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les\Cisarp 2026\Limpeza hospitalar\"/>
    </mc:Choice>
  </mc:AlternateContent>
  <xr:revisionPtr revIDLastSave="0" documentId="13_ncr:1_{48C98D5E-1F0A-44DB-A2E5-40FD049C206C}" xr6:coauthVersionLast="47" xr6:coauthVersionMax="47" xr10:uidLastSave="{00000000-0000-0000-0000-000000000000}"/>
  <bookViews>
    <workbookView xWindow="-108" yWindow="-108" windowWidth="23256" windowHeight="12456" tabRatio="744" firstSheet="1" activeTab="1" xr2:uid="{00000000-000D-0000-FFFF-FFFF00000000}"/>
  </bookViews>
  <sheets>
    <sheet name="ANEXO I - LEVANTAMENTO DE DEMAN" sheetId="1" r:id="rId1"/>
    <sheet name="ANEXO III - SAÚDE" sheetId="3" r:id="rId2"/>
  </sheets>
  <definedNames>
    <definedName name="_xlnm._FilterDatabase" localSheetId="0" hidden="1">'ANEXO I - LEVANTAMENTO DE DEMAN'!$A$5:$O$412</definedName>
    <definedName name="_xlnm._FilterDatabase" localSheetId="1" hidden="1">'ANEXO III - SAÚDE'!$B$1:$J$232</definedName>
    <definedName name="_xlnm.Print_Area" localSheetId="0">'ANEXO I - LEVANTAMENTO DE DEMAN'!$A$1:$O$413</definedName>
    <definedName name="_xlnm.Print_Area" localSheetId="1">'ANEXO III - SAÚDE'!$B$2:$J$235</definedName>
    <definedName name="_xlnm.Print_Titles" localSheetId="0">'ANEXO I - LEVANTAMENTO DE DEMAN'!$1:$5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06" i="1" l="1"/>
  <c r="G398" i="1"/>
  <c r="G390" i="1"/>
  <c r="G382" i="1"/>
  <c r="G374" i="1"/>
  <c r="G366" i="1"/>
  <c r="G358" i="1"/>
  <c r="I409" i="1"/>
  <c r="G409" i="1" s="1"/>
  <c r="I408" i="1"/>
  <c r="G408" i="1" s="1"/>
  <c r="I407" i="1"/>
  <c r="G407" i="1" s="1"/>
  <c r="I406" i="1"/>
  <c r="I405" i="1"/>
  <c r="G405" i="1" s="1"/>
  <c r="I404" i="1"/>
  <c r="G404" i="1" s="1"/>
  <c r="I403" i="1"/>
  <c r="G403" i="1" s="1"/>
  <c r="I402" i="1"/>
  <c r="G402" i="1" s="1"/>
  <c r="I401" i="1"/>
  <c r="G401" i="1" s="1"/>
  <c r="I400" i="1"/>
  <c r="G400" i="1" s="1"/>
  <c r="I399" i="1"/>
  <c r="G399" i="1" s="1"/>
  <c r="I398" i="1"/>
  <c r="I397" i="1"/>
  <c r="G397" i="1" s="1"/>
  <c r="I396" i="1"/>
  <c r="G396" i="1" s="1"/>
  <c r="I395" i="1"/>
  <c r="G395" i="1" s="1"/>
  <c r="I394" i="1"/>
  <c r="G394" i="1" s="1"/>
  <c r="I393" i="1"/>
  <c r="G393" i="1" s="1"/>
  <c r="I392" i="1"/>
  <c r="G392" i="1" s="1"/>
  <c r="I391" i="1"/>
  <c r="G391" i="1" s="1"/>
  <c r="I390" i="1"/>
  <c r="I389" i="1"/>
  <c r="G389" i="1" s="1"/>
  <c r="I388" i="1"/>
  <c r="G388" i="1" s="1"/>
  <c r="I387" i="1"/>
  <c r="G387" i="1" s="1"/>
  <c r="I386" i="1"/>
  <c r="G386" i="1" s="1"/>
  <c r="I385" i="1"/>
  <c r="G385" i="1" s="1"/>
  <c r="I384" i="1"/>
  <c r="G384" i="1" s="1"/>
  <c r="I383" i="1"/>
  <c r="G383" i="1" s="1"/>
  <c r="I382" i="1"/>
  <c r="I381" i="1"/>
  <c r="G381" i="1" s="1"/>
  <c r="I380" i="1"/>
  <c r="G380" i="1" s="1"/>
  <c r="I379" i="1"/>
  <c r="G379" i="1" s="1"/>
  <c r="I378" i="1"/>
  <c r="G378" i="1" s="1"/>
  <c r="I377" i="1"/>
  <c r="G377" i="1" s="1"/>
  <c r="I376" i="1"/>
  <c r="G376" i="1" s="1"/>
  <c r="I375" i="1"/>
  <c r="G375" i="1" s="1"/>
  <c r="I374" i="1"/>
  <c r="I373" i="1"/>
  <c r="G373" i="1" s="1"/>
  <c r="I372" i="1"/>
  <c r="G372" i="1" s="1"/>
  <c r="I371" i="1"/>
  <c r="G371" i="1" s="1"/>
  <c r="I370" i="1"/>
  <c r="G370" i="1" s="1"/>
  <c r="I369" i="1"/>
  <c r="G369" i="1" s="1"/>
  <c r="I368" i="1"/>
  <c r="G368" i="1" s="1"/>
  <c r="I367" i="1"/>
  <c r="G367" i="1" s="1"/>
  <c r="I366" i="1"/>
  <c r="I365" i="1"/>
  <c r="G365" i="1" s="1"/>
  <c r="I364" i="1"/>
  <c r="G364" i="1" s="1"/>
  <c r="I363" i="1"/>
  <c r="G363" i="1" s="1"/>
  <c r="I362" i="1"/>
  <c r="G362" i="1" s="1"/>
  <c r="I361" i="1"/>
  <c r="G361" i="1" s="1"/>
  <c r="I360" i="1"/>
  <c r="G360" i="1" s="1"/>
  <c r="I359" i="1"/>
  <c r="G359" i="1" s="1"/>
  <c r="I358" i="1"/>
  <c r="I357" i="1"/>
  <c r="G357" i="1" s="1"/>
  <c r="G353" i="1"/>
  <c r="G345" i="1"/>
  <c r="G337" i="1"/>
  <c r="G329" i="1"/>
  <c r="G321" i="1"/>
  <c r="G313" i="1"/>
  <c r="G305" i="1"/>
  <c r="G297" i="1"/>
  <c r="G289" i="1"/>
  <c r="G281" i="1"/>
  <c r="G273" i="1"/>
  <c r="G265" i="1"/>
  <c r="G257" i="1"/>
  <c r="G249" i="1"/>
  <c r="G241" i="1"/>
  <c r="G233" i="1"/>
  <c r="G225" i="1"/>
  <c r="I356" i="1"/>
  <c r="G356" i="1" s="1"/>
  <c r="I355" i="1"/>
  <c r="G355" i="1" s="1"/>
  <c r="I354" i="1"/>
  <c r="G354" i="1" s="1"/>
  <c r="I353" i="1"/>
  <c r="I352" i="1"/>
  <c r="G352" i="1" s="1"/>
  <c r="I351" i="1"/>
  <c r="G351" i="1" s="1"/>
  <c r="I350" i="1"/>
  <c r="G350" i="1" s="1"/>
  <c r="I349" i="1"/>
  <c r="G349" i="1" s="1"/>
  <c r="I348" i="1"/>
  <c r="G348" i="1" s="1"/>
  <c r="I347" i="1"/>
  <c r="G347" i="1" s="1"/>
  <c r="I346" i="1"/>
  <c r="G346" i="1" s="1"/>
  <c r="I345" i="1"/>
  <c r="I344" i="1"/>
  <c r="G344" i="1" s="1"/>
  <c r="I343" i="1"/>
  <c r="G343" i="1" s="1"/>
  <c r="I342" i="1"/>
  <c r="G342" i="1" s="1"/>
  <c r="I341" i="1"/>
  <c r="G341" i="1" s="1"/>
  <c r="I340" i="1"/>
  <c r="G340" i="1" s="1"/>
  <c r="I339" i="1"/>
  <c r="G339" i="1" s="1"/>
  <c r="I338" i="1"/>
  <c r="G338" i="1" s="1"/>
  <c r="I337" i="1"/>
  <c r="I336" i="1"/>
  <c r="G336" i="1" s="1"/>
  <c r="I335" i="1"/>
  <c r="G335" i="1" s="1"/>
  <c r="I334" i="1"/>
  <c r="G334" i="1" s="1"/>
  <c r="I333" i="1"/>
  <c r="G333" i="1" s="1"/>
  <c r="I332" i="1"/>
  <c r="G332" i="1" s="1"/>
  <c r="I331" i="1"/>
  <c r="G331" i="1" s="1"/>
  <c r="I330" i="1"/>
  <c r="G330" i="1" s="1"/>
  <c r="I329" i="1"/>
  <c r="I328" i="1"/>
  <c r="G328" i="1" s="1"/>
  <c r="I327" i="1"/>
  <c r="G327" i="1" s="1"/>
  <c r="I326" i="1"/>
  <c r="G326" i="1" s="1"/>
  <c r="I325" i="1"/>
  <c r="G325" i="1" s="1"/>
  <c r="I324" i="1"/>
  <c r="G324" i="1" s="1"/>
  <c r="I323" i="1"/>
  <c r="G323" i="1" s="1"/>
  <c r="I322" i="1"/>
  <c r="G322" i="1" s="1"/>
  <c r="I321" i="1"/>
  <c r="I320" i="1"/>
  <c r="G320" i="1" s="1"/>
  <c r="I319" i="1"/>
  <c r="G319" i="1" s="1"/>
  <c r="I318" i="1"/>
  <c r="G318" i="1" s="1"/>
  <c r="I317" i="1"/>
  <c r="G317" i="1" s="1"/>
  <c r="I316" i="1"/>
  <c r="G316" i="1" s="1"/>
  <c r="I315" i="1"/>
  <c r="G315" i="1" s="1"/>
  <c r="I314" i="1"/>
  <c r="G314" i="1" s="1"/>
  <c r="I313" i="1"/>
  <c r="I312" i="1"/>
  <c r="G312" i="1" s="1"/>
  <c r="I311" i="1"/>
  <c r="G311" i="1" s="1"/>
  <c r="I310" i="1"/>
  <c r="G310" i="1" s="1"/>
  <c r="I309" i="1"/>
  <c r="G309" i="1" s="1"/>
  <c r="I308" i="1"/>
  <c r="G308" i="1" s="1"/>
  <c r="I307" i="1"/>
  <c r="G307" i="1" s="1"/>
  <c r="I306" i="1"/>
  <c r="G306" i="1" s="1"/>
  <c r="I305" i="1"/>
  <c r="I304" i="1"/>
  <c r="G304" i="1" s="1"/>
  <c r="I303" i="1"/>
  <c r="G303" i="1" s="1"/>
  <c r="I302" i="1"/>
  <c r="G302" i="1" s="1"/>
  <c r="I301" i="1"/>
  <c r="G301" i="1" s="1"/>
  <c r="I300" i="1"/>
  <c r="G300" i="1" s="1"/>
  <c r="I299" i="1"/>
  <c r="G299" i="1" s="1"/>
  <c r="I298" i="1"/>
  <c r="G298" i="1" s="1"/>
  <c r="I297" i="1"/>
  <c r="I296" i="1"/>
  <c r="G296" i="1" s="1"/>
  <c r="I295" i="1"/>
  <c r="G295" i="1" s="1"/>
  <c r="I294" i="1"/>
  <c r="G294" i="1" s="1"/>
  <c r="I293" i="1"/>
  <c r="G293" i="1" s="1"/>
  <c r="I292" i="1"/>
  <c r="G292" i="1" s="1"/>
  <c r="I291" i="1"/>
  <c r="G291" i="1" s="1"/>
  <c r="I290" i="1"/>
  <c r="G290" i="1" s="1"/>
  <c r="I289" i="1"/>
  <c r="I288" i="1"/>
  <c r="G288" i="1" s="1"/>
  <c r="I287" i="1"/>
  <c r="G287" i="1" s="1"/>
  <c r="I286" i="1"/>
  <c r="G286" i="1" s="1"/>
  <c r="I285" i="1"/>
  <c r="G285" i="1" s="1"/>
  <c r="I284" i="1"/>
  <c r="G284" i="1" s="1"/>
  <c r="I283" i="1"/>
  <c r="G283" i="1" s="1"/>
  <c r="I282" i="1"/>
  <c r="G282" i="1" s="1"/>
  <c r="I281" i="1"/>
  <c r="I280" i="1"/>
  <c r="G280" i="1" s="1"/>
  <c r="I279" i="1"/>
  <c r="G279" i="1" s="1"/>
  <c r="I278" i="1"/>
  <c r="G278" i="1" s="1"/>
  <c r="I277" i="1"/>
  <c r="G277" i="1" s="1"/>
  <c r="I276" i="1"/>
  <c r="G276" i="1" s="1"/>
  <c r="I275" i="1"/>
  <c r="G275" i="1" s="1"/>
  <c r="I274" i="1"/>
  <c r="G274" i="1" s="1"/>
  <c r="I273" i="1"/>
  <c r="I272" i="1"/>
  <c r="G272" i="1" s="1"/>
  <c r="I271" i="1"/>
  <c r="G271" i="1" s="1"/>
  <c r="I270" i="1"/>
  <c r="G270" i="1" s="1"/>
  <c r="I269" i="1"/>
  <c r="G269" i="1" s="1"/>
  <c r="I268" i="1"/>
  <c r="G268" i="1" s="1"/>
  <c r="I267" i="1"/>
  <c r="G267" i="1" s="1"/>
  <c r="I266" i="1"/>
  <c r="G266" i="1" s="1"/>
  <c r="I265" i="1"/>
  <c r="I264" i="1"/>
  <c r="G264" i="1" s="1"/>
  <c r="I263" i="1"/>
  <c r="G263" i="1" s="1"/>
  <c r="I262" i="1"/>
  <c r="G262" i="1" s="1"/>
  <c r="I261" i="1"/>
  <c r="G261" i="1" s="1"/>
  <c r="I260" i="1"/>
  <c r="G260" i="1" s="1"/>
  <c r="I259" i="1"/>
  <c r="G259" i="1" s="1"/>
  <c r="I258" i="1"/>
  <c r="G258" i="1" s="1"/>
  <c r="I257" i="1"/>
  <c r="I256" i="1"/>
  <c r="G256" i="1" s="1"/>
  <c r="I255" i="1"/>
  <c r="G255" i="1" s="1"/>
  <c r="I254" i="1"/>
  <c r="G254" i="1" s="1"/>
  <c r="I253" i="1"/>
  <c r="G253" i="1" s="1"/>
  <c r="I252" i="1"/>
  <c r="G252" i="1" s="1"/>
  <c r="I251" i="1"/>
  <c r="G251" i="1" s="1"/>
  <c r="I250" i="1"/>
  <c r="G250" i="1" s="1"/>
  <c r="I249" i="1"/>
  <c r="I248" i="1"/>
  <c r="G248" i="1" s="1"/>
  <c r="I247" i="1"/>
  <c r="G247" i="1" s="1"/>
  <c r="I246" i="1"/>
  <c r="G246" i="1" s="1"/>
  <c r="I245" i="1"/>
  <c r="G245" i="1" s="1"/>
  <c r="I244" i="1"/>
  <c r="G244" i="1" s="1"/>
  <c r="I243" i="1"/>
  <c r="G243" i="1" s="1"/>
  <c r="I242" i="1"/>
  <c r="G242" i="1" s="1"/>
  <c r="I241" i="1"/>
  <c r="I240" i="1"/>
  <c r="G240" i="1" s="1"/>
  <c r="I239" i="1"/>
  <c r="G239" i="1" s="1"/>
  <c r="I238" i="1"/>
  <c r="G238" i="1" s="1"/>
  <c r="I237" i="1"/>
  <c r="G237" i="1" s="1"/>
  <c r="I236" i="1"/>
  <c r="G236" i="1" s="1"/>
  <c r="I235" i="1"/>
  <c r="G235" i="1" s="1"/>
  <c r="I234" i="1"/>
  <c r="G234" i="1" s="1"/>
  <c r="I233" i="1"/>
  <c r="I232" i="1"/>
  <c r="G232" i="1" s="1"/>
  <c r="I231" i="1"/>
  <c r="G231" i="1" s="1"/>
  <c r="I230" i="1"/>
  <c r="G230" i="1" s="1"/>
  <c r="I229" i="1"/>
  <c r="G229" i="1" s="1"/>
  <c r="I228" i="1"/>
  <c r="G228" i="1" s="1"/>
  <c r="I227" i="1"/>
  <c r="G227" i="1" s="1"/>
  <c r="I226" i="1"/>
  <c r="G226" i="1" s="1"/>
  <c r="I225" i="1"/>
  <c r="I224" i="1"/>
  <c r="G224" i="1" s="1"/>
  <c r="I223" i="1"/>
  <c r="G223" i="1" s="1"/>
  <c r="I222" i="1"/>
  <c r="G222" i="1" s="1"/>
  <c r="I221" i="1"/>
  <c r="G221" i="1" s="1"/>
  <c r="I220" i="1"/>
  <c r="G220" i="1" s="1"/>
  <c r="I219" i="1"/>
  <c r="G219" i="1" s="1"/>
  <c r="K4" i="3"/>
  <c r="I6" i="3"/>
  <c r="I7" i="3"/>
  <c r="I8" i="3"/>
  <c r="I9" i="3"/>
  <c r="I10" i="3"/>
  <c r="I11" i="3"/>
  <c r="I12" i="3"/>
  <c r="I13" i="3"/>
  <c r="I14" i="3"/>
  <c r="I15" i="3"/>
  <c r="I16" i="3"/>
  <c r="I17" i="3"/>
  <c r="I19" i="3"/>
  <c r="I20" i="3"/>
  <c r="I21" i="3"/>
  <c r="I22" i="3"/>
  <c r="I23" i="3"/>
  <c r="I24" i="3"/>
  <c r="I25" i="3"/>
  <c r="I26" i="3"/>
  <c r="I28" i="3"/>
  <c r="I29" i="3"/>
  <c r="I30" i="3"/>
  <c r="I31" i="3"/>
  <c r="I32" i="3"/>
  <c r="I33" i="3"/>
  <c r="I34" i="3"/>
  <c r="I35" i="3"/>
  <c r="I36" i="3"/>
  <c r="I37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3" i="3"/>
  <c r="I54" i="3"/>
  <c r="I55" i="3"/>
  <c r="I56" i="3"/>
  <c r="I57" i="3"/>
  <c r="I58" i="3"/>
  <c r="I59" i="3"/>
  <c r="I61" i="3"/>
  <c r="I62" i="3"/>
  <c r="I63" i="3"/>
  <c r="I64" i="3"/>
  <c r="I65" i="3"/>
  <c r="I67" i="3"/>
  <c r="I68" i="3"/>
  <c r="I69" i="3"/>
  <c r="I70" i="3"/>
  <c r="I71" i="3"/>
  <c r="I72" i="3"/>
  <c r="I73" i="3"/>
  <c r="I74" i="3"/>
  <c r="G75" i="3"/>
  <c r="I75" i="3"/>
  <c r="I76" i="3"/>
  <c r="I77" i="3"/>
  <c r="I79" i="3"/>
  <c r="I80" i="3"/>
  <c r="I81" i="3"/>
  <c r="I82" i="3"/>
  <c r="I83" i="3"/>
  <c r="I84" i="3"/>
  <c r="I85" i="3"/>
  <c r="I86" i="3"/>
  <c r="I87" i="3"/>
  <c r="I88" i="3"/>
  <c r="I89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7" i="3"/>
  <c r="I128" i="3"/>
  <c r="I129" i="3"/>
  <c r="I130" i="3"/>
  <c r="I131" i="3"/>
  <c r="I132" i="3"/>
  <c r="I133" i="3"/>
  <c r="I134" i="3"/>
  <c r="I135" i="3"/>
  <c r="I136" i="3"/>
  <c r="I138" i="3"/>
  <c r="I139" i="3"/>
  <c r="I140" i="3"/>
  <c r="I141" i="3"/>
  <c r="I142" i="3"/>
  <c r="I143" i="3"/>
  <c r="I144" i="3"/>
  <c r="I145" i="3"/>
  <c r="G146" i="3"/>
  <c r="I146" i="3" s="1"/>
  <c r="I147" i="3"/>
  <c r="G148" i="3"/>
  <c r="I148" i="3" s="1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2" i="3"/>
  <c r="I173" i="3"/>
  <c r="I174" i="3"/>
  <c r="I175" i="3"/>
  <c r="I176" i="3"/>
  <c r="I177" i="3"/>
  <c r="G179" i="3"/>
  <c r="I179" i="3" s="1"/>
  <c r="G180" i="3"/>
  <c r="I180" i="3" s="1"/>
  <c r="I181" i="3"/>
  <c r="I182" i="3"/>
  <c r="I183" i="3"/>
  <c r="I184" i="3"/>
  <c r="I185" i="3"/>
  <c r="I186" i="3"/>
  <c r="I187" i="3"/>
  <c r="I188" i="3"/>
  <c r="I189" i="3"/>
  <c r="I190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3" i="3"/>
  <c r="I224" i="3"/>
  <c r="I225" i="3"/>
  <c r="I226" i="3"/>
  <c r="I227" i="3"/>
  <c r="I228" i="3"/>
  <c r="G229" i="3"/>
  <c r="I229" i="3" s="1"/>
  <c r="I230" i="3"/>
  <c r="I231" i="3"/>
  <c r="I232" i="3"/>
  <c r="G218" i="1"/>
  <c r="G217" i="1"/>
  <c r="G209" i="1"/>
  <c r="G208" i="1"/>
  <c r="G201" i="1"/>
  <c r="G200" i="1"/>
  <c r="G193" i="1"/>
  <c r="G192" i="1"/>
  <c r="G185" i="1"/>
  <c r="G184" i="1"/>
  <c r="G177" i="1"/>
  <c r="G176" i="1"/>
  <c r="G169" i="1"/>
  <c r="G168" i="1"/>
  <c r="G161" i="1"/>
  <c r="G160" i="1"/>
  <c r="G153" i="1"/>
  <c r="G152" i="1"/>
  <c r="G145" i="1"/>
  <c r="G144" i="1"/>
  <c r="G137" i="1"/>
  <c r="G136" i="1"/>
  <c r="G129" i="1"/>
  <c r="G128" i="1"/>
  <c r="G121" i="1"/>
  <c r="G120" i="1"/>
  <c r="G113" i="1"/>
  <c r="G112" i="1"/>
  <c r="G105" i="1"/>
  <c r="G104" i="1"/>
  <c r="G97" i="1"/>
  <c r="G96" i="1"/>
  <c r="G89" i="1"/>
  <c r="G88" i="1"/>
  <c r="G81" i="1"/>
  <c r="G80" i="1"/>
  <c r="G73" i="1"/>
  <c r="G72" i="1"/>
  <c r="G65" i="1"/>
  <c r="G64" i="1"/>
  <c r="G57" i="1"/>
  <c r="G56" i="1"/>
  <c r="G49" i="1"/>
  <c r="G48" i="1"/>
  <c r="G41" i="1"/>
  <c r="G40" i="1"/>
  <c r="G33" i="1"/>
  <c r="G32" i="1"/>
  <c r="G25" i="1"/>
  <c r="G24" i="1"/>
  <c r="G17" i="1"/>
  <c r="G16" i="1"/>
  <c r="G9" i="1"/>
  <c r="G8" i="1"/>
  <c r="I218" i="1"/>
  <c r="I217" i="1"/>
  <c r="I216" i="1"/>
  <c r="G216" i="1" s="1"/>
  <c r="I215" i="1"/>
  <c r="G215" i="1" s="1"/>
  <c r="I214" i="1"/>
  <c r="G214" i="1" s="1"/>
  <c r="I213" i="1"/>
  <c r="G213" i="1" s="1"/>
  <c r="I212" i="1"/>
  <c r="G212" i="1" s="1"/>
  <c r="I211" i="1"/>
  <c r="G211" i="1" s="1"/>
  <c r="I210" i="1"/>
  <c r="G210" i="1" s="1"/>
  <c r="I209" i="1"/>
  <c r="I208" i="1"/>
  <c r="I207" i="1"/>
  <c r="G207" i="1" s="1"/>
  <c r="I206" i="1"/>
  <c r="G206" i="1" s="1"/>
  <c r="I205" i="1"/>
  <c r="G205" i="1" s="1"/>
  <c r="I204" i="1"/>
  <c r="G204" i="1" s="1"/>
  <c r="I203" i="1"/>
  <c r="G203" i="1" s="1"/>
  <c r="I202" i="1"/>
  <c r="G202" i="1" s="1"/>
  <c r="I201" i="1"/>
  <c r="I200" i="1"/>
  <c r="I199" i="1"/>
  <c r="G199" i="1" s="1"/>
  <c r="I198" i="1"/>
  <c r="G198" i="1" s="1"/>
  <c r="I197" i="1"/>
  <c r="G197" i="1" s="1"/>
  <c r="I196" i="1"/>
  <c r="G196" i="1" s="1"/>
  <c r="I195" i="1"/>
  <c r="G195" i="1" s="1"/>
  <c r="I194" i="1"/>
  <c r="G194" i="1" s="1"/>
  <c r="I193" i="1"/>
  <c r="I192" i="1"/>
  <c r="I191" i="1"/>
  <c r="G191" i="1" s="1"/>
  <c r="I190" i="1"/>
  <c r="G190" i="1" s="1"/>
  <c r="I189" i="1"/>
  <c r="G189" i="1" s="1"/>
  <c r="I188" i="1"/>
  <c r="G188" i="1" s="1"/>
  <c r="I187" i="1"/>
  <c r="G187" i="1" s="1"/>
  <c r="I186" i="1"/>
  <c r="G186" i="1" s="1"/>
  <c r="I185" i="1"/>
  <c r="I184" i="1"/>
  <c r="I183" i="1"/>
  <c r="G183" i="1" s="1"/>
  <c r="I182" i="1"/>
  <c r="G182" i="1" s="1"/>
  <c r="I181" i="1"/>
  <c r="G181" i="1" s="1"/>
  <c r="I180" i="1"/>
  <c r="G180" i="1" s="1"/>
  <c r="I179" i="1"/>
  <c r="G179" i="1" s="1"/>
  <c r="I178" i="1"/>
  <c r="G178" i="1" s="1"/>
  <c r="I177" i="1"/>
  <c r="I176" i="1"/>
  <c r="I175" i="1"/>
  <c r="G175" i="1" s="1"/>
  <c r="I174" i="1"/>
  <c r="G174" i="1" s="1"/>
  <c r="I173" i="1"/>
  <c r="G173" i="1" s="1"/>
  <c r="I172" i="1"/>
  <c r="G172" i="1" s="1"/>
  <c r="I171" i="1"/>
  <c r="G171" i="1" s="1"/>
  <c r="I170" i="1"/>
  <c r="G170" i="1" s="1"/>
  <c r="I169" i="1"/>
  <c r="I168" i="1"/>
  <c r="I167" i="1"/>
  <c r="G167" i="1" s="1"/>
  <c r="I166" i="1"/>
  <c r="G166" i="1" s="1"/>
  <c r="I165" i="1"/>
  <c r="G165" i="1" s="1"/>
  <c r="I164" i="1"/>
  <c r="G164" i="1" s="1"/>
  <c r="I163" i="1"/>
  <c r="G163" i="1" s="1"/>
  <c r="I162" i="1"/>
  <c r="G162" i="1" s="1"/>
  <c r="I161" i="1"/>
  <c r="I160" i="1"/>
  <c r="I159" i="1"/>
  <c r="G159" i="1" s="1"/>
  <c r="I158" i="1"/>
  <c r="G158" i="1" s="1"/>
  <c r="I157" i="1"/>
  <c r="G157" i="1" s="1"/>
  <c r="I156" i="1"/>
  <c r="G156" i="1" s="1"/>
  <c r="I155" i="1"/>
  <c r="G155" i="1" s="1"/>
  <c r="I154" i="1"/>
  <c r="G154" i="1" s="1"/>
  <c r="I153" i="1"/>
  <c r="I152" i="1"/>
  <c r="I151" i="1"/>
  <c r="G151" i="1" s="1"/>
  <c r="I150" i="1"/>
  <c r="G150" i="1" s="1"/>
  <c r="I149" i="1"/>
  <c r="G149" i="1" s="1"/>
  <c r="I148" i="1"/>
  <c r="G148" i="1" s="1"/>
  <c r="I147" i="1"/>
  <c r="G147" i="1" s="1"/>
  <c r="I146" i="1"/>
  <c r="G146" i="1" s="1"/>
  <c r="I145" i="1"/>
  <c r="I144" i="1"/>
  <c r="I143" i="1"/>
  <c r="G143" i="1" s="1"/>
  <c r="I142" i="1"/>
  <c r="G142" i="1" s="1"/>
  <c r="I141" i="1"/>
  <c r="G141" i="1" s="1"/>
  <c r="I140" i="1"/>
  <c r="G140" i="1" s="1"/>
  <c r="I139" i="1"/>
  <c r="G139" i="1" s="1"/>
  <c r="I138" i="1"/>
  <c r="G138" i="1" s="1"/>
  <c r="I137" i="1"/>
  <c r="I136" i="1"/>
  <c r="I135" i="1"/>
  <c r="G135" i="1" s="1"/>
  <c r="I134" i="1"/>
  <c r="G134" i="1" s="1"/>
  <c r="I133" i="1"/>
  <c r="G133" i="1" s="1"/>
  <c r="I132" i="1"/>
  <c r="G132" i="1" s="1"/>
  <c r="I131" i="1"/>
  <c r="G131" i="1" s="1"/>
  <c r="I130" i="1"/>
  <c r="G130" i="1" s="1"/>
  <c r="I129" i="1"/>
  <c r="I128" i="1"/>
  <c r="I127" i="1"/>
  <c r="G127" i="1" s="1"/>
  <c r="I126" i="1"/>
  <c r="G126" i="1" s="1"/>
  <c r="I125" i="1"/>
  <c r="G125" i="1" s="1"/>
  <c r="I124" i="1"/>
  <c r="G124" i="1" s="1"/>
  <c r="I123" i="1"/>
  <c r="G123" i="1" s="1"/>
  <c r="I122" i="1"/>
  <c r="G122" i="1" s="1"/>
  <c r="I121" i="1"/>
  <c r="I120" i="1"/>
  <c r="I119" i="1"/>
  <c r="G119" i="1" s="1"/>
  <c r="I118" i="1"/>
  <c r="G118" i="1" s="1"/>
  <c r="I117" i="1"/>
  <c r="G117" i="1" s="1"/>
  <c r="I116" i="1"/>
  <c r="G116" i="1" s="1"/>
  <c r="I115" i="1"/>
  <c r="G115" i="1" s="1"/>
  <c r="I114" i="1"/>
  <c r="G114" i="1" s="1"/>
  <c r="I113" i="1"/>
  <c r="I112" i="1"/>
  <c r="I111" i="1"/>
  <c r="G111" i="1" s="1"/>
  <c r="I110" i="1"/>
  <c r="G110" i="1" s="1"/>
  <c r="I109" i="1"/>
  <c r="G109" i="1" s="1"/>
  <c r="I108" i="1"/>
  <c r="G108" i="1" s="1"/>
  <c r="I107" i="1"/>
  <c r="G107" i="1" s="1"/>
  <c r="I106" i="1"/>
  <c r="G106" i="1" s="1"/>
  <c r="I105" i="1"/>
  <c r="I104" i="1"/>
  <c r="I103" i="1"/>
  <c r="G103" i="1" s="1"/>
  <c r="I102" i="1"/>
  <c r="G102" i="1" s="1"/>
  <c r="I101" i="1"/>
  <c r="G101" i="1" s="1"/>
  <c r="I100" i="1"/>
  <c r="G100" i="1" s="1"/>
  <c r="I99" i="1"/>
  <c r="G99" i="1" s="1"/>
  <c r="I98" i="1"/>
  <c r="G98" i="1" s="1"/>
  <c r="I97" i="1"/>
  <c r="I96" i="1"/>
  <c r="I95" i="1"/>
  <c r="G95" i="1" s="1"/>
  <c r="I94" i="1"/>
  <c r="G94" i="1" s="1"/>
  <c r="I93" i="1"/>
  <c r="G93" i="1" s="1"/>
  <c r="I92" i="1"/>
  <c r="G92" i="1" s="1"/>
  <c r="I91" i="1"/>
  <c r="G91" i="1" s="1"/>
  <c r="I90" i="1"/>
  <c r="G90" i="1" s="1"/>
  <c r="I89" i="1"/>
  <c r="I88" i="1"/>
  <c r="I87" i="1"/>
  <c r="G87" i="1" s="1"/>
  <c r="I86" i="1"/>
  <c r="G86" i="1" s="1"/>
  <c r="I85" i="1"/>
  <c r="G85" i="1" s="1"/>
  <c r="I84" i="1"/>
  <c r="G84" i="1" s="1"/>
  <c r="I83" i="1"/>
  <c r="G83" i="1" s="1"/>
  <c r="I82" i="1"/>
  <c r="G82" i="1" s="1"/>
  <c r="I81" i="1"/>
  <c r="I80" i="1"/>
  <c r="I79" i="1"/>
  <c r="G79" i="1" s="1"/>
  <c r="I78" i="1"/>
  <c r="G78" i="1" s="1"/>
  <c r="I77" i="1"/>
  <c r="G77" i="1" s="1"/>
  <c r="I76" i="1"/>
  <c r="G76" i="1" s="1"/>
  <c r="I75" i="1"/>
  <c r="G75" i="1" s="1"/>
  <c r="I74" i="1"/>
  <c r="G74" i="1" s="1"/>
  <c r="I73" i="1"/>
  <c r="I72" i="1"/>
  <c r="I71" i="1"/>
  <c r="G71" i="1" s="1"/>
  <c r="I70" i="1"/>
  <c r="G70" i="1" s="1"/>
  <c r="I69" i="1"/>
  <c r="G69" i="1" s="1"/>
  <c r="I68" i="1"/>
  <c r="G68" i="1" s="1"/>
  <c r="I67" i="1"/>
  <c r="G67" i="1" s="1"/>
  <c r="I66" i="1"/>
  <c r="G66" i="1" s="1"/>
  <c r="I65" i="1"/>
  <c r="I64" i="1"/>
  <c r="I63" i="1"/>
  <c r="G63" i="1" s="1"/>
  <c r="I62" i="1"/>
  <c r="G62" i="1" s="1"/>
  <c r="I61" i="1"/>
  <c r="G61" i="1" s="1"/>
  <c r="I60" i="1"/>
  <c r="G60" i="1" s="1"/>
  <c r="I59" i="1"/>
  <c r="G59" i="1" s="1"/>
  <c r="I58" i="1"/>
  <c r="G58" i="1" s="1"/>
  <c r="I57" i="1"/>
  <c r="I56" i="1"/>
  <c r="I55" i="1"/>
  <c r="G55" i="1" s="1"/>
  <c r="I54" i="1"/>
  <c r="G54" i="1" s="1"/>
  <c r="I53" i="1"/>
  <c r="G53" i="1" s="1"/>
  <c r="I52" i="1"/>
  <c r="G52" i="1" s="1"/>
  <c r="I51" i="1"/>
  <c r="G51" i="1" s="1"/>
  <c r="I50" i="1"/>
  <c r="G50" i="1" s="1"/>
  <c r="I49" i="1"/>
  <c r="I48" i="1"/>
  <c r="I47" i="1"/>
  <c r="G47" i="1" s="1"/>
  <c r="I46" i="1"/>
  <c r="G46" i="1" s="1"/>
  <c r="I45" i="1"/>
  <c r="G45" i="1" s="1"/>
  <c r="I44" i="1"/>
  <c r="G44" i="1" s="1"/>
  <c r="I43" i="1"/>
  <c r="G43" i="1" s="1"/>
  <c r="I42" i="1"/>
  <c r="G42" i="1" s="1"/>
  <c r="I41" i="1"/>
  <c r="I40" i="1"/>
  <c r="I39" i="1"/>
  <c r="G39" i="1" s="1"/>
  <c r="I38" i="1"/>
  <c r="G38" i="1" s="1"/>
  <c r="I37" i="1"/>
  <c r="G37" i="1" s="1"/>
  <c r="I36" i="1"/>
  <c r="G36" i="1" s="1"/>
  <c r="I35" i="1"/>
  <c r="G35" i="1" s="1"/>
  <c r="I34" i="1"/>
  <c r="G34" i="1" s="1"/>
  <c r="I33" i="1"/>
  <c r="I32" i="1"/>
  <c r="I31" i="1"/>
  <c r="G31" i="1" s="1"/>
  <c r="I30" i="1"/>
  <c r="G30" i="1" s="1"/>
  <c r="I29" i="1"/>
  <c r="G29" i="1" s="1"/>
  <c r="I28" i="1"/>
  <c r="G28" i="1" s="1"/>
  <c r="I27" i="1"/>
  <c r="G27" i="1" s="1"/>
  <c r="I26" i="1"/>
  <c r="G26" i="1" s="1"/>
  <c r="I25" i="1"/>
  <c r="I24" i="1"/>
  <c r="I23" i="1"/>
  <c r="G23" i="1" s="1"/>
  <c r="I22" i="1"/>
  <c r="G22" i="1" s="1"/>
  <c r="I21" i="1"/>
  <c r="G21" i="1" s="1"/>
  <c r="I20" i="1"/>
  <c r="G20" i="1" s="1"/>
  <c r="I19" i="1"/>
  <c r="G19" i="1" s="1"/>
  <c r="I18" i="1"/>
  <c r="G18" i="1" s="1"/>
  <c r="I17" i="1"/>
  <c r="I16" i="1"/>
  <c r="I15" i="1"/>
  <c r="G15" i="1" s="1"/>
  <c r="I14" i="1"/>
  <c r="G14" i="1" s="1"/>
  <c r="I13" i="1"/>
  <c r="G13" i="1" s="1"/>
  <c r="I12" i="1"/>
  <c r="G12" i="1" s="1"/>
  <c r="I11" i="1"/>
  <c r="G11" i="1" s="1"/>
  <c r="I10" i="1"/>
  <c r="G10" i="1" s="1"/>
  <c r="I9" i="1"/>
  <c r="I8" i="1"/>
  <c r="I7" i="1"/>
  <c r="G7" i="1" s="1"/>
  <c r="I6" i="1"/>
  <c r="G6" i="1" s="1"/>
  <c r="I234" i="3" l="1"/>
  <c r="I237" i="3"/>
  <c r="G410" i="1" l="1"/>
  <c r="M4" i="1"/>
  <c r="K4" i="1"/>
  <c r="K409" i="1" l="1"/>
  <c r="N409" i="1" s="1"/>
  <c r="K404" i="1"/>
  <c r="N404" i="1" s="1"/>
  <c r="K402" i="1"/>
  <c r="N402" i="1" s="1"/>
  <c r="K393" i="1"/>
  <c r="N393" i="1" s="1"/>
  <c r="K391" i="1"/>
  <c r="N391" i="1" s="1"/>
  <c r="K382" i="1"/>
  <c r="N382" i="1" s="1"/>
  <c r="K373" i="1"/>
  <c r="N373" i="1" s="1"/>
  <c r="K371" i="1"/>
  <c r="N371" i="1" s="1"/>
  <c r="K338" i="1"/>
  <c r="N338" i="1" s="1"/>
  <c r="K336" i="1"/>
  <c r="N336" i="1" s="1"/>
  <c r="K325" i="1"/>
  <c r="N325" i="1" s="1"/>
  <c r="K319" i="1"/>
  <c r="N319" i="1" s="1"/>
  <c r="K305" i="1"/>
  <c r="N305" i="1" s="1"/>
  <c r="K303" i="1"/>
  <c r="N303" i="1" s="1"/>
  <c r="K289" i="1"/>
  <c r="N289" i="1" s="1"/>
  <c r="K287" i="1"/>
  <c r="N287" i="1" s="1"/>
  <c r="K269" i="1"/>
  <c r="N269" i="1" s="1"/>
  <c r="K267" i="1"/>
  <c r="N267" i="1" s="1"/>
  <c r="K256" i="1"/>
  <c r="N256" i="1" s="1"/>
  <c r="K252" i="1"/>
  <c r="N252" i="1" s="1"/>
  <c r="K247" i="1"/>
  <c r="N247" i="1" s="1"/>
  <c r="K241" i="1"/>
  <c r="N241" i="1" s="1"/>
  <c r="K227" i="1"/>
  <c r="N227" i="1" s="1"/>
  <c r="K397" i="1"/>
  <c r="N397" i="1" s="1"/>
  <c r="K395" i="1"/>
  <c r="N395" i="1" s="1"/>
  <c r="K384" i="1"/>
  <c r="K377" i="1"/>
  <c r="N377" i="1" s="1"/>
  <c r="K375" i="1"/>
  <c r="N375" i="1" s="1"/>
  <c r="K342" i="1"/>
  <c r="N342" i="1" s="1"/>
  <c r="K340" i="1"/>
  <c r="N340" i="1" s="1"/>
  <c r="K329" i="1"/>
  <c r="N329" i="1" s="1"/>
  <c r="K323" i="1"/>
  <c r="N323" i="1" s="1"/>
  <c r="K314" i="1"/>
  <c r="N314" i="1" s="1"/>
  <c r="K312" i="1"/>
  <c r="N312" i="1" s="1"/>
  <c r="K298" i="1"/>
  <c r="N298" i="1" s="1"/>
  <c r="K296" i="1"/>
  <c r="N296" i="1" s="1"/>
  <c r="K282" i="1"/>
  <c r="N282" i="1" s="1"/>
  <c r="K280" i="1"/>
  <c r="N280" i="1" s="1"/>
  <c r="K258" i="1"/>
  <c r="N258" i="1" s="1"/>
  <c r="K245" i="1"/>
  <c r="N245" i="1" s="1"/>
  <c r="K236" i="1"/>
  <c r="N236" i="1" s="1"/>
  <c r="K234" i="1"/>
  <c r="N234" i="1" s="1"/>
  <c r="K225" i="1"/>
  <c r="N225" i="1" s="1"/>
  <c r="K406" i="1"/>
  <c r="N406" i="1" s="1"/>
  <c r="K401" i="1"/>
  <c r="N401" i="1" s="1"/>
  <c r="K399" i="1"/>
  <c r="N399" i="1" s="1"/>
  <c r="K386" i="1"/>
  <c r="N386" i="1" s="1"/>
  <c r="K364" i="1"/>
  <c r="K362" i="1"/>
  <c r="N362" i="1" s="1"/>
  <c r="K360" i="1"/>
  <c r="N360" i="1" s="1"/>
  <c r="K358" i="1"/>
  <c r="N358" i="1" s="1"/>
  <c r="K356" i="1"/>
  <c r="N356" i="1" s="1"/>
  <c r="K354" i="1"/>
  <c r="N354" i="1" s="1"/>
  <c r="K352" i="1"/>
  <c r="N352" i="1" s="1"/>
  <c r="K350" i="1"/>
  <c r="N350" i="1" s="1"/>
  <c r="K348" i="1"/>
  <c r="N348" i="1" s="1"/>
  <c r="K346" i="1"/>
  <c r="N346" i="1" s="1"/>
  <c r="K344" i="1"/>
  <c r="N344" i="1" s="1"/>
  <c r="K333" i="1"/>
  <c r="N333" i="1" s="1"/>
  <c r="K327" i="1"/>
  <c r="N327" i="1" s="1"/>
  <c r="K309" i="1"/>
  <c r="N309" i="1" s="1"/>
  <c r="K307" i="1"/>
  <c r="N307" i="1" s="1"/>
  <c r="K293" i="1"/>
  <c r="N293" i="1" s="1"/>
  <c r="K291" i="1"/>
  <c r="N291" i="1" s="1"/>
  <c r="K277" i="1"/>
  <c r="N277" i="1" s="1"/>
  <c r="K273" i="1"/>
  <c r="N273" i="1" s="1"/>
  <c r="K271" i="1"/>
  <c r="N271" i="1" s="1"/>
  <c r="K262" i="1"/>
  <c r="N262" i="1" s="1"/>
  <c r="K251" i="1"/>
  <c r="N251" i="1" s="1"/>
  <c r="K249" i="1"/>
  <c r="N249" i="1" s="1"/>
  <c r="K242" i="1"/>
  <c r="N242" i="1" s="1"/>
  <c r="K231" i="1"/>
  <c r="N231" i="1" s="1"/>
  <c r="K408" i="1"/>
  <c r="N408" i="1" s="1"/>
  <c r="K388" i="1"/>
  <c r="K381" i="1"/>
  <c r="N381" i="1" s="1"/>
  <c r="K379" i="1"/>
  <c r="N379" i="1" s="1"/>
  <c r="K368" i="1"/>
  <c r="K366" i="1"/>
  <c r="N366" i="1" s="1"/>
  <c r="K337" i="1"/>
  <c r="N337" i="1" s="1"/>
  <c r="K331" i="1"/>
  <c r="N331" i="1" s="1"/>
  <c r="K318" i="1"/>
  <c r="N318" i="1" s="1"/>
  <c r="K316" i="1"/>
  <c r="N316" i="1" s="1"/>
  <c r="K302" i="1"/>
  <c r="N302" i="1" s="1"/>
  <c r="K300" i="1"/>
  <c r="N300" i="1" s="1"/>
  <c r="K286" i="1"/>
  <c r="N286" i="1" s="1"/>
  <c r="K284" i="1"/>
  <c r="N284" i="1" s="1"/>
  <c r="K279" i="1"/>
  <c r="N279" i="1" s="1"/>
  <c r="K275" i="1"/>
  <c r="N275" i="1" s="1"/>
  <c r="K266" i="1"/>
  <c r="N266" i="1" s="1"/>
  <c r="K264" i="1"/>
  <c r="N264" i="1" s="1"/>
  <c r="K260" i="1"/>
  <c r="N260" i="1" s="1"/>
  <c r="K255" i="1"/>
  <c r="N255" i="1" s="1"/>
  <c r="K240" i="1"/>
  <c r="N240" i="1" s="1"/>
  <c r="K238" i="1"/>
  <c r="N238" i="1" s="1"/>
  <c r="K229" i="1"/>
  <c r="N229" i="1" s="1"/>
  <c r="K224" i="1"/>
  <c r="N224" i="1" s="1"/>
  <c r="K396" i="1"/>
  <c r="K394" i="1"/>
  <c r="N394" i="1" s="1"/>
  <c r="K385" i="1"/>
  <c r="N385" i="1" s="1"/>
  <c r="K383" i="1"/>
  <c r="N383" i="1" s="1"/>
  <c r="K376" i="1"/>
  <c r="K374" i="1"/>
  <c r="N374" i="1" s="1"/>
  <c r="K361" i="1"/>
  <c r="N361" i="1" s="1"/>
  <c r="K357" i="1"/>
  <c r="N357" i="1" s="1"/>
  <c r="K353" i="1"/>
  <c r="N353" i="1" s="1"/>
  <c r="K349" i="1"/>
  <c r="N349" i="1" s="1"/>
  <c r="K345" i="1"/>
  <c r="N345" i="1" s="1"/>
  <c r="K339" i="1"/>
  <c r="N339" i="1" s="1"/>
  <c r="K326" i="1"/>
  <c r="N326" i="1" s="1"/>
  <c r="K324" i="1"/>
  <c r="N324" i="1" s="1"/>
  <c r="K306" i="1"/>
  <c r="N306" i="1" s="1"/>
  <c r="K304" i="1"/>
  <c r="N304" i="1" s="1"/>
  <c r="K290" i="1"/>
  <c r="N290" i="1" s="1"/>
  <c r="K288" i="1"/>
  <c r="N288" i="1" s="1"/>
  <c r="K283" i="1"/>
  <c r="N283" i="1" s="1"/>
  <c r="K270" i="1"/>
  <c r="N270" i="1" s="1"/>
  <c r="K268" i="1"/>
  <c r="N268" i="1" s="1"/>
  <c r="K259" i="1"/>
  <c r="N259" i="1" s="1"/>
  <c r="K257" i="1"/>
  <c r="N257" i="1" s="1"/>
  <c r="K248" i="1"/>
  <c r="N248" i="1" s="1"/>
  <c r="K233" i="1"/>
  <c r="N233" i="1" s="1"/>
  <c r="K228" i="1"/>
  <c r="N228" i="1" s="1"/>
  <c r="K226" i="1"/>
  <c r="N226" i="1" s="1"/>
  <c r="K355" i="1"/>
  <c r="N355" i="1" s="1"/>
  <c r="K310" i="1"/>
  <c r="N310" i="1" s="1"/>
  <c r="K297" i="1"/>
  <c r="N297" i="1" s="1"/>
  <c r="K292" i="1"/>
  <c r="N292" i="1" s="1"/>
  <c r="K285" i="1"/>
  <c r="N285" i="1" s="1"/>
  <c r="K274" i="1"/>
  <c r="N274" i="1" s="1"/>
  <c r="K250" i="1"/>
  <c r="N250" i="1" s="1"/>
  <c r="K244" i="1"/>
  <c r="K407" i="1"/>
  <c r="N407" i="1" s="1"/>
  <c r="K400" i="1"/>
  <c r="N400" i="1" s="1"/>
  <c r="K389" i="1"/>
  <c r="N389" i="1" s="1"/>
  <c r="K365" i="1"/>
  <c r="N365" i="1" s="1"/>
  <c r="K321" i="1"/>
  <c r="N321" i="1" s="1"/>
  <c r="K315" i="1"/>
  <c r="N315" i="1" s="1"/>
  <c r="K232" i="1"/>
  <c r="N232" i="1" s="1"/>
  <c r="K222" i="1"/>
  <c r="N222" i="1" s="1"/>
  <c r="K405" i="1"/>
  <c r="N405" i="1" s="1"/>
  <c r="K370" i="1"/>
  <c r="N370" i="1" s="1"/>
  <c r="K359" i="1"/>
  <c r="N359" i="1" s="1"/>
  <c r="K343" i="1"/>
  <c r="N343" i="1" s="1"/>
  <c r="K332" i="1"/>
  <c r="N332" i="1" s="1"/>
  <c r="K320" i="1"/>
  <c r="N320" i="1" s="1"/>
  <c r="K278" i="1"/>
  <c r="N278" i="1" s="1"/>
  <c r="K261" i="1"/>
  <c r="N261" i="1" s="1"/>
  <c r="K243" i="1"/>
  <c r="N243" i="1" s="1"/>
  <c r="K219" i="1"/>
  <c r="N219" i="1" s="1"/>
  <c r="K313" i="1"/>
  <c r="N313" i="1" s="1"/>
  <c r="K308" i="1"/>
  <c r="N308" i="1" s="1"/>
  <c r="K301" i="1"/>
  <c r="N301" i="1" s="1"/>
  <c r="K295" i="1"/>
  <c r="N295" i="1" s="1"/>
  <c r="K272" i="1"/>
  <c r="N272" i="1" s="1"/>
  <c r="K265" i="1"/>
  <c r="N265" i="1" s="1"/>
  <c r="K254" i="1"/>
  <c r="N254" i="1" s="1"/>
  <c r="K237" i="1"/>
  <c r="N237" i="1" s="1"/>
  <c r="K398" i="1"/>
  <c r="N398" i="1" s="1"/>
  <c r="K392" i="1"/>
  <c r="K387" i="1"/>
  <c r="N387" i="1" s="1"/>
  <c r="K369" i="1"/>
  <c r="N369" i="1" s="1"/>
  <c r="K363" i="1"/>
  <c r="N363" i="1" s="1"/>
  <c r="K347" i="1"/>
  <c r="N347" i="1" s="1"/>
  <c r="K341" i="1"/>
  <c r="N341" i="1" s="1"/>
  <c r="K330" i="1"/>
  <c r="N330" i="1" s="1"/>
  <c r="K253" i="1"/>
  <c r="N253" i="1" s="1"/>
  <c r="K235" i="1"/>
  <c r="N235" i="1" s="1"/>
  <c r="K230" i="1"/>
  <c r="N230" i="1" s="1"/>
  <c r="K223" i="1"/>
  <c r="N223" i="1" s="1"/>
  <c r="K403" i="1"/>
  <c r="N403" i="1" s="1"/>
  <c r="K380" i="1"/>
  <c r="K335" i="1"/>
  <c r="N335" i="1" s="1"/>
  <c r="K294" i="1"/>
  <c r="N294" i="1" s="1"/>
  <c r="K281" i="1"/>
  <c r="N281" i="1" s="1"/>
  <c r="K276" i="1"/>
  <c r="N276" i="1" s="1"/>
  <c r="K246" i="1"/>
  <c r="N246" i="1" s="1"/>
  <c r="K221" i="1"/>
  <c r="N221" i="1" s="1"/>
  <c r="K351" i="1"/>
  <c r="N351" i="1" s="1"/>
  <c r="K317" i="1"/>
  <c r="N317" i="1" s="1"/>
  <c r="K311" i="1"/>
  <c r="N311" i="1" s="1"/>
  <c r="K299" i="1"/>
  <c r="N299" i="1" s="1"/>
  <c r="K263" i="1"/>
  <c r="K220" i="1"/>
  <c r="N220" i="1" s="1"/>
  <c r="K215" i="1"/>
  <c r="N215" i="1" s="1"/>
  <c r="K211" i="1"/>
  <c r="N211" i="1" s="1"/>
  <c r="K207" i="1"/>
  <c r="N207" i="1" s="1"/>
  <c r="K203" i="1"/>
  <c r="N203" i="1" s="1"/>
  <c r="K199" i="1"/>
  <c r="N199" i="1" s="1"/>
  <c r="K195" i="1"/>
  <c r="N195" i="1" s="1"/>
  <c r="K191" i="1"/>
  <c r="N191" i="1" s="1"/>
  <c r="K187" i="1"/>
  <c r="N187" i="1" s="1"/>
  <c r="K183" i="1"/>
  <c r="N183" i="1" s="1"/>
  <c r="K179" i="1"/>
  <c r="N179" i="1" s="1"/>
  <c r="K175" i="1"/>
  <c r="N175" i="1" s="1"/>
  <c r="K171" i="1"/>
  <c r="N171" i="1" s="1"/>
  <c r="K167" i="1"/>
  <c r="N167" i="1" s="1"/>
  <c r="K163" i="1"/>
  <c r="N163" i="1" s="1"/>
  <c r="K159" i="1"/>
  <c r="N159" i="1" s="1"/>
  <c r="K155" i="1"/>
  <c r="N155" i="1" s="1"/>
  <c r="K151" i="1"/>
  <c r="N151" i="1" s="1"/>
  <c r="K147" i="1"/>
  <c r="N147" i="1" s="1"/>
  <c r="K143" i="1"/>
  <c r="N143" i="1" s="1"/>
  <c r="K139" i="1"/>
  <c r="N139" i="1" s="1"/>
  <c r="K135" i="1"/>
  <c r="N135" i="1" s="1"/>
  <c r="K131" i="1"/>
  <c r="N131" i="1" s="1"/>
  <c r="K127" i="1"/>
  <c r="N127" i="1" s="1"/>
  <c r="K123" i="1"/>
  <c r="N123" i="1" s="1"/>
  <c r="K119" i="1"/>
  <c r="N119" i="1" s="1"/>
  <c r="K115" i="1"/>
  <c r="N115" i="1" s="1"/>
  <c r="K111" i="1"/>
  <c r="N111" i="1" s="1"/>
  <c r="K107" i="1"/>
  <c r="N107" i="1" s="1"/>
  <c r="K103" i="1"/>
  <c r="N103" i="1" s="1"/>
  <c r="K99" i="1"/>
  <c r="N99" i="1" s="1"/>
  <c r="K95" i="1"/>
  <c r="N95" i="1" s="1"/>
  <c r="K91" i="1"/>
  <c r="N91" i="1" s="1"/>
  <c r="K390" i="1"/>
  <c r="N390" i="1" s="1"/>
  <c r="K218" i="1"/>
  <c r="N218" i="1" s="1"/>
  <c r="K214" i="1"/>
  <c r="N214" i="1" s="1"/>
  <c r="K210" i="1"/>
  <c r="N210" i="1" s="1"/>
  <c r="K206" i="1"/>
  <c r="N206" i="1" s="1"/>
  <c r="K202" i="1"/>
  <c r="N202" i="1" s="1"/>
  <c r="K198" i="1"/>
  <c r="N198" i="1" s="1"/>
  <c r="K194" i="1"/>
  <c r="N194" i="1" s="1"/>
  <c r="K190" i="1"/>
  <c r="N190" i="1" s="1"/>
  <c r="K186" i="1"/>
  <c r="N186" i="1" s="1"/>
  <c r="K182" i="1"/>
  <c r="N182" i="1" s="1"/>
  <c r="K178" i="1"/>
  <c r="N178" i="1" s="1"/>
  <c r="K174" i="1"/>
  <c r="N174" i="1" s="1"/>
  <c r="K170" i="1"/>
  <c r="N170" i="1" s="1"/>
  <c r="K166" i="1"/>
  <c r="N166" i="1" s="1"/>
  <c r="K162" i="1"/>
  <c r="N162" i="1" s="1"/>
  <c r="K158" i="1"/>
  <c r="N158" i="1" s="1"/>
  <c r="K154" i="1"/>
  <c r="N154" i="1" s="1"/>
  <c r="K150" i="1"/>
  <c r="N150" i="1" s="1"/>
  <c r="K146" i="1"/>
  <c r="N146" i="1" s="1"/>
  <c r="K142" i="1"/>
  <c r="N142" i="1" s="1"/>
  <c r="K138" i="1"/>
  <c r="N138" i="1" s="1"/>
  <c r="K134" i="1"/>
  <c r="N134" i="1" s="1"/>
  <c r="K130" i="1"/>
  <c r="N130" i="1" s="1"/>
  <c r="K126" i="1"/>
  <c r="N126" i="1" s="1"/>
  <c r="K122" i="1"/>
  <c r="N122" i="1" s="1"/>
  <c r="K118" i="1"/>
  <c r="N118" i="1" s="1"/>
  <c r="K114" i="1"/>
  <c r="N114" i="1" s="1"/>
  <c r="K110" i="1"/>
  <c r="N110" i="1" s="1"/>
  <c r="K106" i="1"/>
  <c r="N106" i="1" s="1"/>
  <c r="K102" i="1"/>
  <c r="N102" i="1" s="1"/>
  <c r="K98" i="1"/>
  <c r="N98" i="1" s="1"/>
  <c r="K94" i="1"/>
  <c r="N94" i="1" s="1"/>
  <c r="K90" i="1"/>
  <c r="N90" i="1" s="1"/>
  <c r="K378" i="1"/>
  <c r="N378" i="1" s="1"/>
  <c r="K334" i="1"/>
  <c r="N334" i="1" s="1"/>
  <c r="K239" i="1"/>
  <c r="N239" i="1" s="1"/>
  <c r="K217" i="1"/>
  <c r="N217" i="1" s="1"/>
  <c r="K213" i="1"/>
  <c r="N213" i="1" s="1"/>
  <c r="K209" i="1"/>
  <c r="N209" i="1" s="1"/>
  <c r="K205" i="1"/>
  <c r="N205" i="1" s="1"/>
  <c r="K201" i="1"/>
  <c r="N201" i="1" s="1"/>
  <c r="K197" i="1"/>
  <c r="N197" i="1" s="1"/>
  <c r="K193" i="1"/>
  <c r="N193" i="1" s="1"/>
  <c r="K189" i="1"/>
  <c r="N189" i="1" s="1"/>
  <c r="K185" i="1"/>
  <c r="N185" i="1" s="1"/>
  <c r="K181" i="1"/>
  <c r="N181" i="1" s="1"/>
  <c r="K367" i="1"/>
  <c r="N367" i="1" s="1"/>
  <c r="K322" i="1"/>
  <c r="N322" i="1" s="1"/>
  <c r="K216" i="1"/>
  <c r="N216" i="1" s="1"/>
  <c r="K212" i="1"/>
  <c r="N212" i="1" s="1"/>
  <c r="K208" i="1"/>
  <c r="N208" i="1" s="1"/>
  <c r="K204" i="1"/>
  <c r="N204" i="1" s="1"/>
  <c r="K200" i="1"/>
  <c r="N200" i="1" s="1"/>
  <c r="K196" i="1"/>
  <c r="N196" i="1" s="1"/>
  <c r="K192" i="1"/>
  <c r="N192" i="1" s="1"/>
  <c r="K188" i="1"/>
  <c r="N188" i="1" s="1"/>
  <c r="K184" i="1"/>
  <c r="N184" i="1" s="1"/>
  <c r="K180" i="1"/>
  <c r="N180" i="1" s="1"/>
  <c r="K176" i="1"/>
  <c r="N176" i="1" s="1"/>
  <c r="K172" i="1"/>
  <c r="N172" i="1" s="1"/>
  <c r="K168" i="1"/>
  <c r="N168" i="1" s="1"/>
  <c r="K164" i="1"/>
  <c r="N164" i="1" s="1"/>
  <c r="K160" i="1"/>
  <c r="N160" i="1" s="1"/>
  <c r="K156" i="1"/>
  <c r="N156" i="1" s="1"/>
  <c r="K152" i="1"/>
  <c r="N152" i="1" s="1"/>
  <c r="K148" i="1"/>
  <c r="N148" i="1" s="1"/>
  <c r="K144" i="1"/>
  <c r="N144" i="1" s="1"/>
  <c r="K140" i="1"/>
  <c r="N140" i="1" s="1"/>
  <c r="K136" i="1"/>
  <c r="N136" i="1" s="1"/>
  <c r="K132" i="1"/>
  <c r="N132" i="1" s="1"/>
  <c r="K128" i="1"/>
  <c r="N128" i="1" s="1"/>
  <c r="K124" i="1"/>
  <c r="N124" i="1" s="1"/>
  <c r="K372" i="1"/>
  <c r="K161" i="1"/>
  <c r="N161" i="1" s="1"/>
  <c r="K129" i="1"/>
  <c r="N129" i="1" s="1"/>
  <c r="K120" i="1"/>
  <c r="N120" i="1" s="1"/>
  <c r="K112" i="1"/>
  <c r="N112" i="1" s="1"/>
  <c r="K104" i="1"/>
  <c r="N104" i="1" s="1"/>
  <c r="K96" i="1"/>
  <c r="N96" i="1" s="1"/>
  <c r="K88" i="1"/>
  <c r="N88" i="1" s="1"/>
  <c r="K77" i="1"/>
  <c r="N77" i="1" s="1"/>
  <c r="K72" i="1"/>
  <c r="N72" i="1" s="1"/>
  <c r="K61" i="1"/>
  <c r="N61" i="1" s="1"/>
  <c r="K56" i="1"/>
  <c r="N56" i="1" s="1"/>
  <c r="K58" i="1"/>
  <c r="N58" i="1" s="1"/>
  <c r="K328" i="1"/>
  <c r="N328" i="1" s="1"/>
  <c r="K149" i="1"/>
  <c r="N149" i="1" s="1"/>
  <c r="K87" i="1"/>
  <c r="N87" i="1" s="1"/>
  <c r="K82" i="1"/>
  <c r="N82" i="1" s="1"/>
  <c r="K71" i="1"/>
  <c r="N71" i="1" s="1"/>
  <c r="K66" i="1"/>
  <c r="N66" i="1" s="1"/>
  <c r="K55" i="1"/>
  <c r="N55" i="1" s="1"/>
  <c r="K50" i="1"/>
  <c r="N50" i="1" s="1"/>
  <c r="K100" i="1"/>
  <c r="N100" i="1" s="1"/>
  <c r="K69" i="1"/>
  <c r="N69" i="1" s="1"/>
  <c r="K53" i="1"/>
  <c r="N53" i="1" s="1"/>
  <c r="K74" i="1"/>
  <c r="N74" i="1" s="1"/>
  <c r="K169" i="1"/>
  <c r="N169" i="1" s="1"/>
  <c r="K137" i="1"/>
  <c r="N137" i="1" s="1"/>
  <c r="K117" i="1"/>
  <c r="N117" i="1" s="1"/>
  <c r="K109" i="1"/>
  <c r="N109" i="1" s="1"/>
  <c r="K101" i="1"/>
  <c r="N101" i="1" s="1"/>
  <c r="K93" i="1"/>
  <c r="N93" i="1" s="1"/>
  <c r="K81" i="1"/>
  <c r="N81" i="1" s="1"/>
  <c r="K76" i="1"/>
  <c r="N76" i="1" s="1"/>
  <c r="K65" i="1"/>
  <c r="N65" i="1" s="1"/>
  <c r="K60" i="1"/>
  <c r="N60" i="1" s="1"/>
  <c r="K49" i="1"/>
  <c r="N49" i="1" s="1"/>
  <c r="K177" i="1"/>
  <c r="N177" i="1" s="1"/>
  <c r="K108" i="1"/>
  <c r="N108" i="1" s="1"/>
  <c r="K85" i="1"/>
  <c r="N85" i="1" s="1"/>
  <c r="K79" i="1"/>
  <c r="N79" i="1" s="1"/>
  <c r="K157" i="1"/>
  <c r="N157" i="1" s="1"/>
  <c r="K125" i="1"/>
  <c r="N125" i="1" s="1"/>
  <c r="K86" i="1"/>
  <c r="N86" i="1" s="1"/>
  <c r="K75" i="1"/>
  <c r="N75" i="1" s="1"/>
  <c r="K70" i="1"/>
  <c r="N70" i="1" s="1"/>
  <c r="K59" i="1"/>
  <c r="N59" i="1" s="1"/>
  <c r="K54" i="1"/>
  <c r="N54" i="1" s="1"/>
  <c r="K145" i="1"/>
  <c r="N145" i="1" s="1"/>
  <c r="K116" i="1"/>
  <c r="N116" i="1" s="1"/>
  <c r="K92" i="1"/>
  <c r="N92" i="1" s="1"/>
  <c r="K80" i="1"/>
  <c r="N80" i="1" s="1"/>
  <c r="K64" i="1"/>
  <c r="N64" i="1" s="1"/>
  <c r="K153" i="1"/>
  <c r="N153" i="1" s="1"/>
  <c r="K121" i="1"/>
  <c r="N121" i="1" s="1"/>
  <c r="K113" i="1"/>
  <c r="N113" i="1" s="1"/>
  <c r="K105" i="1"/>
  <c r="N105" i="1" s="1"/>
  <c r="K97" i="1"/>
  <c r="N97" i="1" s="1"/>
  <c r="K89" i="1"/>
  <c r="N89" i="1" s="1"/>
  <c r="K84" i="1"/>
  <c r="N84" i="1" s="1"/>
  <c r="K73" i="1"/>
  <c r="N73" i="1" s="1"/>
  <c r="K68" i="1"/>
  <c r="N68" i="1" s="1"/>
  <c r="K57" i="1"/>
  <c r="N57" i="1" s="1"/>
  <c r="K52" i="1"/>
  <c r="N52" i="1" s="1"/>
  <c r="K133" i="1"/>
  <c r="N133" i="1" s="1"/>
  <c r="K63" i="1"/>
  <c r="N63" i="1" s="1"/>
  <c r="K173" i="1"/>
  <c r="N173" i="1" s="1"/>
  <c r="K141" i="1"/>
  <c r="N141" i="1" s="1"/>
  <c r="K83" i="1"/>
  <c r="N83" i="1" s="1"/>
  <c r="K78" i="1"/>
  <c r="N78" i="1" s="1"/>
  <c r="K67" i="1"/>
  <c r="N67" i="1" s="1"/>
  <c r="K62" i="1"/>
  <c r="N62" i="1" s="1"/>
  <c r="K51" i="1"/>
  <c r="N51" i="1" s="1"/>
  <c r="K165" i="1"/>
  <c r="N165" i="1" s="1"/>
  <c r="K28" i="1"/>
  <c r="N28" i="1" s="1"/>
  <c r="K33" i="1"/>
  <c r="N33" i="1" s="1"/>
  <c r="K47" i="1"/>
  <c r="N47" i="1" s="1"/>
  <c r="K27" i="1"/>
  <c r="N27" i="1" s="1"/>
  <c r="K32" i="1"/>
  <c r="N32" i="1" s="1"/>
  <c r="K37" i="1"/>
  <c r="N37" i="1" s="1"/>
  <c r="K46" i="1"/>
  <c r="N46" i="1" s="1"/>
  <c r="K21" i="1"/>
  <c r="N21" i="1" s="1"/>
  <c r="K26" i="1"/>
  <c r="N26" i="1" s="1"/>
  <c r="K31" i="1"/>
  <c r="N31" i="1" s="1"/>
  <c r="K38" i="1"/>
  <c r="N38" i="1" s="1"/>
  <c r="K45" i="1"/>
  <c r="N45" i="1" s="1"/>
  <c r="K34" i="1"/>
  <c r="N34" i="1" s="1"/>
  <c r="K48" i="1"/>
  <c r="N48" i="1" s="1"/>
  <c r="K25" i="1"/>
  <c r="N25" i="1" s="1"/>
  <c r="K40" i="1"/>
  <c r="N40" i="1" s="1"/>
  <c r="K44" i="1"/>
  <c r="N44" i="1" s="1"/>
  <c r="K410" i="1"/>
  <c r="N410" i="1" s="1"/>
  <c r="K24" i="1"/>
  <c r="N24" i="1" s="1"/>
  <c r="K30" i="1"/>
  <c r="N30" i="1" s="1"/>
  <c r="K36" i="1"/>
  <c r="N36" i="1" s="1"/>
  <c r="K39" i="1"/>
  <c r="N39" i="1" s="1"/>
  <c r="K43" i="1"/>
  <c r="N43" i="1" s="1"/>
  <c r="K23" i="1"/>
  <c r="N23" i="1" s="1"/>
  <c r="K42" i="1"/>
  <c r="N42" i="1" s="1"/>
  <c r="K22" i="1"/>
  <c r="N22" i="1" s="1"/>
  <c r="K29" i="1"/>
  <c r="N29" i="1" s="1"/>
  <c r="K35" i="1"/>
  <c r="N35" i="1" s="1"/>
  <c r="K41" i="1"/>
  <c r="N41" i="1" s="1"/>
  <c r="K6" i="1"/>
  <c r="N6" i="1" s="1"/>
  <c r="K14" i="1"/>
  <c r="N14" i="1" s="1"/>
  <c r="K17" i="1"/>
  <c r="N17" i="1" s="1"/>
  <c r="K11" i="1"/>
  <c r="N11" i="1" s="1"/>
  <c r="K16" i="1"/>
  <c r="N16" i="1" s="1"/>
  <c r="K12" i="1"/>
  <c r="N12" i="1" s="1"/>
  <c r="K20" i="1"/>
  <c r="N20" i="1" s="1"/>
  <c r="K10" i="1"/>
  <c r="N10" i="1" s="1"/>
  <c r="K15" i="1"/>
  <c r="N15" i="1" s="1"/>
  <c r="K19" i="1"/>
  <c r="N19" i="1" s="1"/>
  <c r="K9" i="1"/>
  <c r="N9" i="1" s="1"/>
  <c r="K13" i="1"/>
  <c r="N13" i="1" s="1"/>
  <c r="K18" i="1"/>
  <c r="N18" i="1" s="1"/>
  <c r="K8" i="1"/>
  <c r="N8" i="1" s="1"/>
  <c r="K7" i="1"/>
  <c r="N7" i="1" s="1"/>
  <c r="N364" i="1" l="1"/>
  <c r="N392" i="1"/>
  <c r="N263" i="1"/>
  <c r="N376" i="1"/>
  <c r="N368" i="1"/>
  <c r="N380" i="1"/>
  <c r="N244" i="1"/>
  <c r="N388" i="1"/>
  <c r="N384" i="1"/>
  <c r="N372" i="1"/>
  <c r="N396" i="1"/>
  <c r="N412" i="1"/>
  <c r="H412" i="1"/>
  <c r="I412" i="1" l="1"/>
  <c r="J4" i="1" l="1"/>
  <c r="J409" i="1" l="1"/>
  <c r="J407" i="1"/>
  <c r="J389" i="1"/>
  <c r="J387" i="1"/>
  <c r="J380" i="1"/>
  <c r="J369" i="1"/>
  <c r="J367" i="1"/>
  <c r="J334" i="1"/>
  <c r="J332" i="1"/>
  <c r="J321" i="1"/>
  <c r="J310" i="1"/>
  <c r="J308" i="1"/>
  <c r="J294" i="1"/>
  <c r="J292" i="1"/>
  <c r="J278" i="1"/>
  <c r="J276" i="1"/>
  <c r="J274" i="1"/>
  <c r="J272" i="1"/>
  <c r="J261" i="1"/>
  <c r="J254" i="1"/>
  <c r="J243" i="1"/>
  <c r="J237" i="1"/>
  <c r="J232" i="1"/>
  <c r="J230" i="1"/>
  <c r="J404" i="1"/>
  <c r="J402" i="1"/>
  <c r="J393" i="1"/>
  <c r="J391" i="1"/>
  <c r="J382" i="1"/>
  <c r="J373" i="1"/>
  <c r="J371" i="1"/>
  <c r="J338" i="1"/>
  <c r="J336" i="1"/>
  <c r="J325" i="1"/>
  <c r="J319" i="1"/>
  <c r="J305" i="1"/>
  <c r="J303" i="1"/>
  <c r="J289" i="1"/>
  <c r="J287" i="1"/>
  <c r="J269" i="1"/>
  <c r="J267" i="1"/>
  <c r="J256" i="1"/>
  <c r="J252" i="1"/>
  <c r="J247" i="1"/>
  <c r="J241" i="1"/>
  <c r="J227" i="1"/>
  <c r="J397" i="1"/>
  <c r="J395" i="1"/>
  <c r="J384" i="1"/>
  <c r="J377" i="1"/>
  <c r="J375" i="1"/>
  <c r="J342" i="1"/>
  <c r="J340" i="1"/>
  <c r="J329" i="1"/>
  <c r="J323" i="1"/>
  <c r="J314" i="1"/>
  <c r="J312" i="1"/>
  <c r="J298" i="1"/>
  <c r="J296" i="1"/>
  <c r="J282" i="1"/>
  <c r="J280" i="1"/>
  <c r="J258" i="1"/>
  <c r="J245" i="1"/>
  <c r="J236" i="1"/>
  <c r="J234" i="1"/>
  <c r="J225" i="1"/>
  <c r="J406" i="1"/>
  <c r="J401" i="1"/>
  <c r="J399" i="1"/>
  <c r="J386" i="1"/>
  <c r="J364" i="1"/>
  <c r="J362" i="1"/>
  <c r="J360" i="1"/>
  <c r="J358" i="1"/>
  <c r="J356" i="1"/>
  <c r="J354" i="1"/>
  <c r="J352" i="1"/>
  <c r="J350" i="1"/>
  <c r="J348" i="1"/>
  <c r="J346" i="1"/>
  <c r="J344" i="1"/>
  <c r="J333" i="1"/>
  <c r="J327" i="1"/>
  <c r="J309" i="1"/>
  <c r="J307" i="1"/>
  <c r="J293" i="1"/>
  <c r="J291" i="1"/>
  <c r="J277" i="1"/>
  <c r="J273" i="1"/>
  <c r="J271" i="1"/>
  <c r="J262" i="1"/>
  <c r="J251" i="1"/>
  <c r="J249" i="1"/>
  <c r="J242" i="1"/>
  <c r="J231" i="1"/>
  <c r="J408" i="1"/>
  <c r="J405" i="1"/>
  <c r="J403" i="1"/>
  <c r="J392" i="1"/>
  <c r="J390" i="1"/>
  <c r="J372" i="1"/>
  <c r="J370" i="1"/>
  <c r="J341" i="1"/>
  <c r="J335" i="1"/>
  <c r="J322" i="1"/>
  <c r="J320" i="1"/>
  <c r="J313" i="1"/>
  <c r="J311" i="1"/>
  <c r="J297" i="1"/>
  <c r="J295" i="1"/>
  <c r="J281" i="1"/>
  <c r="J253" i="1"/>
  <c r="J246" i="1"/>
  <c r="J244" i="1"/>
  <c r="J235" i="1"/>
  <c r="J378" i="1"/>
  <c r="J366" i="1"/>
  <c r="J339" i="1"/>
  <c r="J328" i="1"/>
  <c r="J316" i="1"/>
  <c r="J304" i="1"/>
  <c r="J279" i="1"/>
  <c r="J268" i="1"/>
  <c r="J239" i="1"/>
  <c r="J233" i="1"/>
  <c r="J220" i="1"/>
  <c r="J383" i="1"/>
  <c r="J355" i="1"/>
  <c r="J349" i="1"/>
  <c r="J285" i="1"/>
  <c r="J255" i="1"/>
  <c r="J250" i="1"/>
  <c r="J238" i="1"/>
  <c r="J226" i="1"/>
  <c r="J400" i="1"/>
  <c r="J394" i="1"/>
  <c r="J388" i="1"/>
  <c r="J376" i="1"/>
  <c r="J365" i="1"/>
  <c r="J337" i="1"/>
  <c r="J326" i="1"/>
  <c r="J315" i="1"/>
  <c r="J302" i="1"/>
  <c r="J290" i="1"/>
  <c r="J284" i="1"/>
  <c r="J266" i="1"/>
  <c r="J222" i="1"/>
  <c r="J381" i="1"/>
  <c r="J359" i="1"/>
  <c r="J353" i="1"/>
  <c r="J343" i="1"/>
  <c r="J331" i="1"/>
  <c r="J283" i="1"/>
  <c r="J260" i="1"/>
  <c r="J248" i="1"/>
  <c r="J224" i="1"/>
  <c r="J219" i="1"/>
  <c r="J301" i="1"/>
  <c r="J265" i="1"/>
  <c r="J259" i="1"/>
  <c r="J398" i="1"/>
  <c r="J374" i="1"/>
  <c r="J368" i="1"/>
  <c r="J363" i="1"/>
  <c r="J357" i="1"/>
  <c r="J347" i="1"/>
  <c r="J330" i="1"/>
  <c r="J324" i="1"/>
  <c r="J318" i="1"/>
  <c r="J306" i="1"/>
  <c r="J300" i="1"/>
  <c r="J288" i="1"/>
  <c r="J270" i="1"/>
  <c r="J264" i="1"/>
  <c r="J229" i="1"/>
  <c r="J223" i="1"/>
  <c r="J385" i="1"/>
  <c r="J379" i="1"/>
  <c r="J275" i="1"/>
  <c r="J240" i="1"/>
  <c r="J228" i="1"/>
  <c r="J221" i="1"/>
  <c r="J263" i="1"/>
  <c r="J396" i="1"/>
  <c r="J351" i="1"/>
  <c r="J257" i="1"/>
  <c r="J215" i="1"/>
  <c r="J211" i="1"/>
  <c r="J207" i="1"/>
  <c r="J203" i="1"/>
  <c r="J199" i="1"/>
  <c r="J195" i="1"/>
  <c r="J191" i="1"/>
  <c r="J187" i="1"/>
  <c r="J183" i="1"/>
  <c r="J179" i="1"/>
  <c r="J345" i="1"/>
  <c r="J299" i="1"/>
  <c r="J218" i="1"/>
  <c r="J214" i="1"/>
  <c r="J210" i="1"/>
  <c r="J206" i="1"/>
  <c r="J202" i="1"/>
  <c r="J198" i="1"/>
  <c r="J194" i="1"/>
  <c r="J190" i="1"/>
  <c r="J186" i="1"/>
  <c r="J182" i="1"/>
  <c r="J178" i="1"/>
  <c r="J174" i="1"/>
  <c r="J170" i="1"/>
  <c r="J166" i="1"/>
  <c r="J162" i="1"/>
  <c r="J158" i="1"/>
  <c r="J154" i="1"/>
  <c r="J150" i="1"/>
  <c r="J146" i="1"/>
  <c r="J142" i="1"/>
  <c r="J138" i="1"/>
  <c r="J134" i="1"/>
  <c r="J130" i="1"/>
  <c r="J126" i="1"/>
  <c r="J122" i="1"/>
  <c r="J118" i="1"/>
  <c r="J114" i="1"/>
  <c r="J110" i="1"/>
  <c r="J106" i="1"/>
  <c r="J102" i="1"/>
  <c r="J98" i="1"/>
  <c r="J94" i="1"/>
  <c r="J90" i="1"/>
  <c r="J86" i="1"/>
  <c r="J82" i="1"/>
  <c r="J78" i="1"/>
  <c r="J74" i="1"/>
  <c r="J70" i="1"/>
  <c r="J66" i="1"/>
  <c r="J62" i="1"/>
  <c r="J58" i="1"/>
  <c r="J54" i="1"/>
  <c r="J50" i="1"/>
  <c r="J286" i="1"/>
  <c r="J361" i="1"/>
  <c r="J317" i="1"/>
  <c r="J216" i="1"/>
  <c r="J212" i="1"/>
  <c r="J208" i="1"/>
  <c r="J204" i="1"/>
  <c r="J200" i="1"/>
  <c r="J196" i="1"/>
  <c r="J192" i="1"/>
  <c r="J188" i="1"/>
  <c r="J184" i="1"/>
  <c r="J180" i="1"/>
  <c r="J176" i="1"/>
  <c r="J172" i="1"/>
  <c r="J168" i="1"/>
  <c r="J164" i="1"/>
  <c r="J160" i="1"/>
  <c r="J156" i="1"/>
  <c r="J152" i="1"/>
  <c r="J148" i="1"/>
  <c r="J144" i="1"/>
  <c r="J140" i="1"/>
  <c r="J136" i="1"/>
  <c r="J132" i="1"/>
  <c r="J128" i="1"/>
  <c r="J124" i="1"/>
  <c r="J120" i="1"/>
  <c r="J116" i="1"/>
  <c r="J112" i="1"/>
  <c r="J108" i="1"/>
  <c r="J104" i="1"/>
  <c r="J100" i="1"/>
  <c r="J96" i="1"/>
  <c r="J92" i="1"/>
  <c r="J88" i="1"/>
  <c r="J84" i="1"/>
  <c r="J80" i="1"/>
  <c r="J76" i="1"/>
  <c r="J72" i="1"/>
  <c r="J68" i="1"/>
  <c r="J64" i="1"/>
  <c r="J60" i="1"/>
  <c r="J56" i="1"/>
  <c r="J52" i="1"/>
  <c r="J193" i="1"/>
  <c r="J173" i="1"/>
  <c r="J151" i="1"/>
  <c r="J141" i="1"/>
  <c r="J83" i="1"/>
  <c r="J67" i="1"/>
  <c r="J125" i="1"/>
  <c r="J205" i="1"/>
  <c r="J115" i="1"/>
  <c r="J189" i="1"/>
  <c r="J171" i="1"/>
  <c r="J161" i="1"/>
  <c r="J139" i="1"/>
  <c r="J129" i="1"/>
  <c r="J119" i="1"/>
  <c r="J111" i="1"/>
  <c r="J103" i="1"/>
  <c r="J95" i="1"/>
  <c r="J77" i="1"/>
  <c r="J61" i="1"/>
  <c r="J123" i="1"/>
  <c r="J217" i="1"/>
  <c r="J185" i="1"/>
  <c r="J159" i="1"/>
  <c r="J149" i="1"/>
  <c r="J127" i="1"/>
  <c r="J87" i="1"/>
  <c r="J71" i="1"/>
  <c r="J55" i="1"/>
  <c r="J135" i="1"/>
  <c r="J75" i="1"/>
  <c r="J59" i="1"/>
  <c r="J145" i="1"/>
  <c r="J99" i="1"/>
  <c r="J213" i="1"/>
  <c r="J181" i="1"/>
  <c r="J169" i="1"/>
  <c r="J147" i="1"/>
  <c r="J137" i="1"/>
  <c r="J117" i="1"/>
  <c r="J109" i="1"/>
  <c r="J101" i="1"/>
  <c r="J93" i="1"/>
  <c r="J81" i="1"/>
  <c r="J65" i="1"/>
  <c r="J49" i="1"/>
  <c r="J209" i="1"/>
  <c r="J155" i="1"/>
  <c r="J91" i="1"/>
  <c r="J53" i="1"/>
  <c r="J201" i="1"/>
  <c r="J175" i="1"/>
  <c r="J165" i="1"/>
  <c r="J143" i="1"/>
  <c r="J133" i="1"/>
  <c r="J79" i="1"/>
  <c r="J63" i="1"/>
  <c r="J157" i="1"/>
  <c r="J177" i="1"/>
  <c r="J85" i="1"/>
  <c r="J197" i="1"/>
  <c r="J163" i="1"/>
  <c r="J153" i="1"/>
  <c r="J131" i="1"/>
  <c r="J121" i="1"/>
  <c r="J113" i="1"/>
  <c r="J105" i="1"/>
  <c r="J97" i="1"/>
  <c r="J89" i="1"/>
  <c r="J73" i="1"/>
  <c r="J57" i="1"/>
  <c r="J51" i="1"/>
  <c r="J167" i="1"/>
  <c r="J107" i="1"/>
  <c r="J69" i="1"/>
  <c r="J48" i="1"/>
  <c r="J34" i="1"/>
  <c r="J21" i="1"/>
  <c r="J41" i="1"/>
  <c r="J35" i="1"/>
  <c r="J29" i="1"/>
  <c r="J22" i="1"/>
  <c r="J42" i="1"/>
  <c r="J23" i="1"/>
  <c r="J43" i="1"/>
  <c r="J39" i="1"/>
  <c r="J36" i="1"/>
  <c r="J30" i="1"/>
  <c r="J24" i="1"/>
  <c r="J410" i="1"/>
  <c r="J44" i="1"/>
  <c r="J40" i="1"/>
  <c r="J25" i="1"/>
  <c r="J47" i="1"/>
  <c r="J33" i="1"/>
  <c r="J45" i="1"/>
  <c r="J38" i="1"/>
  <c r="J31" i="1"/>
  <c r="J26" i="1"/>
  <c r="J28" i="1"/>
  <c r="J46" i="1"/>
  <c r="J37" i="1"/>
  <c r="J32" i="1"/>
  <c r="J27" i="1"/>
  <c r="J6" i="1"/>
  <c r="M6" i="1" s="1"/>
  <c r="O6" i="1" s="1"/>
  <c r="J14" i="1"/>
  <c r="J8" i="1"/>
  <c r="J7" i="1"/>
  <c r="J17" i="1"/>
  <c r="J12" i="1"/>
  <c r="J18" i="1"/>
  <c r="J13" i="1"/>
  <c r="J9" i="1"/>
  <c r="J19" i="1"/>
  <c r="J15" i="1"/>
  <c r="J10" i="1"/>
  <c r="J20" i="1"/>
  <c r="J16" i="1"/>
  <c r="J11" i="1"/>
  <c r="M107" i="1" l="1"/>
  <c r="O107" i="1" s="1"/>
  <c r="L107" i="1"/>
  <c r="M113" i="1"/>
  <c r="O113" i="1" s="1"/>
  <c r="L113" i="1"/>
  <c r="M157" i="1"/>
  <c r="O157" i="1" s="1"/>
  <c r="L157" i="1"/>
  <c r="M53" i="1"/>
  <c r="O53" i="1" s="1"/>
  <c r="L53" i="1"/>
  <c r="M101" i="1"/>
  <c r="O101" i="1" s="1"/>
  <c r="L101" i="1"/>
  <c r="M99" i="1"/>
  <c r="O99" i="1" s="1"/>
  <c r="L99" i="1"/>
  <c r="M127" i="1"/>
  <c r="O127" i="1" s="1"/>
  <c r="L127" i="1"/>
  <c r="M95" i="1"/>
  <c r="O95" i="1" s="1"/>
  <c r="L95" i="1"/>
  <c r="M189" i="1"/>
  <c r="O189" i="1" s="1"/>
  <c r="L189" i="1"/>
  <c r="M173" i="1"/>
  <c r="O173" i="1" s="1"/>
  <c r="L173" i="1"/>
  <c r="L76" i="1"/>
  <c r="M76" i="1"/>
  <c r="O76" i="1" s="1"/>
  <c r="L108" i="1"/>
  <c r="M108" i="1"/>
  <c r="O108" i="1" s="1"/>
  <c r="L140" i="1"/>
  <c r="M140" i="1"/>
  <c r="O140" i="1" s="1"/>
  <c r="M172" i="1"/>
  <c r="O172" i="1" s="1"/>
  <c r="L172" i="1"/>
  <c r="M204" i="1"/>
  <c r="O204" i="1" s="1"/>
  <c r="L204" i="1"/>
  <c r="M54" i="1"/>
  <c r="O54" i="1" s="1"/>
  <c r="L54" i="1"/>
  <c r="M86" i="1"/>
  <c r="O86" i="1" s="1"/>
  <c r="L86" i="1"/>
  <c r="M118" i="1"/>
  <c r="O118" i="1" s="1"/>
  <c r="L118" i="1"/>
  <c r="M150" i="1"/>
  <c r="O150" i="1" s="1"/>
  <c r="L150" i="1"/>
  <c r="M182" i="1"/>
  <c r="O182" i="1" s="1"/>
  <c r="L182" i="1"/>
  <c r="M214" i="1"/>
  <c r="O214" i="1" s="1"/>
  <c r="L214" i="1"/>
  <c r="M195" i="1"/>
  <c r="O195" i="1" s="1"/>
  <c r="L195" i="1"/>
  <c r="M396" i="1"/>
  <c r="O396" i="1" s="1"/>
  <c r="L396" i="1"/>
  <c r="M223" i="1"/>
  <c r="O223" i="1" s="1"/>
  <c r="L223" i="1"/>
  <c r="M324" i="1"/>
  <c r="O324" i="1" s="1"/>
  <c r="L324" i="1"/>
  <c r="M259" i="1"/>
  <c r="O259" i="1" s="1"/>
  <c r="L259" i="1"/>
  <c r="M331" i="1"/>
  <c r="O331" i="1" s="1"/>
  <c r="L331" i="1"/>
  <c r="M290" i="1"/>
  <c r="O290" i="1" s="1"/>
  <c r="L290" i="1"/>
  <c r="M394" i="1"/>
  <c r="O394" i="1" s="1"/>
  <c r="L394" i="1"/>
  <c r="M355" i="1"/>
  <c r="O355" i="1" s="1"/>
  <c r="L355" i="1"/>
  <c r="M316" i="1"/>
  <c r="O316" i="1" s="1"/>
  <c r="L316" i="1"/>
  <c r="L253" i="1"/>
  <c r="M253" i="1"/>
  <c r="O253" i="1" s="1"/>
  <c r="M335" i="1"/>
  <c r="O335" i="1" s="1"/>
  <c r="L335" i="1"/>
  <c r="L408" i="1"/>
  <c r="M408" i="1"/>
  <c r="O408" i="1" s="1"/>
  <c r="M277" i="1"/>
  <c r="O277" i="1" s="1"/>
  <c r="L277" i="1"/>
  <c r="M346" i="1"/>
  <c r="O346" i="1" s="1"/>
  <c r="L346" i="1"/>
  <c r="M362" i="1"/>
  <c r="O362" i="1" s="1"/>
  <c r="L362" i="1"/>
  <c r="L236" i="1"/>
  <c r="M236" i="1"/>
  <c r="O236" i="1" s="1"/>
  <c r="M314" i="1"/>
  <c r="O314" i="1" s="1"/>
  <c r="L314" i="1"/>
  <c r="M395" i="1"/>
  <c r="O395" i="1" s="1"/>
  <c r="L395" i="1"/>
  <c r="L269" i="1"/>
  <c r="M269" i="1"/>
  <c r="O269" i="1" s="1"/>
  <c r="M338" i="1"/>
  <c r="O338" i="1" s="1"/>
  <c r="L338" i="1"/>
  <c r="M230" i="1"/>
  <c r="O230" i="1" s="1"/>
  <c r="L230" i="1"/>
  <c r="M276" i="1"/>
  <c r="O276" i="1" s="1"/>
  <c r="L276" i="1"/>
  <c r="M334" i="1"/>
  <c r="O334" i="1" s="1"/>
  <c r="L334" i="1"/>
  <c r="M167" i="1"/>
  <c r="O167" i="1" s="1"/>
  <c r="L167" i="1"/>
  <c r="M121" i="1"/>
  <c r="O121" i="1" s="1"/>
  <c r="L121" i="1"/>
  <c r="M63" i="1"/>
  <c r="O63" i="1" s="1"/>
  <c r="L63" i="1"/>
  <c r="M91" i="1"/>
  <c r="O91" i="1" s="1"/>
  <c r="L91" i="1"/>
  <c r="M109" i="1"/>
  <c r="O109" i="1" s="1"/>
  <c r="L109" i="1"/>
  <c r="M145" i="1"/>
  <c r="O145" i="1" s="1"/>
  <c r="L145" i="1"/>
  <c r="M149" i="1"/>
  <c r="O149" i="1" s="1"/>
  <c r="L149" i="1"/>
  <c r="M103" i="1"/>
  <c r="O103" i="1" s="1"/>
  <c r="L103" i="1"/>
  <c r="M115" i="1"/>
  <c r="O115" i="1" s="1"/>
  <c r="L115" i="1"/>
  <c r="M193" i="1"/>
  <c r="O193" i="1" s="1"/>
  <c r="L193" i="1"/>
  <c r="M80" i="1"/>
  <c r="O80" i="1" s="1"/>
  <c r="L80" i="1"/>
  <c r="M112" i="1"/>
  <c r="O112" i="1" s="1"/>
  <c r="L112" i="1"/>
  <c r="M144" i="1"/>
  <c r="O144" i="1" s="1"/>
  <c r="L144" i="1"/>
  <c r="L176" i="1"/>
  <c r="M176" i="1"/>
  <c r="O176" i="1" s="1"/>
  <c r="L208" i="1"/>
  <c r="M208" i="1"/>
  <c r="O208" i="1" s="1"/>
  <c r="L58" i="1"/>
  <c r="M58" i="1"/>
  <c r="O58" i="1" s="1"/>
  <c r="L90" i="1"/>
  <c r="M90" i="1"/>
  <c r="O90" i="1" s="1"/>
  <c r="L122" i="1"/>
  <c r="M122" i="1"/>
  <c r="O122" i="1" s="1"/>
  <c r="M154" i="1"/>
  <c r="O154" i="1" s="1"/>
  <c r="L154" i="1"/>
  <c r="M186" i="1"/>
  <c r="O186" i="1" s="1"/>
  <c r="L186" i="1"/>
  <c r="M218" i="1"/>
  <c r="O218" i="1" s="1"/>
  <c r="L218" i="1"/>
  <c r="M199" i="1"/>
  <c r="O199" i="1" s="1"/>
  <c r="L199" i="1"/>
  <c r="M263" i="1"/>
  <c r="O263" i="1" s="1"/>
  <c r="L263" i="1"/>
  <c r="M229" i="1"/>
  <c r="O229" i="1" s="1"/>
  <c r="L229" i="1"/>
  <c r="M330" i="1"/>
  <c r="O330" i="1" s="1"/>
  <c r="L330" i="1"/>
  <c r="L265" i="1"/>
  <c r="M265" i="1"/>
  <c r="O265" i="1" s="1"/>
  <c r="M343" i="1"/>
  <c r="O343" i="1" s="1"/>
  <c r="L343" i="1"/>
  <c r="M302" i="1"/>
  <c r="O302" i="1" s="1"/>
  <c r="L302" i="1"/>
  <c r="L400" i="1"/>
  <c r="M400" i="1"/>
  <c r="O400" i="1" s="1"/>
  <c r="M383" i="1"/>
  <c r="O383" i="1" s="1"/>
  <c r="L383" i="1"/>
  <c r="L328" i="1"/>
  <c r="M328" i="1"/>
  <c r="O328" i="1" s="1"/>
  <c r="M281" i="1"/>
  <c r="O281" i="1" s="1"/>
  <c r="L281" i="1"/>
  <c r="M341" i="1"/>
  <c r="O341" i="1" s="1"/>
  <c r="L341" i="1"/>
  <c r="M231" i="1"/>
  <c r="O231" i="1" s="1"/>
  <c r="L231" i="1"/>
  <c r="M291" i="1"/>
  <c r="O291" i="1" s="1"/>
  <c r="L291" i="1"/>
  <c r="M348" i="1"/>
  <c r="O348" i="1" s="1"/>
  <c r="L348" i="1"/>
  <c r="M364" i="1"/>
  <c r="O364" i="1" s="1"/>
  <c r="L364" i="1"/>
  <c r="L245" i="1"/>
  <c r="M245" i="1"/>
  <c r="O245" i="1" s="1"/>
  <c r="M323" i="1"/>
  <c r="O323" i="1" s="1"/>
  <c r="L323" i="1"/>
  <c r="M397" i="1"/>
  <c r="O397" i="1" s="1"/>
  <c r="L397" i="1"/>
  <c r="M287" i="1"/>
  <c r="O287" i="1" s="1"/>
  <c r="L287" i="1"/>
  <c r="M371" i="1"/>
  <c r="O371" i="1" s="1"/>
  <c r="L371" i="1"/>
  <c r="L232" i="1"/>
  <c r="M232" i="1"/>
  <c r="O232" i="1" s="1"/>
  <c r="M278" i="1"/>
  <c r="O278" i="1" s="1"/>
  <c r="L278" i="1"/>
  <c r="M367" i="1"/>
  <c r="O367" i="1" s="1"/>
  <c r="L367" i="1"/>
  <c r="M51" i="1"/>
  <c r="O51" i="1" s="1"/>
  <c r="L51" i="1"/>
  <c r="M131" i="1"/>
  <c r="O131" i="1" s="1"/>
  <c r="L131" i="1"/>
  <c r="M79" i="1"/>
  <c r="O79" i="1" s="1"/>
  <c r="L79" i="1"/>
  <c r="M155" i="1"/>
  <c r="O155" i="1" s="1"/>
  <c r="L155" i="1"/>
  <c r="M117" i="1"/>
  <c r="O117" i="1" s="1"/>
  <c r="L117" i="1"/>
  <c r="M59" i="1"/>
  <c r="O59" i="1" s="1"/>
  <c r="L59" i="1"/>
  <c r="M159" i="1"/>
  <c r="O159" i="1" s="1"/>
  <c r="L159" i="1"/>
  <c r="M111" i="1"/>
  <c r="O111" i="1" s="1"/>
  <c r="L111" i="1"/>
  <c r="M205" i="1"/>
  <c r="O205" i="1" s="1"/>
  <c r="L205" i="1"/>
  <c r="L52" i="1"/>
  <c r="M52" i="1"/>
  <c r="O52" i="1" s="1"/>
  <c r="L84" i="1"/>
  <c r="M84" i="1"/>
  <c r="O84" i="1" s="1"/>
  <c r="L116" i="1"/>
  <c r="M116" i="1"/>
  <c r="O116" i="1" s="1"/>
  <c r="M148" i="1"/>
  <c r="O148" i="1" s="1"/>
  <c r="L148" i="1"/>
  <c r="M180" i="1"/>
  <c r="O180" i="1" s="1"/>
  <c r="L180" i="1"/>
  <c r="M212" i="1"/>
  <c r="O212" i="1" s="1"/>
  <c r="L212" i="1"/>
  <c r="M62" i="1"/>
  <c r="O62" i="1" s="1"/>
  <c r="L62" i="1"/>
  <c r="M94" i="1"/>
  <c r="O94" i="1" s="1"/>
  <c r="L94" i="1"/>
  <c r="M126" i="1"/>
  <c r="O126" i="1" s="1"/>
  <c r="L126" i="1"/>
  <c r="M158" i="1"/>
  <c r="O158" i="1" s="1"/>
  <c r="L158" i="1"/>
  <c r="M190" i="1"/>
  <c r="O190" i="1" s="1"/>
  <c r="L190" i="1"/>
  <c r="M299" i="1"/>
  <c r="O299" i="1" s="1"/>
  <c r="L299" i="1"/>
  <c r="M203" i="1"/>
  <c r="O203" i="1" s="1"/>
  <c r="L203" i="1"/>
  <c r="M221" i="1"/>
  <c r="O221" i="1" s="1"/>
  <c r="L221" i="1"/>
  <c r="M264" i="1"/>
  <c r="O264" i="1" s="1"/>
  <c r="L264" i="1"/>
  <c r="M347" i="1"/>
  <c r="O347" i="1" s="1"/>
  <c r="L347" i="1"/>
  <c r="M301" i="1"/>
  <c r="O301" i="1" s="1"/>
  <c r="L301" i="1"/>
  <c r="M353" i="1"/>
  <c r="O353" i="1" s="1"/>
  <c r="L353" i="1"/>
  <c r="M315" i="1"/>
  <c r="O315" i="1" s="1"/>
  <c r="L315" i="1"/>
  <c r="M226" i="1"/>
  <c r="O226" i="1" s="1"/>
  <c r="L226" i="1"/>
  <c r="L220" i="1"/>
  <c r="M220" i="1"/>
  <c r="O220" i="1" s="1"/>
  <c r="M339" i="1"/>
  <c r="O339" i="1" s="1"/>
  <c r="L339" i="1"/>
  <c r="M295" i="1"/>
  <c r="O295" i="1" s="1"/>
  <c r="L295" i="1"/>
  <c r="M370" i="1"/>
  <c r="O370" i="1" s="1"/>
  <c r="L370" i="1"/>
  <c r="M242" i="1"/>
  <c r="O242" i="1" s="1"/>
  <c r="L242" i="1"/>
  <c r="L293" i="1"/>
  <c r="M293" i="1"/>
  <c r="O293" i="1" s="1"/>
  <c r="M350" i="1"/>
  <c r="O350" i="1" s="1"/>
  <c r="L350" i="1"/>
  <c r="M386" i="1"/>
  <c r="O386" i="1" s="1"/>
  <c r="L386" i="1"/>
  <c r="M258" i="1"/>
  <c r="O258" i="1" s="1"/>
  <c r="L258" i="1"/>
  <c r="M329" i="1"/>
  <c r="O329" i="1" s="1"/>
  <c r="L329" i="1"/>
  <c r="M227" i="1"/>
  <c r="O227" i="1" s="1"/>
  <c r="L227" i="1"/>
  <c r="M289" i="1"/>
  <c r="O289" i="1" s="1"/>
  <c r="L289" i="1"/>
  <c r="M373" i="1"/>
  <c r="O373" i="1" s="1"/>
  <c r="L373" i="1"/>
  <c r="M237" i="1"/>
  <c r="O237" i="1" s="1"/>
  <c r="L237" i="1"/>
  <c r="M292" i="1"/>
  <c r="O292" i="1" s="1"/>
  <c r="L292" i="1"/>
  <c r="M369" i="1"/>
  <c r="O369" i="1" s="1"/>
  <c r="L369" i="1"/>
  <c r="M57" i="1"/>
  <c r="O57" i="1" s="1"/>
  <c r="L57" i="1"/>
  <c r="M153" i="1"/>
  <c r="O153" i="1" s="1"/>
  <c r="L153" i="1"/>
  <c r="M133" i="1"/>
  <c r="O133" i="1" s="1"/>
  <c r="L133" i="1"/>
  <c r="M209" i="1"/>
  <c r="O209" i="1" s="1"/>
  <c r="L209" i="1"/>
  <c r="M137" i="1"/>
  <c r="O137" i="1" s="1"/>
  <c r="L137" i="1"/>
  <c r="M75" i="1"/>
  <c r="O75" i="1" s="1"/>
  <c r="L75" i="1"/>
  <c r="M185" i="1"/>
  <c r="O185" i="1" s="1"/>
  <c r="L185" i="1"/>
  <c r="M119" i="1"/>
  <c r="O119" i="1" s="1"/>
  <c r="L119" i="1"/>
  <c r="M125" i="1"/>
  <c r="O125" i="1" s="1"/>
  <c r="L125" i="1"/>
  <c r="M56" i="1"/>
  <c r="O56" i="1" s="1"/>
  <c r="L56" i="1"/>
  <c r="M88" i="1"/>
  <c r="O88" i="1" s="1"/>
  <c r="L88" i="1"/>
  <c r="M120" i="1"/>
  <c r="O120" i="1" s="1"/>
  <c r="L120" i="1"/>
  <c r="L152" i="1"/>
  <c r="M152" i="1"/>
  <c r="O152" i="1" s="1"/>
  <c r="L184" i="1"/>
  <c r="M184" i="1"/>
  <c r="O184" i="1" s="1"/>
  <c r="L216" i="1"/>
  <c r="M216" i="1"/>
  <c r="O216" i="1" s="1"/>
  <c r="L66" i="1"/>
  <c r="M66" i="1"/>
  <c r="O66" i="1" s="1"/>
  <c r="L98" i="1"/>
  <c r="M98" i="1"/>
  <c r="O98" i="1" s="1"/>
  <c r="L130" i="1"/>
  <c r="M130" i="1"/>
  <c r="O130" i="1" s="1"/>
  <c r="M162" i="1"/>
  <c r="O162" i="1" s="1"/>
  <c r="L162" i="1"/>
  <c r="M194" i="1"/>
  <c r="O194" i="1" s="1"/>
  <c r="L194" i="1"/>
  <c r="M345" i="1"/>
  <c r="O345" i="1" s="1"/>
  <c r="L345" i="1"/>
  <c r="M207" i="1"/>
  <c r="O207" i="1" s="1"/>
  <c r="L207" i="1"/>
  <c r="M228" i="1"/>
  <c r="O228" i="1" s="1"/>
  <c r="L228" i="1"/>
  <c r="M270" i="1"/>
  <c r="O270" i="1" s="1"/>
  <c r="L270" i="1"/>
  <c r="L357" i="1"/>
  <c r="M357" i="1"/>
  <c r="O357" i="1" s="1"/>
  <c r="M219" i="1"/>
  <c r="O219" i="1" s="1"/>
  <c r="L219" i="1"/>
  <c r="M359" i="1"/>
  <c r="O359" i="1" s="1"/>
  <c r="L359" i="1"/>
  <c r="M326" i="1"/>
  <c r="O326" i="1" s="1"/>
  <c r="L326" i="1"/>
  <c r="M238" i="1"/>
  <c r="O238" i="1" s="1"/>
  <c r="L238" i="1"/>
  <c r="M233" i="1"/>
  <c r="O233" i="1" s="1"/>
  <c r="L233" i="1"/>
  <c r="M366" i="1"/>
  <c r="O366" i="1" s="1"/>
  <c r="L366" i="1"/>
  <c r="M297" i="1"/>
  <c r="O297" i="1" s="1"/>
  <c r="L297" i="1"/>
  <c r="M372" i="1"/>
  <c r="O372" i="1" s="1"/>
  <c r="L372" i="1"/>
  <c r="L249" i="1"/>
  <c r="M249" i="1"/>
  <c r="O249" i="1" s="1"/>
  <c r="M307" i="1"/>
  <c r="O307" i="1" s="1"/>
  <c r="L307" i="1"/>
  <c r="M352" i="1"/>
  <c r="O352" i="1" s="1"/>
  <c r="L352" i="1"/>
  <c r="M399" i="1"/>
  <c r="O399" i="1" s="1"/>
  <c r="L399" i="1"/>
  <c r="L280" i="1"/>
  <c r="M280" i="1"/>
  <c r="O280" i="1" s="1"/>
  <c r="L340" i="1"/>
  <c r="M340" i="1"/>
  <c r="O340" i="1" s="1"/>
  <c r="M241" i="1"/>
  <c r="O241" i="1" s="1"/>
  <c r="L241" i="1"/>
  <c r="M303" i="1"/>
  <c r="O303" i="1" s="1"/>
  <c r="L303" i="1"/>
  <c r="M382" i="1"/>
  <c r="O382" i="1" s="1"/>
  <c r="L382" i="1"/>
  <c r="M243" i="1"/>
  <c r="O243" i="1" s="1"/>
  <c r="L243" i="1"/>
  <c r="M294" i="1"/>
  <c r="O294" i="1" s="1"/>
  <c r="L294" i="1"/>
  <c r="M380" i="1"/>
  <c r="O380" i="1" s="1"/>
  <c r="L380" i="1"/>
  <c r="M73" i="1"/>
  <c r="O73" i="1" s="1"/>
  <c r="L73" i="1"/>
  <c r="M163" i="1"/>
  <c r="O163" i="1" s="1"/>
  <c r="L163" i="1"/>
  <c r="M143" i="1"/>
  <c r="O143" i="1" s="1"/>
  <c r="L143" i="1"/>
  <c r="M49" i="1"/>
  <c r="O49" i="1" s="1"/>
  <c r="L49" i="1"/>
  <c r="M147" i="1"/>
  <c r="O147" i="1" s="1"/>
  <c r="L147" i="1"/>
  <c r="M135" i="1"/>
  <c r="O135" i="1" s="1"/>
  <c r="L135" i="1"/>
  <c r="M217" i="1"/>
  <c r="O217" i="1" s="1"/>
  <c r="L217" i="1"/>
  <c r="M129" i="1"/>
  <c r="O129" i="1" s="1"/>
  <c r="L129" i="1"/>
  <c r="M67" i="1"/>
  <c r="O67" i="1" s="1"/>
  <c r="L67" i="1"/>
  <c r="L60" i="1"/>
  <c r="M60" i="1"/>
  <c r="O60" i="1" s="1"/>
  <c r="L92" i="1"/>
  <c r="M92" i="1"/>
  <c r="O92" i="1" s="1"/>
  <c r="L124" i="1"/>
  <c r="M124" i="1"/>
  <c r="O124" i="1" s="1"/>
  <c r="M156" i="1"/>
  <c r="O156" i="1" s="1"/>
  <c r="L156" i="1"/>
  <c r="M188" i="1"/>
  <c r="O188" i="1" s="1"/>
  <c r="L188" i="1"/>
  <c r="M317" i="1"/>
  <c r="O317" i="1" s="1"/>
  <c r="L317" i="1"/>
  <c r="M70" i="1"/>
  <c r="O70" i="1" s="1"/>
  <c r="L70" i="1"/>
  <c r="M102" i="1"/>
  <c r="O102" i="1" s="1"/>
  <c r="L102" i="1"/>
  <c r="M134" i="1"/>
  <c r="O134" i="1" s="1"/>
  <c r="L134" i="1"/>
  <c r="M166" i="1"/>
  <c r="O166" i="1" s="1"/>
  <c r="L166" i="1"/>
  <c r="M198" i="1"/>
  <c r="O198" i="1" s="1"/>
  <c r="L198" i="1"/>
  <c r="M179" i="1"/>
  <c r="O179" i="1" s="1"/>
  <c r="L179" i="1"/>
  <c r="M211" i="1"/>
  <c r="O211" i="1" s="1"/>
  <c r="L211" i="1"/>
  <c r="L240" i="1"/>
  <c r="M240" i="1"/>
  <c r="O240" i="1" s="1"/>
  <c r="M288" i="1"/>
  <c r="O288" i="1" s="1"/>
  <c r="L288" i="1"/>
  <c r="M363" i="1"/>
  <c r="O363" i="1" s="1"/>
  <c r="L363" i="1"/>
  <c r="L224" i="1"/>
  <c r="M224" i="1"/>
  <c r="O224" i="1" s="1"/>
  <c r="M381" i="1"/>
  <c r="O381" i="1" s="1"/>
  <c r="L381" i="1"/>
  <c r="M337" i="1"/>
  <c r="O337" i="1" s="1"/>
  <c r="L337" i="1"/>
  <c r="M250" i="1"/>
  <c r="O250" i="1" s="1"/>
  <c r="L250" i="1"/>
  <c r="M239" i="1"/>
  <c r="O239" i="1" s="1"/>
  <c r="L239" i="1"/>
  <c r="M378" i="1"/>
  <c r="O378" i="1" s="1"/>
  <c r="L378" i="1"/>
  <c r="M311" i="1"/>
  <c r="O311" i="1" s="1"/>
  <c r="L311" i="1"/>
  <c r="M390" i="1"/>
  <c r="O390" i="1" s="1"/>
  <c r="L390" i="1"/>
  <c r="M251" i="1"/>
  <c r="O251" i="1" s="1"/>
  <c r="L251" i="1"/>
  <c r="L309" i="1"/>
  <c r="M309" i="1"/>
  <c r="O309" i="1" s="1"/>
  <c r="M354" i="1"/>
  <c r="O354" i="1" s="1"/>
  <c r="L354" i="1"/>
  <c r="M401" i="1"/>
  <c r="O401" i="1" s="1"/>
  <c r="L401" i="1"/>
  <c r="M282" i="1"/>
  <c r="O282" i="1" s="1"/>
  <c r="L282" i="1"/>
  <c r="M342" i="1"/>
  <c r="O342" i="1" s="1"/>
  <c r="L342" i="1"/>
  <c r="M247" i="1"/>
  <c r="O247" i="1" s="1"/>
  <c r="L247" i="1"/>
  <c r="M305" i="1"/>
  <c r="O305" i="1" s="1"/>
  <c r="L305" i="1"/>
  <c r="M391" i="1"/>
  <c r="O391" i="1" s="1"/>
  <c r="L391" i="1"/>
  <c r="M254" i="1"/>
  <c r="O254" i="1" s="1"/>
  <c r="L254" i="1"/>
  <c r="M308" i="1"/>
  <c r="O308" i="1" s="1"/>
  <c r="L308" i="1"/>
  <c r="M387" i="1"/>
  <c r="O387" i="1" s="1"/>
  <c r="L387" i="1"/>
  <c r="M89" i="1"/>
  <c r="O89" i="1" s="1"/>
  <c r="L89" i="1"/>
  <c r="M197" i="1"/>
  <c r="O197" i="1" s="1"/>
  <c r="L197" i="1"/>
  <c r="M165" i="1"/>
  <c r="O165" i="1" s="1"/>
  <c r="L165" i="1"/>
  <c r="M65" i="1"/>
  <c r="O65" i="1" s="1"/>
  <c r="L65" i="1"/>
  <c r="M169" i="1"/>
  <c r="O169" i="1" s="1"/>
  <c r="L169" i="1"/>
  <c r="M55" i="1"/>
  <c r="O55" i="1" s="1"/>
  <c r="L55" i="1"/>
  <c r="M123" i="1"/>
  <c r="O123" i="1" s="1"/>
  <c r="L123" i="1"/>
  <c r="M139" i="1"/>
  <c r="O139" i="1" s="1"/>
  <c r="L139" i="1"/>
  <c r="M83" i="1"/>
  <c r="O83" i="1" s="1"/>
  <c r="L83" i="1"/>
  <c r="M64" i="1"/>
  <c r="O64" i="1" s="1"/>
  <c r="L64" i="1"/>
  <c r="M96" i="1"/>
  <c r="O96" i="1" s="1"/>
  <c r="L96" i="1"/>
  <c r="M128" i="1"/>
  <c r="O128" i="1" s="1"/>
  <c r="L128" i="1"/>
  <c r="L160" i="1"/>
  <c r="M160" i="1"/>
  <c r="O160" i="1" s="1"/>
  <c r="L192" i="1"/>
  <c r="M192" i="1"/>
  <c r="O192" i="1" s="1"/>
  <c r="M361" i="1"/>
  <c r="O361" i="1" s="1"/>
  <c r="L361" i="1"/>
  <c r="L74" i="1"/>
  <c r="M74" i="1"/>
  <c r="O74" i="1" s="1"/>
  <c r="L106" i="1"/>
  <c r="M106" i="1"/>
  <c r="O106" i="1" s="1"/>
  <c r="L138" i="1"/>
  <c r="M138" i="1"/>
  <c r="O138" i="1" s="1"/>
  <c r="M170" i="1"/>
  <c r="O170" i="1" s="1"/>
  <c r="L170" i="1"/>
  <c r="M202" i="1"/>
  <c r="O202" i="1" s="1"/>
  <c r="L202" i="1"/>
  <c r="M183" i="1"/>
  <c r="O183" i="1" s="1"/>
  <c r="L183" i="1"/>
  <c r="M215" i="1"/>
  <c r="O215" i="1" s="1"/>
  <c r="L215" i="1"/>
  <c r="M275" i="1"/>
  <c r="O275" i="1" s="1"/>
  <c r="L275" i="1"/>
  <c r="M300" i="1"/>
  <c r="O300" i="1" s="1"/>
  <c r="L300" i="1"/>
  <c r="M368" i="1"/>
  <c r="O368" i="1" s="1"/>
  <c r="L368" i="1"/>
  <c r="M248" i="1"/>
  <c r="O248" i="1" s="1"/>
  <c r="L248" i="1"/>
  <c r="L222" i="1"/>
  <c r="M222" i="1"/>
  <c r="O222" i="1" s="1"/>
  <c r="M365" i="1"/>
  <c r="O365" i="1" s="1"/>
  <c r="L365" i="1"/>
  <c r="M255" i="1"/>
  <c r="O255" i="1" s="1"/>
  <c r="L255" i="1"/>
  <c r="M268" i="1"/>
  <c r="O268" i="1" s="1"/>
  <c r="L268" i="1"/>
  <c r="M235" i="1"/>
  <c r="O235" i="1" s="1"/>
  <c r="L235" i="1"/>
  <c r="M313" i="1"/>
  <c r="O313" i="1" s="1"/>
  <c r="L313" i="1"/>
  <c r="M392" i="1"/>
  <c r="O392" i="1" s="1"/>
  <c r="L392" i="1"/>
  <c r="M262" i="1"/>
  <c r="O262" i="1" s="1"/>
  <c r="L262" i="1"/>
  <c r="M327" i="1"/>
  <c r="O327" i="1" s="1"/>
  <c r="L327" i="1"/>
  <c r="M356" i="1"/>
  <c r="O356" i="1" s="1"/>
  <c r="L356" i="1"/>
  <c r="M406" i="1"/>
  <c r="O406" i="1" s="1"/>
  <c r="L406" i="1"/>
  <c r="L296" i="1"/>
  <c r="M296" i="1"/>
  <c r="O296" i="1" s="1"/>
  <c r="M375" i="1"/>
  <c r="O375" i="1" s="1"/>
  <c r="L375" i="1"/>
  <c r="M252" i="1"/>
  <c r="O252" i="1" s="1"/>
  <c r="L252" i="1"/>
  <c r="M319" i="1"/>
  <c r="O319" i="1" s="1"/>
  <c r="L319" i="1"/>
  <c r="M393" i="1"/>
  <c r="O393" i="1" s="1"/>
  <c r="L393" i="1"/>
  <c r="L261" i="1"/>
  <c r="M261" i="1"/>
  <c r="O261" i="1" s="1"/>
  <c r="M310" i="1"/>
  <c r="O310" i="1" s="1"/>
  <c r="L310" i="1"/>
  <c r="M389" i="1"/>
  <c r="O389" i="1" s="1"/>
  <c r="L389" i="1"/>
  <c r="M97" i="1"/>
  <c r="O97" i="1" s="1"/>
  <c r="L97" i="1"/>
  <c r="M85" i="1"/>
  <c r="O85" i="1" s="1"/>
  <c r="L85" i="1"/>
  <c r="M175" i="1"/>
  <c r="O175" i="1" s="1"/>
  <c r="L175" i="1"/>
  <c r="M81" i="1"/>
  <c r="O81" i="1" s="1"/>
  <c r="L81" i="1"/>
  <c r="M181" i="1"/>
  <c r="O181" i="1" s="1"/>
  <c r="L181" i="1"/>
  <c r="M71" i="1"/>
  <c r="O71" i="1" s="1"/>
  <c r="L71" i="1"/>
  <c r="M61" i="1"/>
  <c r="O61" i="1" s="1"/>
  <c r="L61" i="1"/>
  <c r="M161" i="1"/>
  <c r="O161" i="1" s="1"/>
  <c r="L161" i="1"/>
  <c r="M141" i="1"/>
  <c r="O141" i="1" s="1"/>
  <c r="L141" i="1"/>
  <c r="L68" i="1"/>
  <c r="M68" i="1"/>
  <c r="O68" i="1" s="1"/>
  <c r="L100" i="1"/>
  <c r="M100" i="1"/>
  <c r="O100" i="1" s="1"/>
  <c r="L132" i="1"/>
  <c r="M132" i="1"/>
  <c r="O132" i="1" s="1"/>
  <c r="M164" i="1"/>
  <c r="O164" i="1" s="1"/>
  <c r="L164" i="1"/>
  <c r="M196" i="1"/>
  <c r="O196" i="1" s="1"/>
  <c r="L196" i="1"/>
  <c r="M286" i="1"/>
  <c r="O286" i="1" s="1"/>
  <c r="L286" i="1"/>
  <c r="M78" i="1"/>
  <c r="O78" i="1" s="1"/>
  <c r="L78" i="1"/>
  <c r="M110" i="1"/>
  <c r="O110" i="1" s="1"/>
  <c r="L110" i="1"/>
  <c r="M142" i="1"/>
  <c r="O142" i="1" s="1"/>
  <c r="L142" i="1"/>
  <c r="M174" i="1"/>
  <c r="O174" i="1" s="1"/>
  <c r="L174" i="1"/>
  <c r="M206" i="1"/>
  <c r="O206" i="1" s="1"/>
  <c r="L206" i="1"/>
  <c r="M187" i="1"/>
  <c r="O187" i="1" s="1"/>
  <c r="L187" i="1"/>
  <c r="L257" i="1"/>
  <c r="M257" i="1"/>
  <c r="O257" i="1" s="1"/>
  <c r="M379" i="1"/>
  <c r="O379" i="1" s="1"/>
  <c r="L379" i="1"/>
  <c r="M306" i="1"/>
  <c r="O306" i="1" s="1"/>
  <c r="L306" i="1"/>
  <c r="M374" i="1"/>
  <c r="O374" i="1" s="1"/>
  <c r="L374" i="1"/>
  <c r="M260" i="1"/>
  <c r="O260" i="1" s="1"/>
  <c r="L260" i="1"/>
  <c r="M266" i="1"/>
  <c r="O266" i="1" s="1"/>
  <c r="L266" i="1"/>
  <c r="M376" i="1"/>
  <c r="O376" i="1" s="1"/>
  <c r="L376" i="1"/>
  <c r="L285" i="1"/>
  <c r="M285" i="1"/>
  <c r="O285" i="1" s="1"/>
  <c r="M279" i="1"/>
  <c r="O279" i="1" s="1"/>
  <c r="L279" i="1"/>
  <c r="M244" i="1"/>
  <c r="O244" i="1" s="1"/>
  <c r="L244" i="1"/>
  <c r="M320" i="1"/>
  <c r="O320" i="1" s="1"/>
  <c r="L320" i="1"/>
  <c r="M403" i="1"/>
  <c r="O403" i="1" s="1"/>
  <c r="L403" i="1"/>
  <c r="M271" i="1"/>
  <c r="O271" i="1" s="1"/>
  <c r="L271" i="1"/>
  <c r="M333" i="1"/>
  <c r="O333" i="1" s="1"/>
  <c r="L333" i="1"/>
  <c r="M358" i="1"/>
  <c r="O358" i="1" s="1"/>
  <c r="L358" i="1"/>
  <c r="M225" i="1"/>
  <c r="O225" i="1" s="1"/>
  <c r="L225" i="1"/>
  <c r="M298" i="1"/>
  <c r="O298" i="1" s="1"/>
  <c r="L298" i="1"/>
  <c r="M377" i="1"/>
  <c r="O377" i="1" s="1"/>
  <c r="L377" i="1"/>
  <c r="M256" i="1"/>
  <c r="O256" i="1" s="1"/>
  <c r="L256" i="1"/>
  <c r="L325" i="1"/>
  <c r="M325" i="1"/>
  <c r="O325" i="1" s="1"/>
  <c r="M402" i="1"/>
  <c r="O402" i="1" s="1"/>
  <c r="L402" i="1"/>
  <c r="M272" i="1"/>
  <c r="O272" i="1" s="1"/>
  <c r="L272" i="1"/>
  <c r="M321" i="1"/>
  <c r="O321" i="1" s="1"/>
  <c r="L321" i="1"/>
  <c r="M407" i="1"/>
  <c r="O407" i="1" s="1"/>
  <c r="L407" i="1"/>
  <c r="M69" i="1"/>
  <c r="O69" i="1" s="1"/>
  <c r="L69" i="1"/>
  <c r="M105" i="1"/>
  <c r="O105" i="1" s="1"/>
  <c r="L105" i="1"/>
  <c r="M177" i="1"/>
  <c r="O177" i="1" s="1"/>
  <c r="L177" i="1"/>
  <c r="M201" i="1"/>
  <c r="O201" i="1" s="1"/>
  <c r="L201" i="1"/>
  <c r="M93" i="1"/>
  <c r="O93" i="1" s="1"/>
  <c r="L93" i="1"/>
  <c r="M213" i="1"/>
  <c r="O213" i="1" s="1"/>
  <c r="L213" i="1"/>
  <c r="M87" i="1"/>
  <c r="O87" i="1" s="1"/>
  <c r="L87" i="1"/>
  <c r="M77" i="1"/>
  <c r="O77" i="1" s="1"/>
  <c r="L77" i="1"/>
  <c r="M171" i="1"/>
  <c r="O171" i="1" s="1"/>
  <c r="L171" i="1"/>
  <c r="M151" i="1"/>
  <c r="O151" i="1" s="1"/>
  <c r="L151" i="1"/>
  <c r="M72" i="1"/>
  <c r="O72" i="1" s="1"/>
  <c r="L72" i="1"/>
  <c r="M104" i="1"/>
  <c r="O104" i="1" s="1"/>
  <c r="L104" i="1"/>
  <c r="M136" i="1"/>
  <c r="O136" i="1" s="1"/>
  <c r="L136" i="1"/>
  <c r="L168" i="1"/>
  <c r="M168" i="1"/>
  <c r="O168" i="1" s="1"/>
  <c r="L200" i="1"/>
  <c r="M200" i="1"/>
  <c r="O200" i="1" s="1"/>
  <c r="L50" i="1"/>
  <c r="M50" i="1"/>
  <c r="O50" i="1" s="1"/>
  <c r="L82" i="1"/>
  <c r="M82" i="1"/>
  <c r="O82" i="1" s="1"/>
  <c r="L114" i="1"/>
  <c r="M114" i="1"/>
  <c r="O114" i="1" s="1"/>
  <c r="M146" i="1"/>
  <c r="O146" i="1" s="1"/>
  <c r="L146" i="1"/>
  <c r="M178" i="1"/>
  <c r="O178" i="1" s="1"/>
  <c r="L178" i="1"/>
  <c r="M210" i="1"/>
  <c r="O210" i="1" s="1"/>
  <c r="L210" i="1"/>
  <c r="M191" i="1"/>
  <c r="O191" i="1" s="1"/>
  <c r="L191" i="1"/>
  <c r="M351" i="1"/>
  <c r="O351" i="1" s="1"/>
  <c r="L351" i="1"/>
  <c r="M385" i="1"/>
  <c r="O385" i="1" s="1"/>
  <c r="L385" i="1"/>
  <c r="M318" i="1"/>
  <c r="O318" i="1" s="1"/>
  <c r="L318" i="1"/>
  <c r="M398" i="1"/>
  <c r="O398" i="1" s="1"/>
  <c r="L398" i="1"/>
  <c r="M283" i="1"/>
  <c r="O283" i="1" s="1"/>
  <c r="L283" i="1"/>
  <c r="M284" i="1"/>
  <c r="O284" i="1" s="1"/>
  <c r="L284" i="1"/>
  <c r="M388" i="1"/>
  <c r="O388" i="1" s="1"/>
  <c r="L388" i="1"/>
  <c r="M349" i="1"/>
  <c r="O349" i="1" s="1"/>
  <c r="L349" i="1"/>
  <c r="M304" i="1"/>
  <c r="O304" i="1" s="1"/>
  <c r="L304" i="1"/>
  <c r="M246" i="1"/>
  <c r="O246" i="1" s="1"/>
  <c r="L246" i="1"/>
  <c r="M322" i="1"/>
  <c r="O322" i="1" s="1"/>
  <c r="L322" i="1"/>
  <c r="M405" i="1"/>
  <c r="O405" i="1" s="1"/>
  <c r="L405" i="1"/>
  <c r="M273" i="1"/>
  <c r="O273" i="1" s="1"/>
  <c r="L273" i="1"/>
  <c r="M344" i="1"/>
  <c r="O344" i="1" s="1"/>
  <c r="L344" i="1"/>
  <c r="M360" i="1"/>
  <c r="O360" i="1" s="1"/>
  <c r="L360" i="1"/>
  <c r="L234" i="1"/>
  <c r="M234" i="1"/>
  <c r="O234" i="1" s="1"/>
  <c r="L312" i="1"/>
  <c r="M312" i="1"/>
  <c r="O312" i="1" s="1"/>
  <c r="M384" i="1"/>
  <c r="O384" i="1" s="1"/>
  <c r="L384" i="1"/>
  <c r="M267" i="1"/>
  <c r="O267" i="1" s="1"/>
  <c r="L267" i="1"/>
  <c r="M336" i="1"/>
  <c r="O336" i="1" s="1"/>
  <c r="L336" i="1"/>
  <c r="L404" i="1"/>
  <c r="M404" i="1"/>
  <c r="O404" i="1" s="1"/>
  <c r="M274" i="1"/>
  <c r="O274" i="1" s="1"/>
  <c r="L274" i="1"/>
  <c r="M332" i="1"/>
  <c r="O332" i="1" s="1"/>
  <c r="L332" i="1"/>
  <c r="M409" i="1"/>
  <c r="O409" i="1" s="1"/>
  <c r="L409" i="1"/>
  <c r="M37" i="1"/>
  <c r="O37" i="1" s="1"/>
  <c r="L37" i="1"/>
  <c r="M24" i="1"/>
  <c r="O24" i="1" s="1"/>
  <c r="L24" i="1"/>
  <c r="M46" i="1"/>
  <c r="O46" i="1" s="1"/>
  <c r="L46" i="1"/>
  <c r="M47" i="1"/>
  <c r="O47" i="1" s="1"/>
  <c r="L47" i="1"/>
  <c r="M44" i="1"/>
  <c r="O44" i="1" s="1"/>
  <c r="L44" i="1"/>
  <c r="M36" i="1"/>
  <c r="O36" i="1" s="1"/>
  <c r="L36" i="1"/>
  <c r="L42" i="1"/>
  <c r="M42" i="1"/>
  <c r="O42" i="1" s="1"/>
  <c r="M31" i="1"/>
  <c r="O31" i="1" s="1"/>
  <c r="L31" i="1"/>
  <c r="M33" i="1"/>
  <c r="O33" i="1" s="1"/>
  <c r="L33" i="1"/>
  <c r="L23" i="1"/>
  <c r="M23" i="1"/>
  <c r="O23" i="1" s="1"/>
  <c r="L41" i="1"/>
  <c r="M41" i="1"/>
  <c r="O41" i="1" s="1"/>
  <c r="M38" i="1"/>
  <c r="O38" i="1" s="1"/>
  <c r="L38" i="1"/>
  <c r="M410" i="1"/>
  <c r="O410" i="1" s="1"/>
  <c r="L410" i="1"/>
  <c r="L22" i="1"/>
  <c r="M22" i="1"/>
  <c r="O22" i="1" s="1"/>
  <c r="M40" i="1"/>
  <c r="O40" i="1" s="1"/>
  <c r="L40" i="1"/>
  <c r="M27" i="1"/>
  <c r="O27" i="1" s="1"/>
  <c r="L27" i="1"/>
  <c r="M25" i="1"/>
  <c r="O25" i="1" s="1"/>
  <c r="L25" i="1"/>
  <c r="M39" i="1"/>
  <c r="O39" i="1" s="1"/>
  <c r="L39" i="1"/>
  <c r="L29" i="1"/>
  <c r="M29" i="1"/>
  <c r="O29" i="1" s="1"/>
  <c r="M48" i="1"/>
  <c r="O48" i="1" s="1"/>
  <c r="L48" i="1"/>
  <c r="M26" i="1"/>
  <c r="O26" i="1" s="1"/>
  <c r="L26" i="1"/>
  <c r="M30" i="1"/>
  <c r="O30" i="1" s="1"/>
  <c r="L30" i="1"/>
  <c r="M32" i="1"/>
  <c r="O32" i="1" s="1"/>
  <c r="L32" i="1"/>
  <c r="M28" i="1"/>
  <c r="O28" i="1" s="1"/>
  <c r="L28" i="1"/>
  <c r="M45" i="1"/>
  <c r="O45" i="1" s="1"/>
  <c r="L45" i="1"/>
  <c r="M43" i="1"/>
  <c r="O43" i="1" s="1"/>
  <c r="L43" i="1"/>
  <c r="M35" i="1"/>
  <c r="O35" i="1" s="1"/>
  <c r="L35" i="1"/>
  <c r="M21" i="1"/>
  <c r="O21" i="1" s="1"/>
  <c r="L21" i="1"/>
  <c r="M34" i="1"/>
  <c r="O34" i="1" s="1"/>
  <c r="L34" i="1"/>
  <c r="L8" i="1"/>
  <c r="M8" i="1"/>
  <c r="O8" i="1" s="1"/>
  <c r="L11" i="1"/>
  <c r="M11" i="1"/>
  <c r="O11" i="1" s="1"/>
  <c r="L13" i="1"/>
  <c r="M13" i="1"/>
  <c r="O13" i="1" s="1"/>
  <c r="L7" i="1"/>
  <c r="M7" i="1"/>
  <c r="L18" i="1"/>
  <c r="M18" i="1"/>
  <c r="O18" i="1" s="1"/>
  <c r="L9" i="1"/>
  <c r="M9" i="1"/>
  <c r="O9" i="1" s="1"/>
  <c r="L20" i="1"/>
  <c r="M20" i="1"/>
  <c r="O20" i="1" s="1"/>
  <c r="L16" i="1"/>
  <c r="M16" i="1"/>
  <c r="O16" i="1" s="1"/>
  <c r="L10" i="1"/>
  <c r="M10" i="1"/>
  <c r="O10" i="1" s="1"/>
  <c r="L12" i="1"/>
  <c r="M12" i="1"/>
  <c r="O12" i="1" s="1"/>
  <c r="L14" i="1"/>
  <c r="M14" i="1"/>
  <c r="O14" i="1" s="1"/>
  <c r="L15" i="1"/>
  <c r="M15" i="1"/>
  <c r="O15" i="1" s="1"/>
  <c r="L17" i="1"/>
  <c r="M17" i="1"/>
  <c r="O17" i="1" s="1"/>
  <c r="L19" i="1"/>
  <c r="M19" i="1"/>
  <c r="O19" i="1" s="1"/>
  <c r="L6" i="1"/>
  <c r="O7" i="1" l="1"/>
  <c r="O412" i="1" s="1"/>
  <c r="M412" i="1"/>
  <c r="J412" i="1"/>
  <c r="K412" i="1" l="1"/>
  <c r="G412" i="1"/>
</calcChain>
</file>

<file path=xl/sharedStrings.xml><?xml version="1.0" encoding="utf-8"?>
<sst xmlns="http://schemas.openxmlformats.org/spreadsheetml/2006/main" count="2705" uniqueCount="1059">
  <si>
    <t>Valor estimado do imóvel (por m² conforme memória)</t>
  </si>
  <si>
    <t>Nº</t>
  </si>
  <si>
    <t>TOTAL</t>
  </si>
  <si>
    <t>VALOR TOTAL MANUTENÇÃO ESTIMADO</t>
  </si>
  <si>
    <t>ÁREA TERRENO</t>
  </si>
  <si>
    <t>ÁREA TOTAL</t>
  </si>
  <si>
    <t>ÁREA EDIFICAÇÃO</t>
  </si>
  <si>
    <t>PRAÇAS NÃO CATALOGADAS INDIVIDUALMENTE - CONFORME ETP</t>
  </si>
  <si>
    <t>ÁREAS DE LAZER NÃO CATALOGADAS</t>
  </si>
  <si>
    <t>Valor estimado de manutenção (R$)</t>
  </si>
  <si>
    <t>ANEXO I - LEVANTAMENTO DE ESTIMATIVA DE DEMANDA</t>
  </si>
  <si>
    <t xml:space="preserve">DESTINAÇÃO IMÓVEL </t>
  </si>
  <si>
    <t>SAÚDE</t>
  </si>
  <si>
    <t>IMÓVEL</t>
  </si>
  <si>
    <t>ENDEREÇO</t>
  </si>
  <si>
    <t>USF 01 CENTRO</t>
  </si>
  <si>
    <t>RUA SETE DE SETEMBRO - S/N</t>
  </si>
  <si>
    <t>VIGILANCIA EM SAUDE AGUAS VERMELHAS</t>
  </si>
  <si>
    <t>RUA URBANO LOPES - S/N</t>
  </si>
  <si>
    <t>FARMACIA DE TODOS DE AGUAS VERMELHAS</t>
  </si>
  <si>
    <t>USF 05 NOVO PROGRESSO</t>
  </si>
  <si>
    <t>RUA ANFILOFIO JOSE DAS VIRGENS - S/N</t>
  </si>
  <si>
    <t>SECRETARIA MUNICIPAL DE SAUDE DE AGUAS VERMELHAS</t>
  </si>
  <si>
    <t>RUA SAO VICENTE - Nº 128</t>
  </si>
  <si>
    <t>USF 07 LAURENTINO JOSE DE ALMEIDA</t>
  </si>
  <si>
    <t>RUA H - Nº 15</t>
  </si>
  <si>
    <t>CAPS I INTEGRANDO SONHOS AGUAS VERMELHAS</t>
  </si>
  <si>
    <t>RUA PRIMEIRO DE MAIO - S/N</t>
  </si>
  <si>
    <t>USF 04 CAMPO NOVO</t>
  </si>
  <si>
    <t>AVENIDA AGUAS VERMELHAS - Nº 165</t>
  </si>
  <si>
    <t>USF 06 JULIETA FERREIRA CAMPOS</t>
  </si>
  <si>
    <t>RUA EUCLIDES COSTA - Nº155</t>
  </si>
  <si>
    <t>HOSPITAL SANTA LUCIA</t>
  </si>
  <si>
    <t>R UBERLANDIA - Nº 48</t>
  </si>
  <si>
    <t>USF 03 ITAMARATI</t>
  </si>
  <si>
    <t>RUA NETERCIO DE ALMEIDA - S/N</t>
  </si>
  <si>
    <t>USF 02 MACHADO MINEIRO</t>
  </si>
  <si>
    <t>RUA PARA - Nº 248</t>
  </si>
  <si>
    <t>PREFEITURA MUNICIPAL DE AGUAS VERMELHAS</t>
  </si>
  <si>
    <t>ACADEMIA DA SAUDE DE BERIZAL</t>
  </si>
  <si>
    <t>RUA C - S/N</t>
  </si>
  <si>
    <t>CENTRO DE SAUDE DE BARREIROS</t>
  </si>
  <si>
    <t>AV AMAZONAS - S/N</t>
  </si>
  <si>
    <t>CENTRO DE SAUDE DE BERIZAL</t>
  </si>
  <si>
    <t>PRACA SOLON LEAL IVO - S/N</t>
  </si>
  <si>
    <t>FAZENDA DA ESPERANCA SAO LEOPOLDO MANDIC</t>
  </si>
  <si>
    <t>FAZENDA CALDEIRAO - S/N</t>
  </si>
  <si>
    <t>LABORATORIO SAO PIO</t>
  </si>
  <si>
    <t>RUA TIRADENTES - Nº 36</t>
  </si>
  <si>
    <t>SECRETARIA MUNICIPAL DE SAUDE DE BERIZAL</t>
  </si>
  <si>
    <t>RUA SAO SEBASTIAO - Nº164</t>
  </si>
  <si>
    <t>UNIDADE BASICA DE SAUDE DE BERIZAL</t>
  </si>
  <si>
    <t>RUA AGUAS VERMELHAS  - S/N</t>
  </si>
  <si>
    <t>UNIDADE MOVEL DE SUPORTE BASICO SAMU 192 BERIZAL</t>
  </si>
  <si>
    <t>RUA LUIZ OTAVIO FRANCO - Nº 129</t>
  </si>
  <si>
    <t>PREFEITURA MUNICIPAL DE BERIZAL</t>
  </si>
  <si>
    <t>UNIDADE BASICA DE SAUDE VO IRACI</t>
  </si>
  <si>
    <t>RUA MATO VERDE - S/N</t>
  </si>
  <si>
    <t>POSTO DE SAUDE DE MARISTELA</t>
  </si>
  <si>
    <t>RUA JOAQUIM RIBEIRO - S/N</t>
  </si>
  <si>
    <t>SECRETARIA MUNICIPAL DE SAUDE DE CURRAL DE DENTRO</t>
  </si>
  <si>
    <t>RUA AGUAS VERMELHAS - Nº241</t>
  </si>
  <si>
    <t>LABORATORIO DE COLETA DA FUNASA CURRAL DE DENTRO</t>
  </si>
  <si>
    <t>RUA SALINAS - Nº 82</t>
  </si>
  <si>
    <t>ACADEMIA DA SAUDE DE CURRAL DE DENTRO</t>
  </si>
  <si>
    <t>RUA SANTO ANTONIO - S/N</t>
  </si>
  <si>
    <t>CENTRO DE SAUDE PARA TODOS</t>
  </si>
  <si>
    <t>RUA SAO JOAO DEL REY - Nº 323</t>
  </si>
  <si>
    <t>UNIDADE BASICA DE SAUDE DE CURRAL DE DENTRO</t>
  </si>
  <si>
    <t>RUA SETE DE SETEMBRO - Nº 237</t>
  </si>
  <si>
    <t>CENTRO DE ATENDIMENTO MULTIPROFISSIONAL</t>
  </si>
  <si>
    <t>RUA VILA NOVA - Nº 213</t>
  </si>
  <si>
    <t>UBS SANTA TEREZINHA</t>
  </si>
  <si>
    <t>RUA GETULIO VARGAS - Nº 553</t>
  </si>
  <si>
    <t>FARMACIA BASICA DE CURRAL DE DENTRO</t>
  </si>
  <si>
    <t>PREFEITURA MUNICIPAL DE CURRAL DE DENTRO</t>
  </si>
  <si>
    <t>AMBULATORIO CBL</t>
  </si>
  <si>
    <t>BR 116 KM 35 - S/N</t>
  </si>
  <si>
    <t>APAE DIVISA ALEGRE</t>
  </si>
  <si>
    <t>RUA NOSSA SENHORA DO CARMO - Nº 629</t>
  </si>
  <si>
    <t>CONSULTORIO MEDICO</t>
  </si>
  <si>
    <t>AVENIDA VEREADOR CLAUDIO ALVES COSTA - Nº 1837</t>
  </si>
  <si>
    <t>CONSULTORIO ODONTOLOGICO</t>
  </si>
  <si>
    <t>AVENIDA JOAO MEIRA DOS SANTOS - Nº 1305</t>
  </si>
  <si>
    <t>LABORATORIO SORRISO</t>
  </si>
  <si>
    <t>AVENIDA VEREADOR CLAUDIO ALVES COSTA - Nº 1116</t>
  </si>
  <si>
    <t>REDE FARMACIA DE MINAS UNIDADE DE DIVISA ALEGRE</t>
  </si>
  <si>
    <t>AVENIDA JOAO MEIRA DOS SANTOS - S/N</t>
  </si>
  <si>
    <t>SECRETARIA MUNICIPAL DE SAUDE DE DIVISA ALEGRE</t>
  </si>
  <si>
    <t>AVENIDA WILSON FERREIRA DOS SANTOS - Nº 1947</t>
  </si>
  <si>
    <t>SPLAB DIVISA ALEGRE</t>
  </si>
  <si>
    <t>ALFREDO LUIZ BAHIA - Nº 136</t>
  </si>
  <si>
    <t>UBS CAMACAN NELSON VENCESLAU PIRES</t>
  </si>
  <si>
    <t>RUA ROSENO PEREIRA SOUTO - S/N</t>
  </si>
  <si>
    <t>UNIDADE BASICA DE SAUDE DE DIVISA ALEGRE</t>
  </si>
  <si>
    <t>PCA DA LIBERDADE - Nº  247</t>
  </si>
  <si>
    <t>UNIDADE DE SAUDE DA FAMILIA BELA VISTA</t>
  </si>
  <si>
    <t>RUA GUILHERMINA FERRAZ - S/N</t>
  </si>
  <si>
    <t>USB DIVISA ALEGRE</t>
  </si>
  <si>
    <t>RUA HELIO FERRAZ FERREIRA - Nº 1745</t>
  </si>
  <si>
    <t>VIGILANCIA EM SAUDE DE DIVISA ALEGRE</t>
  </si>
  <si>
    <t>RUA ALFREDO LUIZ BAHIA - Nº 04</t>
  </si>
  <si>
    <t>PREFEITURA MUNICIPAL DE DIVISA ALEGRE</t>
  </si>
  <si>
    <t>UNIDADE BASICA DE SAUDE FRUTA DE LEITE</t>
  </si>
  <si>
    <t>AV DONA TINTINHA - S/N</t>
  </si>
  <si>
    <t>FARMACIA DE MINAS DE FRUTA DE LEITE</t>
  </si>
  <si>
    <t>AVENIDA DONA TINTINHA - Nº	1070</t>
  </si>
  <si>
    <t>UNIDADE BASICA DE SAUDE SEDE</t>
  </si>
  <si>
    <t>RUA B - Nº 275</t>
  </si>
  <si>
    <t>UBS NOVO TEMPO</t>
  </si>
  <si>
    <t>AV D TINTINHA - Nº 1072</t>
  </si>
  <si>
    <t>POLO ACADEMIA DE SAUDE</t>
  </si>
  <si>
    <t>AVENIDA MONTES CLAROS - Nº 1257</t>
  </si>
  <si>
    <t>UBS MARTINOPOLIS</t>
  </si>
  <si>
    <t>POVOADO MARTINOPOLIS - Nº	1</t>
  </si>
  <si>
    <t>SECRETARIA MUNICIPAL DE SAUDE</t>
  </si>
  <si>
    <t>AVENIDA DONA TINTINHA - Nº	501</t>
  </si>
  <si>
    <t>PREFEITURA MUNICIPAL DE FRUTA DE LEITE</t>
  </si>
  <si>
    <t>UBS MUNICIPAL MARIA SABINA DE FREITAS</t>
  </si>
  <si>
    <t>PRACA JOAO RODRIGUES - Nº 62</t>
  </si>
  <si>
    <t>SECRETARIA MUNICIPAL DE SAUDE DE JOSENOPOLIS</t>
  </si>
  <si>
    <t>PRACA JOAO RODRIGUES - Nº 60</t>
  </si>
  <si>
    <t>UNIDADE BASICA CENTRO DE SAUDE DE JOSENOPOLIS</t>
  </si>
  <si>
    <t>PRACA JOAO RODRIGUES - S/N</t>
  </si>
  <si>
    <t>FARMACIA DE TODOS DE JOSENOPOLIS</t>
  </si>
  <si>
    <t>RUA JOSE BISPO - Nº 52</t>
  </si>
  <si>
    <t>UBS DAS VILAS</t>
  </si>
  <si>
    <t>ESTRADA JOSENOPOLIS PADRE CARVALHO KM 12 - S/N</t>
  </si>
  <si>
    <t>PREFEITURA MUNICIPAL DE JOSENOPOLIS</t>
  </si>
  <si>
    <t>ACADEMIA DE SAUDE MACIO PEREIRA DAVID</t>
  </si>
  <si>
    <t>RUA DONA LIDOINA - Nº 25</t>
  </si>
  <si>
    <t>ACADEMIA DE SAUDE DO AREIAO</t>
  </si>
  <si>
    <t>FAZENDA AREIAO - S/N</t>
  </si>
  <si>
    <t>UNIDADE BASICA DE SAUDE DA FAMILIA DO PLANALTO</t>
  </si>
  <si>
    <t>RUA PROJETADA - S/N</t>
  </si>
  <si>
    <t>POSTO DE SAUDE BREJINHO</t>
  </si>
  <si>
    <t>FAZENDA BREJINHO - S/N</t>
  </si>
  <si>
    <t>UNIDADE REDE DE FARMACIA DE MINAS DE MONTEZUMA</t>
  </si>
  <si>
    <t>RUA JOAO NUNES - Nº 9</t>
  </si>
  <si>
    <t>UNIDADE BASICA DE SAUDE DA FAMILIA SANTA LUZIA</t>
  </si>
  <si>
    <t>AV AUGUSTO DE AS - Nº 459</t>
  </si>
  <si>
    <t>UNIDADE BASICA DE SAUDE DA FAMILIA AGENY DIAQUINA DOS SANTOS</t>
  </si>
  <si>
    <t>CENTRO DE SAUDE SANTA LUZIA</t>
  </si>
  <si>
    <t>AV AUGUSTO AS - Nº 459</t>
  </si>
  <si>
    <t>ACADEMIA DE SAUDE SAO BARTOLOMEU</t>
  </si>
  <si>
    <t>FAZENDA SAO BARTOLOMEU - S/N</t>
  </si>
  <si>
    <t>UNIDADE BASICA DE SAUDE DA FAMILA PETRINA SILVEIRA</t>
  </si>
  <si>
    <t>RUA MIGUEL CORDEIRO - Nº 40</t>
  </si>
  <si>
    <t>PREFEITURA MUNICIPAL DE MONTEZUMA</t>
  </si>
  <si>
    <t>UBS LAGOA DA FAZENDA</t>
  </si>
  <si>
    <t>FAZENDA LAGOA DA FAZENDA - S/N</t>
  </si>
  <si>
    <t>UBS BANANEIRA</t>
  </si>
  <si>
    <t>FAZENDA BANANEIRA - S/N</t>
  </si>
  <si>
    <t>CENTRO DE SAUDE DE NINHEIRA</t>
  </si>
  <si>
    <t>RUA JOSE ROCHA MATOS - S/N</t>
  </si>
  <si>
    <t>UBS LAGOA NOVA</t>
  </si>
  <si>
    <t>POSTO DE SAUDE DE VEREDA DO PARAISO</t>
  </si>
  <si>
    <t>RUA PRICNCIPAL - Nº 100</t>
  </si>
  <si>
    <t>LABORATORIO MUNICIPAL DE NINHEIRA</t>
  </si>
  <si>
    <t>AV DOMINGOS JOSE DE MATOS - Nº 518</t>
  </si>
  <si>
    <t>ACADEMIA DA SAUDE DE NINHEIRA</t>
  </si>
  <si>
    <t>RUA JOAQUIM ALVES DE ALMEIDA - S/N</t>
  </si>
  <si>
    <t>SECRETARIA MUNICIPAL DE SAUDE DE NINHEIRA</t>
  </si>
  <si>
    <t>AV DOMINGOS JOSE DE MATOS	 - Nº167</t>
  </si>
  <si>
    <t>PROGRAMA SAUDE DA FAMILIA REALIZACAO I</t>
  </si>
  <si>
    <t>AV DOMINGOS JOSE DE MATOS - Nº 520</t>
  </si>
  <si>
    <t>CENTRO DE SAUDE UNIDADE BASICA PSF MANGUEIRO</t>
  </si>
  <si>
    <t>FAZENDA MANGUEIRO - S/N</t>
  </si>
  <si>
    <t>UBS PASTINHO</t>
  </si>
  <si>
    <t>FAZENDA LAGOA DO PASTINHO - S/N</t>
  </si>
  <si>
    <t>PREFEITURA MUNICIPAL DE NINHEIRA</t>
  </si>
  <si>
    <t>ACADEMIA DA SAUDE</t>
  </si>
  <si>
    <t>RUA CAPISTRANO CARMO - Nº 659</t>
  </si>
  <si>
    <t>CAPS DE RIO PARDO DE MINAS</t>
  </si>
  <si>
    <t>RUA SAO JOAO DA PONTE - Nº 174</t>
  </si>
  <si>
    <t>CENTRO DE ESPECIALIDADES ODONTOLOGICOS</t>
  </si>
  <si>
    <t>AVENIDA RAFAEL BASTOS PEREIRA - Nº 30</t>
  </si>
  <si>
    <t>CLINICA ORAL MAXX</t>
  </si>
  <si>
    <t>AVENIDA GUMERCINDO COSTA - Nº 170</t>
  </si>
  <si>
    <t>CLINICA ULTRA IMAGENS</t>
  </si>
  <si>
    <t>RUA JOVELINO PINHEIRO DA CRUZ - Nº 293</t>
  </si>
  <si>
    <t>FARMACIA DE MINAS DE RIO PARDO DE MINAS</t>
  </si>
  <si>
    <t>AV ESPINOSA - Nº 116</t>
  </si>
  <si>
    <t>HOSPITAL TACITO DE FREITAS COSTA</t>
  </si>
  <si>
    <t>PRACA ANTONIO NEVES - Nº 324</t>
  </si>
  <si>
    <t>INSTITUTO PRO VIDA</t>
  </si>
  <si>
    <t>CEL ANTONIO BERNARDINO, 26</t>
  </si>
  <si>
    <t>LABNORTE</t>
  </si>
  <si>
    <t>AVENIDA GUMERCINDO COSTA - Nº 158</t>
  </si>
  <si>
    <t>LABORATORIO DE PROTESE D ANGELIS</t>
  </si>
  <si>
    <t>RUA CRISTOVAO COSTA MENDES - Nº 312</t>
  </si>
  <si>
    <t>LABORATORIO DE PROTESES RPM</t>
  </si>
  <si>
    <t>AV GUMERCINDO COSTA - Nº 170</t>
  </si>
  <si>
    <t>LABORATORIO FREITAS</t>
  </si>
  <si>
    <t>RUA TACITO DE FREITAS COSTA - Nº 329</t>
  </si>
  <si>
    <t>LIDER LABORATORIOS</t>
  </si>
  <si>
    <t>RUA ODILIO TORRES COSTA - Nº 507</t>
  </si>
  <si>
    <t>POSTO DE SAUDE DA SANTANA</t>
  </si>
  <si>
    <t>FAZENDA SANTANA - S/N</t>
  </si>
  <si>
    <t>POSTO DE SAUDE MONTE ALEGRE</t>
  </si>
  <si>
    <t>FAZENDA RURAL - S/N</t>
  </si>
  <si>
    <t>PRESIDIO DE RIO PARDO DE MINAS</t>
  </si>
  <si>
    <t>RUA TIRADENTES - Nº 89</t>
  </si>
  <si>
    <t>SECRETARIA MUNICIPAL DE SAUDE DE RIO PARDO DE MINAS</t>
  </si>
  <si>
    <t>RUA ODILIO TORRES COSTA - Nº 468</t>
  </si>
  <si>
    <t>UBS BONFIM</t>
  </si>
  <si>
    <t>FAZENDA BONFIM - S/N</t>
  </si>
  <si>
    <t>UBS BREJINHO</t>
  </si>
  <si>
    <t>UBS CENTRO</t>
  </si>
  <si>
    <t>RUA WALDEMIR PATRICIO DE SOUZA - Nº 43</t>
  </si>
  <si>
    <t>UBS CIDADE ALTA</t>
  </si>
  <si>
    <t>RUA EDMUNDO BLUM - Nº 88</t>
  </si>
  <si>
    <t>UBS ENTORNO</t>
  </si>
  <si>
    <t>AVENIDA ESPINOSA - Nº 102</t>
  </si>
  <si>
    <t>UBS ESPLANADA</t>
  </si>
  <si>
    <t>UBS JARDIM</t>
  </si>
  <si>
    <t>FAZENDA JARDIM - S/N</t>
  </si>
  <si>
    <t>UBS JK</t>
  </si>
  <si>
    <t>AVENIDA TEODOMIRO MALAQUIAS - Nº 640</t>
  </si>
  <si>
    <t>UBS MONTE ALEGRE NATANAEL</t>
  </si>
  <si>
    <t>FAZENDA MONTE ALEGRE - S/N</t>
  </si>
  <si>
    <t>UBS MORAIS</t>
  </si>
  <si>
    <t>RUA J - Nº 310</t>
  </si>
  <si>
    <t>UBS MORAIS II</t>
  </si>
  <si>
    <t>RUA J - Nº 315</t>
  </si>
  <si>
    <t>UBS NOVA AURORA</t>
  </si>
  <si>
    <t>POVOADO NOVA AURORA - S/N</t>
  </si>
  <si>
    <t>UBS PERI PERI</t>
  </si>
  <si>
    <t>FAZENDA HP - S/N</t>
  </si>
  <si>
    <t>UBS SERRA NOVA</t>
  </si>
  <si>
    <t>DISTRITO DE SERRA NOVA - S/N</t>
  </si>
  <si>
    <t>UNIDADE MISTA MUNICIPAL</t>
  </si>
  <si>
    <t>RUA ODILIO TORRES COSTA - S/N</t>
  </si>
  <si>
    <t>UNIDADE MOVEL DE SUPORTE BASICO SAMU 192 RIO PARDO DE MINAS</t>
  </si>
  <si>
    <t>RUA SALINAS - Nº 50</t>
  </si>
  <si>
    <t>UNIDADE MOVEL MUNICIPAL</t>
  </si>
  <si>
    <t>UOM DE RIO PARDO DE MINAS</t>
  </si>
  <si>
    <t>RUA SALINAS - Nº 08</t>
  </si>
  <si>
    <t>PREFEITURA MUNICIPAL DE  RIO PARDO DE MINAS</t>
  </si>
  <si>
    <t>FARMACIA DE MINAS DE RUBELITA</t>
  </si>
  <si>
    <t>AVENIDA MIGUEL DE ALMEIDA - Nº 500</t>
  </si>
  <si>
    <t>POSTO DE SAUDE DE AMPARO DO SITIO</t>
  </si>
  <si>
    <t>POVOADO DE AMPARO DO SITIO - Nº 01</t>
  </si>
  <si>
    <t>PSF VANGUARDA II</t>
  </si>
  <si>
    <t>POVOADO LAGOA DE BAIXO - Nº 01</t>
  </si>
  <si>
    <t>PSF VANGUARDA LAGOA DE BAIXO</t>
  </si>
  <si>
    <t>ACADEMIA DA SAUDE DE RUBELITA</t>
  </si>
  <si>
    <t>FAZENDA BARREIRO GRANDE - Nº 877</t>
  </si>
  <si>
    <t>VIGILANCIA SANITARIA E EPIDEMIOLOGICA DE RUBELITA</t>
  </si>
  <si>
    <t>RUA A - Nº 111</t>
  </si>
  <si>
    <t>POSTO DE SAUDE DE RODEADOURO</t>
  </si>
  <si>
    <t>FAZENDA RODEADOURO - S/N</t>
  </si>
  <si>
    <t>SECRETARIA MUNICIPAL DE SAUDE DE RUBELITA</t>
  </si>
  <si>
    <t>RUA A - S/N</t>
  </si>
  <si>
    <t>CENTRO DE SAUDE DE LAGOA DE BAIXO PSF</t>
  </si>
  <si>
    <t>POVOADO DE LAGOA DE BAIXO - Nº 01</t>
  </si>
  <si>
    <t>CENTRO DE SAUDE DE RUBELITA</t>
  </si>
  <si>
    <t>AVENIDA MIGUEL DE ALMEIDA - Nº 75</t>
  </si>
  <si>
    <t>PREFEITURA MUNICIPAL DE RUBELITA</t>
  </si>
  <si>
    <t>APAE</t>
  </si>
  <si>
    <t>RUA MEDINA, 339</t>
  </si>
  <si>
    <t>BIOFISIO CLINICA DE FISIOETRAPIA ESTETICA E PILATES</t>
  </si>
  <si>
    <t>RUA ABDENAGO LISBOA, 40</t>
  </si>
  <si>
    <t>BIOFISIO CLINICA DE FISIOTERAPIA</t>
  </si>
  <si>
    <t>AVENIDA MAROTO FERREIRA, 35</t>
  </si>
  <si>
    <t>BIOFORMA</t>
  </si>
  <si>
    <t>AV MAROTO FERREIRA, 560</t>
  </si>
  <si>
    <t>BIOMED</t>
  </si>
  <si>
    <t>RUA MENDO CORREA, 197</t>
  </si>
  <si>
    <t>CAPS AD III SALINAS</t>
  </si>
  <si>
    <t>RUA DONERIO PEREIRA DA SILVA, 244</t>
  </si>
  <si>
    <t>CAPS I CENTRO DE ATENCAO PSICOSSOCIAL INFANTO JUVENIL</t>
  </si>
  <si>
    <t>RUA ANTONIO BARBOSA NETO, 333</t>
  </si>
  <si>
    <t>CAPS II CENTRO DE APOIO PSICOSSOCIAL</t>
  </si>
  <si>
    <t>RUA FELISMINIO HENRIQUE, 23</t>
  </si>
  <si>
    <t>CARDIOLAB</t>
  </si>
  <si>
    <t>RUA MENDO CORREA, 382</t>
  </si>
  <si>
    <t>CARDIONORTE SERVICOS MEDICOS LTDA</t>
  </si>
  <si>
    <t>RUA MAROTO FERREIRA, 175</t>
  </si>
  <si>
    <t>CARDIONUCLEO</t>
  </si>
  <si>
    <t>AVENIDA CONEGO BENICIO, 24</t>
  </si>
  <si>
    <t>CASULO CLINICA MULTIDISCIPLINAR DA CRIANCA E DO ADOLESCENTE</t>
  </si>
  <si>
    <t>AVENIDA MAROTO FERREIRA, 299</t>
  </si>
  <si>
    <t>CDI CENTRO DE DIAGNOSTICO POR IMAGEM</t>
  </si>
  <si>
    <t>RUA MENDO CORREA, 326</t>
  </si>
  <si>
    <t>CDI RESSONANCIA MAGNETICA SALINAS</t>
  </si>
  <si>
    <t>RUA ELEOTÉRIO BARBOSA, 31</t>
  </si>
  <si>
    <t>CENTRO DE ESPECIALIDADES ODONTOLOGICAS CEO I</t>
  </si>
  <si>
    <t>RUA PADRE SALUSTIANO, 125</t>
  </si>
  <si>
    <t>CENTRO DE FONOAUDIOLOGIA FLUIR</t>
  </si>
  <si>
    <t>RUA TIMOTEO, 38</t>
  </si>
  <si>
    <t>CENTRO DE REABILITACAO</t>
  </si>
  <si>
    <t>RUA SAINT CLAIR DE BRITO, 60</t>
  </si>
  <si>
    <t>CISNES</t>
  </si>
  <si>
    <t>TRAVESSA ANTONIO CARLOS, 130</t>
  </si>
  <si>
    <t>CLIMEP</t>
  </si>
  <si>
    <t>AVENIDA MAROTO FERREIRA, 177</t>
  </si>
  <si>
    <t>CLINICA CARDIOLOGICA DR EDGARD F DE ARAUJO</t>
  </si>
  <si>
    <t>RUA BELO HORIZONTE, 152</t>
  </si>
  <si>
    <t>CLINICA CARDIOLOGICA DR JOAO CARLOS RODRIGUES LTDA</t>
  </si>
  <si>
    <t>CLINICA CORPO LTDA</t>
  </si>
  <si>
    <t>CLINICA DE FISIOTERAPIA E ESTETICA FISIOVIDA</t>
  </si>
  <si>
    <t>RUA MENDO CORREA, 138</t>
  </si>
  <si>
    <t>CLINICA ODONTOLOGICA HELENISE CAMPOS</t>
  </si>
  <si>
    <t>RUA PADRE SALUSTIANO, 91</t>
  </si>
  <si>
    <t>CLINICA ODONTOLOGICA JOSE RODRIGUES DA SILVA SOBRINHO</t>
  </si>
  <si>
    <t>RUA BARAO DO RIO BRANCO, 192</t>
  </si>
  <si>
    <t>CLINICA ODONTOLOGICA ODONTORISO</t>
  </si>
  <si>
    <t>MENDO CORREA, 44</t>
  </si>
  <si>
    <t>CLINICA ODONTOVIDA</t>
  </si>
  <si>
    <t>PRACA FAUSTINA FERNANDES PESSOA, 41</t>
  </si>
  <si>
    <t>CLINICA ORTODENTE</t>
  </si>
  <si>
    <t>RUA CORONEL ANTONIO BERNARDINO, 14</t>
  </si>
  <si>
    <t>CLINICA SANPEDRO</t>
  </si>
  <si>
    <t>RUA ANTONIO CASTRO, 92</t>
  </si>
  <si>
    <t>CLINICA SANTA APOLONIA</t>
  </si>
  <si>
    <t>RUA JOAO PORFIRIO, 61</t>
  </si>
  <si>
    <t>CLINICA SANTA BARBARA</t>
  </si>
  <si>
    <t>CONSULTORIO MEDICO SILVIA BASTOS</t>
  </si>
  <si>
    <t>RUA VIRGILIO GRAO MOGOL, 111</t>
  </si>
  <si>
    <t>CONSULTORIO ODONTOLOGICO IVANY DIONE DE ALCANTARA DUARTE</t>
  </si>
  <si>
    <t>AV ANTONIO CARLOS, 14</t>
  </si>
  <si>
    <t>PREFEITURA MUNICIPAL DE SALINAS</t>
  </si>
  <si>
    <t>CENTRO DE SAUDE AMARO RICARDO DOS SANTOS</t>
  </si>
  <si>
    <t>PRACA DA LIBERDADE, 55</t>
  </si>
  <si>
    <t>UBS MARIA BENILDE DE OLIVEIRA</t>
  </si>
  <si>
    <t>PRACA DA LIBERDADE, 305</t>
  </si>
  <si>
    <t>POSTO DE SAUDE DE AGUA BOA</t>
  </si>
  <si>
    <t>AV PRINCIPAL, S/N</t>
  </si>
  <si>
    <t>FARMACIA DE MINAS SANTA CRUZ DE SALINAS</t>
  </si>
  <si>
    <t>RUA JOAO ANTONIO DE ARAUJO, 1</t>
  </si>
  <si>
    <t>ACADEMIA DA SAUDE DE SANTA CRUZ DE SALINAS</t>
  </si>
  <si>
    <t>PRACA DA LIBERDADE, S/N</t>
  </si>
  <si>
    <t>RUA JOAO ANTONIO DE ARAUJO, S/N</t>
  </si>
  <si>
    <t>PREFEITURA MUNICIPAL DE SANTA CRUZ DE SALINAS</t>
  </si>
  <si>
    <t>POLO ACADEMIA DA SAUDE DE SANTO ANTONIO DO RETIRO</t>
  </si>
  <si>
    <t>PRACA NAZARIO ANTUNES DA SILVA, S/N</t>
  </si>
  <si>
    <t>CENTRO MUNICIPAL DE FISIOTERAPIA</t>
  </si>
  <si>
    <t>RUA GUILHERMINO LIMA, S/N</t>
  </si>
  <si>
    <t>UBS SANTO ANTONINHO</t>
  </si>
  <si>
    <t>POVOADO SANTO ANTONINHO, S/N</t>
  </si>
  <si>
    <t>CAPS ANTONIO FERNANDES COSTA TININHO</t>
  </si>
  <si>
    <t>CENTRO DE SAUDE JOSE FERNANDES RIBEIRO</t>
  </si>
  <si>
    <t>PRACA NAZARIO ANTUNES SILVA, S/N</t>
  </si>
  <si>
    <t>FARMACIA DE MINAS DE SANTO ANTONIO DO RETIRO</t>
  </si>
  <si>
    <t>PRACA NAZARIO ANTUNES, 28</t>
  </si>
  <si>
    <t>UBS SANTO ANTONIO</t>
  </si>
  <si>
    <t>SECRETARIA MUNICIPAL DE SAUDE DE SANTO ANTONIO DO RETIRO</t>
  </si>
  <si>
    <t>RUA TIAGO FRANCISCO SILVA, S/N</t>
  </si>
  <si>
    <t>NUCLEO DE VIGILANCIA EM SAUDE DE SANTO ANTONIO DO RETIRO</t>
  </si>
  <si>
    <t>UBS SAO JOAQUIM</t>
  </si>
  <si>
    <t>VILA SAO JOAQUIM, SN</t>
  </si>
  <si>
    <t>CENTRO DE CONVIVENCIA DE CULTURA FLOR DE CACTO</t>
  </si>
  <si>
    <t>UBS ANA COSTA</t>
  </si>
  <si>
    <t>COMUNIDADE DA CAROBA, S/N</t>
  </si>
  <si>
    <t>PREFEITURA MUNICIPAL DE SANTO ANTONIO DO RETIRO</t>
  </si>
  <si>
    <t>ACADEMIA DA SAUDE DE SAO JOAO DO PARAISO</t>
  </si>
  <si>
    <t>RUA MATO GROSSO, S/N</t>
  </si>
  <si>
    <t>APAE DE SAO JOAO DO PARAISO</t>
  </si>
  <si>
    <t>AVENIDA UM, 191</t>
  </si>
  <si>
    <t>CAPS DE SAO JOAO DO PARAISO</t>
  </si>
  <si>
    <t>RUA ANGELO PINHEIRO DE CARVALHO, 1130</t>
  </si>
  <si>
    <t>CENTRO DE SAUDE DE SAO JOAO DO PARAISO</t>
  </si>
  <si>
    <t>RUA CAPITAO MILITAO, 2</t>
  </si>
  <si>
    <t>CENTRO MEDICO MINEIRO</t>
  </si>
  <si>
    <t>DOUTOR OSORIO ADRIAO ROCHA, 964</t>
  </si>
  <si>
    <t>CENTRO MUNICIPAL DE FISIOTERAPIA DE SAO JOAO DO PARAISO</t>
  </si>
  <si>
    <t>RUA JORDELINA F CAPUCHINHO, S/N</t>
  </si>
  <si>
    <t>PARAISO</t>
  </si>
  <si>
    <t>CLINICA MAIS VIDA</t>
  </si>
  <si>
    <t>RUA JOAQUIM PEDRO, 152</t>
  </si>
  <si>
    <t>EXAMES</t>
  </si>
  <si>
    <t>RUA CLEMENTE BATISTA, 40</t>
  </si>
  <si>
    <t>FARMACIA DE MINAS DE SAO JOAO DO PARAISO</t>
  </si>
  <si>
    <t>RUA MATO GROSSO, 2</t>
  </si>
  <si>
    <t>HOSPITAL SAO JOAO DO PARAISO</t>
  </si>
  <si>
    <t>RUA SEBASTIAO DA COSTA PEREIRA, S/N</t>
  </si>
  <si>
    <t>LABORATORIO DE PROTESE SILVA MEIRELES</t>
  </si>
  <si>
    <t>RUA FLORESTA, 91</t>
  </si>
  <si>
    <t>LABORATORIO REABILITARE</t>
  </si>
  <si>
    <t>RUA ALDEONE MEIRELES DA ROCHA, 790</t>
  </si>
  <si>
    <t>LAPAC</t>
  </si>
  <si>
    <t>RUA CAPITAO MILITAO, 386</t>
  </si>
  <si>
    <t>M L ULTRASSONOGRAFIA E SERVICOS MEDICOS</t>
  </si>
  <si>
    <t>RUA CLEMENTE BATISTA, 122</t>
  </si>
  <si>
    <t>NASF DE SAO JOAO DO PARAISO</t>
  </si>
  <si>
    <t>RUA JOSE FRANCISCO GOMES, 196</t>
  </si>
  <si>
    <t>NUCLEO DE VIGILANCIA EM SAUDE DE SAO JOAO DO PARAISO</t>
  </si>
  <si>
    <t>RUA AFONSO BASTISTA, S/N</t>
  </si>
  <si>
    <t>PARAISO PROTESE</t>
  </si>
  <si>
    <t>RUA RENOVACAO, 255</t>
  </si>
  <si>
    <t>PREVINNE OCUPACIONAL</t>
  </si>
  <si>
    <t>RUA VALDEMAR ALMEIDA, 52</t>
  </si>
  <si>
    <t>SECRETARIA MUNICIPAL DE SAUDE DE SAO JOAO DO PARAISO</t>
  </si>
  <si>
    <t>RUA AFONSO BATISTA, 32</t>
  </si>
  <si>
    <t>UBS COHAB</t>
  </si>
  <si>
    <t>RUA PRINCIPAL, 21</t>
  </si>
  <si>
    <t>UBS DE BARRINHA</t>
  </si>
  <si>
    <t>RUA POVOADO DE BARRINHA, S/N</t>
  </si>
  <si>
    <t>UBS DE BOA SORTE</t>
  </si>
  <si>
    <t>DISTRITO DE BOA SORTE, S/N</t>
  </si>
  <si>
    <t>UBS DE MANDACARU</t>
  </si>
  <si>
    <t>POVOADO DE MANDACARU</t>
  </si>
  <si>
    <t>UBS DE MORADA DO SOL</t>
  </si>
  <si>
    <t>RUA MATO GROSSO, 1</t>
  </si>
  <si>
    <t>UBS DE SAO JOAO VELHO</t>
  </si>
  <si>
    <t>COMUNIDADE DE SAO JOAO VELHO, S/N</t>
  </si>
  <si>
    <t>UBS DE SAO TIAGO</t>
  </si>
  <si>
    <t>SAO TIAGO, S/N</t>
  </si>
  <si>
    <t>UBS DE TABOLEIRO ALTO</t>
  </si>
  <si>
    <t>RUA PEDRO JOSE DE LIMA, 322</t>
  </si>
  <si>
    <t>UBS SAO JOAOZINHO</t>
  </si>
  <si>
    <t>JOAQUIM JOSE DOS SANTOS, S/N</t>
  </si>
  <si>
    <t>UNIDADE MOVEL DE SUPORTE BASICO SAMU 192 SAO JOAO DO PARAISO</t>
  </si>
  <si>
    <t>RUA AFONSO BATISTA, 29</t>
  </si>
  <si>
    <t>PREFEITURA MUNICIPAL DE SAO JOAO DO PARAISO</t>
  </si>
  <si>
    <t>RUA SETE DE SETEMBRO, 13</t>
  </si>
  <si>
    <t>CENTRO</t>
  </si>
  <si>
    <t>RUA A, 14</t>
  </si>
  <si>
    <t>NOVA ESPERANÇA</t>
  </si>
  <si>
    <t>AV TRAJANO PALMEIRA,	 197</t>
  </si>
  <si>
    <t>SANTO ANTONIO</t>
  </si>
  <si>
    <t>PRACA CENTRAL</t>
  </si>
  <si>
    <t>ZONA RURAL</t>
  </si>
  <si>
    <t>RUA SETE DE SETEMBRO, 84</t>
  </si>
  <si>
    <t>RUA ANTONIO JOSE DA CRUZ, 96</t>
  </si>
  <si>
    <t>JARDIM PLANALTO</t>
  </si>
  <si>
    <t>RUA SETE DE STEMBRO, S/N</t>
  </si>
  <si>
    <t>RUA DOS ESPORTES, S/N</t>
  </si>
  <si>
    <t>RUA SETE DE SETEMBRO, S/N</t>
  </si>
  <si>
    <t>AVENIDA TRAJANO MENDES PALMEIRA, 148</t>
  </si>
  <si>
    <t>CENTRO DE SAUDE DAZILA BRAGA AMORIM</t>
  </si>
  <si>
    <t>ACADEMIA DA SAUDE DE VARGEM GRANDE DO RIO PARDO</t>
  </si>
  <si>
    <t>UBS BRAZ JOAQUIM RIBEIRO</t>
  </si>
  <si>
    <t>UBS DE ITAIPAVA</t>
  </si>
  <si>
    <t>FARMACIA DE MINAS DE VARGEM GRANDE DO RIO PARDO</t>
  </si>
  <si>
    <t>UBS GERCINO VALOR</t>
  </si>
  <si>
    <t>SECRETARIA DE SAUDE DE VARGEM GRANDE DO RIO PARDO</t>
  </si>
  <si>
    <t>UOM VARGEM GRANDE DO RIO PARDO</t>
  </si>
  <si>
    <t>NUCLEO DE VIGILANCIA EM SAUDE DE VARGEM GRANDE DO RIO PARDO</t>
  </si>
  <si>
    <t>CENTRO DE CONVIVENCIA E CULTURA DE VARGEM GRANDE DO RIO PARDO</t>
  </si>
  <si>
    <t>PREFEITURA MUNICIPAL DE VARGEM GRANDE DO RIO PARDO</t>
  </si>
  <si>
    <t>CENTRO DE CONVIVENCIA E CULTURA DE VARGEM GRANDE DO RIO PARD</t>
  </si>
  <si>
    <t>O BONECO NÃO VAI NO LOCAL, NÃO ENCONTRADO]</t>
  </si>
  <si>
    <t>DENTRO DA SECRETARIA DE SAUDE</t>
  </si>
  <si>
    <t>TERRENO VAZIO, BONECO NÃO VAI NO LOCAL</t>
  </si>
  <si>
    <t>https://www.google.com.br/maps/place/Secretaria+Municipal+de+Sa%C3%BAde/@-15.4048931,-42.3124092,78m/data=!3m1!1e3!4m14!1m7!3m6!1s0x74e36adb39c32bb:0x62cd8b6fafd53b65!2sSecretaria+Municipal+de+Sa%C3%BAde!8m2!3d-15.4049291!4d-42.3122806!16s%2Fg%2F11b6j7rtsw!3m5!1s0x74e36adb39c32bb:0x62cd8b6fafd53b65!8m2!3d-15.4049291!4d-42.3122806!16s%2Fg%2F11b6j7rtsw?entry=ttu</t>
  </si>
  <si>
    <t>https://www.google.com/maps/place/UBS+Gercino+Valor/@-15.4000071,-42.31308,167m/data=!3m1!1e3!4m9!1m2!2m1!1sNUCLEO+DE+VIGILANCIA+EM+SAUDE+DE+VARGEM+GRANDE+DO+RIO+PARDO!3m5!1s0x74e36ab1ccf14a5:0x2a51d4f386ef4d16!8m2!3d-15.3996912!4d-42.3132043!16s%2Fg%2F11vm16d7tz?entry=ttu</t>
  </si>
  <si>
    <t>60M2 O BONECO NÃO VAI NO LOCAL, NÃO ENCONTRADO]</t>
  </si>
  <si>
    <t>https://www.google.com.br/maps/place/R.+Sete+de+Setembro,+84,+Vargem+Grande+do+Rio+Pardo+-+MG,+39535-000/@-15.4016694,-42.307777,93m/data=!3m1!1e3!4m5!3m4!1s0x74e36a8de76b3bf:0xfbf7544b24b73d22!8m2!3d-15.4015704!4d-42.3074886?entry=ttu</t>
  </si>
  <si>
    <t>https://www.google.com/maps/search/UBS+DE+ITAIPAVA/@-15.4341691,-42.3097782,164m/data=!3m1!1e3?entry=ttu</t>
  </si>
  <si>
    <t>https://www.google.com/maps/place/UBS+BRAZ+JOAQUIM+RIBEIRO/@-15.3940819,-42.3041326,170m/data=!3m1!1e3!4m6!3m5!1s0x74e35ed06628469:0xcb5a30c0df413b49!8m2!3d-15.3940631!4d-42.3039347!16s%2Fg%2F11sd48_l6b?entry=ttu</t>
  </si>
  <si>
    <t>100M2 O BONECO NÃO VAI NO LOCAL, NÃO ENCONTRADO]</t>
  </si>
  <si>
    <t>https://www.google.com.br/maps/place/Academia+Da+Sa%C3%BAde/@-15.3989654,-42.3201161,1048m/data=!3m1!1e3!4m14!1m7!3m6!1s0x74e31545630fabf:0x13ef5d529eafc421!2sAcademia+Da+Sa%C3%BAde!8m2!3d-15.3989706!4d-42.3175412!16s%2Fg%2F11dzdw_2cx!3m5!1s0x74e31545630fabf:0x13ef5d529eafc421!8m2!3d-15.3989706!4d-42.3175412!16s%2Fg%2F11dzdw_2cx?entry=ttu</t>
  </si>
  <si>
    <t>https://www.google.com.br/maps/place/Vargem+Grande+do+Rio+Pardo,+MG,+39535-000/@-15.403489,-42.3063379,110m/data=!3m1!1e3!4m10!1m2!2m1!1sR.+Sete+de+Setembro,+13+-+Indaiabira+Vargem+Grande+do+Rio+Pardo+-+MG!3m6!1s0x74e36a57cb97b71:0xcdab00403c69acb6!8m2!3d-15.4014133!4d-42.3076639!15sCkRSLiBTZXRlIGRlIFNldGVtYnJvLCAxMyAtIEluZGFpYWJpcmEgVmFyZ2VtIEdyYW5kZSBkbyBSaW8gUGFyZG8gLSBNR5IBCGxvY2FsaXR54AEA!16s%2Fg%2F12yxt3n_p?entry=ttu</t>
  </si>
  <si>
    <r>
      <rPr>
        <b/>
        <sz val="7.5"/>
        <color rgb="FFFF0000"/>
        <rFont val="Arial"/>
        <family val="2"/>
      </rPr>
      <t xml:space="preserve">6563856                    </t>
    </r>
    <r>
      <rPr>
        <b/>
        <sz val="7.5"/>
        <color rgb="FF003366"/>
        <rFont val="Arial"/>
        <family val="2"/>
      </rPr>
      <t xml:space="preserve">24791154000298       </t>
    </r>
    <r>
      <rPr>
        <b/>
        <sz val="7.5"/>
        <color rgb="FFFF0000"/>
        <rFont val="Arial"/>
        <family val="2"/>
      </rPr>
      <t>M</t>
    </r>
  </si>
  <si>
    <t>https://www.google.com/maps/place/R.+Afonso+Batista+-+S%C3%A3o+Jo%C3%A3o+do+Para%C3%ADso,+MG,+39540-000/@-15.3135195,-42.0187774,170m/data=!3m1!1e3!4m6!3m5!1s0x74fae9e5c5f483b:0x4a9455ef6b2ef0f8!8m2!3d-15.3132543!4d-42.0206882!16s%2Fg%2F11gmx7h4vl?entry=ttu</t>
  </si>
  <si>
    <t>-                               M</t>
  </si>
  <si>
    <t>https://www.google.com/maps/search/joazinho,+S%C3%A3o+Jo%C3%A3o+do+Para%C3%ADso/@-15.3150541,-42.0276184,162m/data=!3m1!1e3?entry=ttu</t>
  </si>
  <si>
    <t>SAO JOAOZINHO</t>
  </si>
  <si>
    <t>https://earth.google.com/web/search/ALDEONE+MEIRELES+DA+ROCHA,+MUNICIPio+DE+SAO+JOAO+DO+PARAISO/@-15.30307438,-42.01768169,824.54392578a,314.55497513d,35y,0h,0t,0r/data=CigiJgokCUMI1DxAny7AEcyxka3xpC7AGS6FvypIAUXAIU-guxskBEXAOgMKATA</t>
  </si>
  <si>
    <t>TABOLEIRO ALTO</t>
  </si>
  <si>
    <t>ÁREA ESTIMADA COM BASE NA MÉDIA DE IMÓVEIS COM A MESMA FINALIDADE</t>
  </si>
  <si>
    <t>https://www.google.com/maps/place/UBS+Morada+do+Sol+%2F+Centro/@-15.3188095,-42.0229761,170m/data=!3m1!1e3!4m6!3m5!1s0x74fad15cb887877:0x48e64cdcad239b9a!8m2!3d-15.318675!4d-42.0226547!16s%2Fg%2F11sqy88lls?entry=ttu</t>
  </si>
  <si>
    <t>MORADA DO SOL</t>
  </si>
  <si>
    <t>https://earth.google.com/web/search/ubs+MANDACARU,+S%c3%a3o+Jo%c3%a3o+do+Para%c3%adso+-+MG/@-15.48519624,-41.82663361,763.45184105a,254.66449876d,35y,-0h,0t,0r/data=CigiJgokCTUi3EEt-S7AESwqDQ9X_y7AGXeJKTnT5UTAId_010js6ETAOgMKATA</t>
  </si>
  <si>
    <t>https://earth.google.com/web/search/boa+sorte,+S%c3%a3o+Jo%c3%a3o+do+Para%c3%adso+-+MG/@-15.33772642,-42.15611078,864.14860342a,2273.30826714d,35y,0h,0t,0r/data=CpABGmYSYAokMHg3NGZiMzYwYTMyYTA0MTE6MHhjNTY3MGEwNGMzZTdjYThlGVW03hT7rC7AIdK15RL9E0XAKiZib2Egc29ydGUsIFPDo28gSm_Do28gZG8gUGFyYcOtc28gLSBNRxgCIAEiJgokCW31YDnx9i7AESxqTgrm-S7AGQNWG_AQ6UTAIcZ0clKN6kTAOgMKATA</t>
  </si>
  <si>
    <t>https://earth.google.com/web/search/UBS+Cohab+-+Rua+Principal,+S%c3%a3o+Jo%c3%a3o+do+Para%c3%adso+-+MG/@-15.27587823,-42.02070976,812.74585526a,151.52181749d,35y,0h,0t,0r/data=CigiJgokCfGEX4QKnS7AEbHL1vv5pS7AGXG95KovAEXAIc-LtHesBEXAOgMKATA</t>
  </si>
  <si>
    <t>SECRETARIA MUNICIPAL DE SAUDE DE SAO JOAO DO</t>
  </si>
  <si>
    <t>https://earth.google.com/web/search/REABILITARE,+MUNICIPio+DE+SAO+JOAO+DO+PARAISO/@-15.31316159,-42.02155886,829.20823137a,99.40667244d,35y,-0h,0t,0r/data=CigiJgokCYlycQoYRzbAEcPvVLaqQTfAGVti6JX-AUXAIc99bMQ2CkbAOgMKATA</t>
  </si>
  <si>
    <t>M</t>
  </si>
  <si>
    <t>-</t>
  </si>
  <si>
    <t>https://earth.google.com/web/search/CLEMENTE+BATISTA,+122,++MUNICIPio+DE+SAO+JOAO+DO+PARAISO/@-15.31319113,-42.01769247,814.53053168a,123.22916532d,35y,-0h,0t,0r/data=CigiJgokCQulf5gqnS7AEbFetqQLoC7AGXNbD5xiAUXAIab52b7UAkXAOgMKATA</t>
  </si>
  <si>
    <t>https://www.google.com.br/maps/place/R.+Floresta,+91+-+Sao+Joao+Do+Paraiso,+S%C3%A3o+Jo%C3%A3o+do+Para%C3%ADso+-+MG,+39540-000/@-15.3154294,-42.0179618,93m/data=!3m1!1e3!4m6!3m5!1s0x74faea01383b24b:0x7de7e5cf661762b6!8m2!3d-15.3152776!4d-42.0177668!16s%2Fg%2F11gf9gfbtj?entry=ttu</t>
  </si>
  <si>
    <t>https://www.google.com/maps/place/Hospital+de+S%C3%A3o+Jo%C3%A3o+do+Para%C3%ADso+-+MG/@-15.3135836,-42.0180631,171m/data=!3m1!1e3!4m15!1m8!3m7!1s0x74faea057b877bf:0x7a25a98838fed289!2sHospital+de+S%C3%A3o+Jo%C3%A3o+do+Para%C3%ADso+-+MG!8m2!3d-15.3138022!4d-42.0180198!10e5!16s%2Fg%2F11b6hndrwg!3m5!1s0x74faea057b877bf:0x7a25a98838fed289!8m2!3d-15.3138022!4d-42.0180198!16s%2Fg%2F11b6hndrwg?entry=ttu</t>
  </si>
  <si>
    <t>https://www.google.com/maps/place/R.+Mato+Grosso,+2+-+S%C3%A3o+Jo%C3%A3o+do+Para%C3%ADso/@-15.319208,-42.0209255,169m/data=!3m1!1e3!4m6!3m5!1s0x74fac219eb8c555:0xc50a9011e1935d24!4b1!8m2!3d-15.3192415!4d-42.0204259?entry=ttu</t>
  </si>
  <si>
    <t>https://www.google.com/maps/place/R.+Clemente+Batista,+40+-+Sao+Joao+Do+Paraiso,+S%C3%A3o+Jo%C3%A3o+do+Para%C3%ADso+-+MG,+39540-000/@-15.3130176,-42.0179989,170m/data=!3m1!1e3!4m6!3m5!1s0x74faea0316f608b:0xe23966605f05fb1f!8m2!3d-15.3140033!4d-42.0179379!16s%2Fg%2F11hbgj_7gb?entry=ttu</t>
  </si>
  <si>
    <t>https://www.google.com/maps/place/R.+Joaquim+Pedro,+152+-+Sao+Joao+Do+Paraiso/@-15.3160661,-42.0167873,168m/data=!3m1!1e3!4m7!3m6!1s0x74faea07956eac1:0x276563f81680c58b!4b1!8m2!3d-15.3161043!4d-42.0166664!16s%2Fg%2F11s9v6x_2h?entry=ttu</t>
  </si>
  <si>
    <r>
      <t xml:space="preserve">CENTRO MUNICIPAL DE FISIOTERAPIA DE SAO JOAO DO       </t>
    </r>
    <r>
      <rPr>
        <b/>
        <vertAlign val="subscript"/>
        <sz val="10"/>
        <color rgb="FFFF0000"/>
        <rFont val="Arial"/>
        <family val="2"/>
      </rPr>
      <t>0247022                    -                               M</t>
    </r>
  </si>
  <si>
    <t>https://www.google.com/maps/search/CENTRO+MUNICIPAL+DE+FISIOTERAPIA+DE+SAO+JOAO+DO+PARAISO/@-15.3106436,-42.01745,166m/data=!3m1!1e3?entry=ttu</t>
  </si>
  <si>
    <t>https://www.google.com/maps/place/Cart%C3%A3o+Med+Mineiro/@-15.3197673,-42.0177579,170m/data=!3m1!1e3!4m14!1m7!3m6!1s0x74fadac548d91e9:0x4e7dd577654fb3a0!2sQuintal+Avenida+407!8m2!3d-15.3168842!4d-42.0171967!16s%2Fg%2F11vxq4k66h!3m5!1s0x74fad998dc6e663:0x4bde61b79f6eab1e!8m2!3d-15.3195421!4d-42.017566!16s%2Fg%2F11kqq8n55x?entry=ttu</t>
  </si>
  <si>
    <t>https://www.google.com.br/maps/place/R.+Cap.+Milit%C3%A3o,+2+-+S%C3%A3o+Jo%C3%A3o+do+Para%C3%ADso,+MG,+39540-000/@-15.3125473,-42.020814,110m/data=!3m1!1e3!4m5!3m4!1s0x74fae9f12006f91:0xb96066ec1f5c8ae0!8m2!3d-15.3125444!4d-42.0204649?entry=ttu</t>
  </si>
  <si>
    <t>https://www.google.com.br/maps/place/R.+%C3%82ngelo+Pinheiro+Carvalho,+1130+-+Sao+Joao+Do+Paraiso,+S%C3%A3o+Jo%C3%A3o+do+Para%C3%ADso+-+MG,+39540-000/@-15.3163112,-42.0267069,110m/data=!3m1!1e3!4m10!1m2!2m1!1sR.+%C3%82ngelo+Pinheiro+Carvalho,+1130+-+Sao+Joao+Do+Paraiso+-+Edif%C3%ADcio+S%C3%A3o+Jo%C3%A3o+do+Para%C3%ADso+-+MG!3m6!1s0x74fac27ad1f5a9f:0x3d0bc36758788150!8m2!3d-15.3163134!4d-42.0266963!15sCmBSLiDDgm5nZWxvIFBpbmhlaXJvIENhcnZhbGhvLCAxMTMwIC0gU2FvIEpvYW8gRG8gUGFyYWlzbyAtIEVkaWbDrWNpbyBTw6NvIEpvw6NvIGRvIFBhcmHDrXNvIC0gTUeSARFjb21wb3VuZF9idWlsZGluZ-ABAA!16s%2Fg%2F11s94hmq02?entry=ttu</t>
  </si>
  <si>
    <t>https://www.google.com.br/maps/place/Associa%C3%A7%C3%A3o+de+Pais+e+Amigos+dos+Excepcionais+Escola+Caminho+da+Esperan%C3%A7a/@-15.3146843,-42.0173934,185m/data=!3m1!1e3!4m6!3m5!1s0x74faea0572b5b03:0xb5daa62b2495411e!8m2!3d-15.314644!4d-42.0170412!16s%2Fg%2F1yfjqj9c8?entry=ttu</t>
  </si>
  <si>
    <r>
      <t>e</t>
    </r>
    <r>
      <rPr>
        <b/>
        <vertAlign val="subscript"/>
        <sz val="10"/>
        <color rgb="FFFF0000"/>
        <rFont val="Arial"/>
        <family val="2"/>
      </rPr>
      <t>M</t>
    </r>
  </si>
  <si>
    <r>
      <rPr>
        <b/>
        <sz val="10"/>
        <color rgb="FF333333"/>
        <rFont val="Verdana"/>
        <family val="2"/>
      </rPr>
      <t>MUNICIPIO DE SANTO ANTONIO DO RETIRO</t>
    </r>
  </si>
  <si>
    <r>
      <rPr>
        <b/>
        <sz val="10"/>
        <color rgb="FF333333"/>
        <rFont val="Verdana"/>
        <family val="2"/>
      </rPr>
      <t>UBS ANA COSTA</t>
    </r>
  </si>
  <si>
    <t>https://earth.google.com/web/search/ubs+ana+costa+boa+sorte,+S%c3%a3o+Jo%c3%a3o+do+Para%c3%adso+-+MGPREFEITURA+MUNICIPAL+DE+SANTO+ANTONIO+DO+RETIRO/@-15.41323092,-42.598989,808.21142841a,193.20854938d,35y,0h,0t,0r/data=CigiJgokCUe5aSyZqi7AEcC72maZry7AGdBQb21iEkXAIVNdZW_lFEXAOgMKATA</t>
  </si>
  <si>
    <r>
      <rPr>
        <b/>
        <sz val="10"/>
        <color rgb="FF333333"/>
        <rFont val="Verdana"/>
        <family val="2"/>
      </rPr>
      <t>CENTRO DE CONVIVENCIA DE CULTURA FLOR DE CACTO</t>
    </r>
  </si>
  <si>
    <t>ÁREA CONTEMPLADA NO IMÓVEL DO CENTRO MUNICIPAL DE FISIOTERAPIA</t>
  </si>
  <si>
    <t>ÁREA CONTEMPLADA NO IMÓVEL DO POLO ACADEMIA DA SAUDE DE SANTO ANTONIO DO RETIRO</t>
  </si>
  <si>
    <r>
      <rPr>
        <b/>
        <sz val="10"/>
        <color rgb="FF333333"/>
        <rFont val="Verdana"/>
        <family val="2"/>
      </rPr>
      <t>PREFEITURA MUNICIPAL DE SANTO ANTONIO DO RETIRO</t>
    </r>
  </si>
  <si>
    <t>https://www.google.com/maps/place/UBS+Santo+Ant%C3%B4nio/@-15.340733,-42.6266115,185m/data=!3m1!1e3!4m14!1m7!3m6!1s0x751d6b5b07313c7:0x33549693fec6f820!2sUBS+Santo+Ant%C3%B4nio!8m2!3d-15.340851!4d-42.626202!16s%2Fg%2F11vm16bbx8!3m5!1s0x751d6b5b07313c7:0x33549693fec6f820!8m2!3d-15.340851!4d-42.626202!16s%2Fg%2F11vm16bbx8?entry=ttu</t>
  </si>
  <si>
    <t>https://www.google.com/maps/@-15.3409645,-42.6259352,93m/data=!3m1!1e3?entry=ttu</t>
  </si>
  <si>
    <t>MUNICIPIO DE SANTO ANTONIO DO RETIRO</t>
  </si>
  <si>
    <t>https://www.google.com/maps/place/SECRETARIA+MUNICIPAL+DE+SA%C3%9ADE/@-15.3415847,-42.6202415,131m/data=!3m1!1e3!4m14!1m7!3m6!1s0x751d6b77e97f325:0xa1970548b15d9171!2sSECRETARIA+MUNICIPAL+DE+SA%C3%9ADE!8m2!3d-15.3415646!4d-42.6197817!16s%2Fg%2F11gfkq5vst!3m5!1s0x751d6b77e97f325:0xa1970548b15d9171!8m2!3d-15.3415646!4d-42.6197817!16s%2Fg%2F11gfkq5vst?entry=ttu</t>
  </si>
  <si>
    <t>Razão Social</t>
  </si>
  <si>
    <t>Nome Fantasia</t>
  </si>
  <si>
    <t>CNES</t>
  </si>
  <si>
    <t>https://www.google.com/maps/place/Secretaria+De+Saude/@-16.0937153,-41.7488405,185m/data=!3m1!1e3!4m14!1m7!3m6!1s0x74c2632d400a17f:0x5d244a8fc54a0b37!2sSecretaria+De+Saude!8m2!3d-16.0936644!4d-41.7485185!16s%2Fg%2F11g6ns66d3!3m5!1s0x74c2632d400a17f:0x5d244a8fc54a0b37!8m2!3d-16.0936644!4d-41.7485185!16s%2Fg%2F11g6ns66d3?entry=ttu</t>
  </si>
  <si>
    <t>https://www.google.com/maps/place/Pra%C3%A7a+da+Liberdade+-+Santa+Cruz+de+Salinas/@-16.0936319,-41.74896,65m/data=!3m1!1e3!4m7!3m6!1s0x74c2632da1f871d:0x55d42d45fc484873!4b1!8m2!3d-16.0936547!4d-41.7487247!16s%2Fg%2F11f1n3v_w5?entry=ttu</t>
  </si>
  <si>
    <t>https://www.google.com/maps/search/R.+Joao+Antonio+Araujo,+1+-+Santa+Cruz+De+Salinas/@-16.0981695,-41.7481064,110m/data=!3m1!1e3?entry=ttu</t>
  </si>
  <si>
    <t>https://www.google.com/maps/place/PS+de+%C3%81gua+Boa/@-16.0962429,-41.9294039,185m/data=!3m1!1e3!4m14!1m7!3m6!1s0x74dd35012749d09:0x264e4ac584135c0d!2sPS+de+%C3%81gua+Boa!8m2!3d-16.096336!4d-41.92893!16s%2Fg%2F11y26z8v1l!3m5!1s0x74dd35012749d09:0x264e4ac584135c0d!8m2!3d-16.096336!4d-41.92893!16s%2Fg%2F11y26z8v1l?entry=ttu</t>
  </si>
  <si>
    <t>POVOADO AGUA BOA</t>
  </si>
  <si>
    <t>https://www.google.com/maps/place/UBS+Maria+Benilde+de+Oliveira/@-16.0936163,-41.7491258,92m/data=!3m1!1e3!4m15!1m8!3m7!1s0x74c2632da1f871d:0x55d42d45fc484873!2sPra%C3%A7a+da+Liberdade+-+Santa+Cruz+de+Salinas,+MG,+39563-000!3b1!8m2!3d-16.0936547!4d-41.7487247!16s%2Fg%2F11f1n3v_w5!3m5!1s0x74c2632d0693e7f:0xa1337d2e6330f6c!8m2!3d-16.0936803!4d-41.7487985!16s%2Fg%2F11vjxcjv2s?entry=ttu</t>
  </si>
  <si>
    <t>https://www.google.com/maps/place/Pra%C3%A7a+da+Liberdade,+55+-+Santa+Cruz+de+Salinas,+MG,+39563-000/@-16.0936739,-41.7490332,78m/data=!3m1!1e3!4m6!3m5!1s0x74c2632d00662ad:0x79e266ca22153675!8m2!3d-16.0936803!4d-41.7487985!16s%2Fg%2F11vpnr33f5?entry=ttu</t>
  </si>
  <si>
    <r>
      <rPr>
        <b/>
        <sz val="10"/>
        <color rgb="FF333333"/>
        <rFont val="Times New Roman"/>
        <family val="1"/>
      </rPr>
      <t>CONSULTORIO ODONTOLOGICO IVANY DIONE DE</t>
    </r>
  </si>
  <si>
    <t>https://www.google.com/maps/place/Av.+Ant%C3%B4nio+Carlos,+14+-+Salinas/@-16.1682744,-42.2924413,92m/data=!3m1!1e3!4m7!3m6!1s0x74debc0e5f07613:0x12ac6dc6372be41a!4b1!8m2!3d-16.1680795!4d-42.2922674!16s%2Fg%2F11f3nbvbfh?entry=ttu</t>
  </si>
  <si>
    <t>https://www.google.com/maps/place/R.+Virg%C3%ADlio+Gr%C3%A3o+Mogol,+111+-+Salinas,+MG,+39560-000/@-16.1693471,-42.2935576,185m/data=!3m1!1e3!4m6!3m5!1s0x74debbf80a8d589:0x6e8af03f3d80820c!8m2!3d-16.1692987!4d-42.293143!16s%2Fg%2F11fpnntflj?entry=ttu</t>
  </si>
  <si>
    <t>ÁREA CONTEMPLADA NO IMÓVEL DO CARDIONUCLEO</t>
  </si>
  <si>
    <t>https://www.google.com/maps/place/R.+Dr.+Jo%C3%A3o+Porf%C3%ADrio,+61+-+Salinas,+MG,+39560-000/@-16.1694047,-42.2912443,65m/data=!3m1!1e3!4m6!3m5!1s0x74debc0a7508d9d:0xe390258155fdbfef!8m2!3d-16.1694018!4d-42.2911697!16s%2Fg%2F11gf9gldb2?entry=ttu</t>
  </si>
  <si>
    <t>https://www.google.com/maps/place/R.+Ant%C3%B4nio+Castro,+92+-+Salinas,+MG,+39560-000/@-16.1718859,-42.2903304,185m/data=!3m1!1e3!4m6!3m5!1s0x74debb8c588362d:0x5de7df552ec0209a!8m2!3d-16.171651!4d-42.2898489!16s%2Fg%2F11hbgk1xp8?entry=ttu</t>
  </si>
  <si>
    <t>https://www.google.com/maps/place/R.+Cel.+Antonio+Bernardino,+14+-+Salinas,+MG,+39560-000/@-16.1707432,-42.2895004,155m/data=!3m1!1e3!4m6!3m5!1s0x74debb8a2767b8f:0x187fe779f85fb55a!8m2!3d-16.1706825!4d-42.2892004!16s%2Fg%2F11g02tnqzq?entry=ttu</t>
  </si>
  <si>
    <t>https://www.google.com/maps/place/Praca+Faustina+Fernandes+Pessoa,+41+-+Salinas,+MG,+39560-000/@-16.1697488,-42.2950319,130m/data=!3m1!1e3!4m10!1m2!2m1!1sPraca+Faustina+Fernandes+Pessoa,+41+-+Salinas+-+Edif%C3%ADcio+MG!3m6!1s0x74debbfe8d2d81f:0x3e1832142d0633bf!8m2!3d-16.1697648!4d-42.2946555!15sCjxQcmFjYSBGYXVzdGluYSBGZXJuYW5kZXMgUGVzc29hLCA0MSAtIFNhbGluYXMgLSBFZGlmw61jaW8gTUeSARFjb21wb3VuZF9idWlsZGluZ-ABAA!16s%2Fg%2F11s9qn9vvh?entry=ttu</t>
  </si>
  <si>
    <t>https://www.google.com/maps/place/OdontoRiso/@-16.1668074,-42.294732,185m/data=!3m1!1e3!4m9!1m2!2m1!1sR.+Mendo+Corr%C3%AAa,+44+-+Centro+-+Edif%C3%ADcio+Salinas+-+MG!3m5!1s0x74debd943d1e3ff:0xb76e14fe162d3ac6!8m2!3d-16.166911!4d-42.2941869!16s%2Fg%2F11h64yxwlf?entry=ttu</t>
  </si>
  <si>
    <t>ALVORADA</t>
  </si>
  <si>
    <t>https://www.google.com/maps/place/R.+Bar%C3%A3o+do+Rio+Branco,+192+-+Salinas,+MG,+39560-000/@-16.1700756,-42.29245,130m/data=!3m1!1e3!4m6!3m5!1s0x74debbf6e3c1677:0x2fcbc945b4d71147!8m2!3d-16.1700209!4d-42.2920745!16s%2Fg%2F11gf9gdqsm?entry=ttu</t>
  </si>
  <si>
    <t>https://www.google.com/maps/place/R.+Padre+Salustiano,+91+-+Salinas,+MG,+39560-000/@-16.1701918,-42.2913201,110m/data=!3m1!1e3!4m6!3m5!1s0x74debbf446c0c63:0x471994e07fb1f5c5!8m2!3d-16.1701183!4d-42.2910725!16s%2Fg%2F11hbgk1lms?entry=ttu</t>
  </si>
  <si>
    <t>https://www.google.com/maps/place/R.+Mendo+Corr%C3%AAa,+138+-+Salinas,+MG,+39560-000/@-16.1672664,-42.2954355,185m/data=!3m1!1e3!4m10!1m2!2m1!1sR.+Mendo+Corr%C3%AAa,+138+-+Salinas+-+Edif%C3%ADcio+MG!3m6!1s0x74debc0246edf23:0x3c63495bcfd1ea3f!8m2!3d-16.1673088!4d-42.2949923!15sCi5SLiBNZW5kbyBDb3Jyw6phLCAxMzggLSBTYWxpbmFzIC0gRWRpZsOtY2lvIE1HkgERY29tcG91bmRfYnVpbGRpbmfgAQA!16s%2Fg%2F11f10f92pf?entry=ttu</t>
  </si>
  <si>
    <t>https://www.google.com/maps/place/R.+Cel+Ant%C3%B4nio+Bernadino,+26+-+Salinas,+MG,+39560-000/@-16.1704218,-42.2891698,92m/data=!3m1!1e3!4m15!1m8!3m7!1s0x74debc761fcb913:0x1fdba00d850eab2b!2sR.+Cel+Ant%C3%B4nio+Bernadino,+26+-+Salinas,+MG,+39560-000!3b1!8m2!3d-16.1703168!4d-42.289038!16s%2Fg%2F11tj1xbywr!3m5!1s0x74debc761fcb913:0x1fdba00d850eab2b!8m2!3d-16.1703168!4d-42.289038!16s%2Fg%2F11tj1xbywr?entry=ttu</t>
  </si>
  <si>
    <t>ÁREA CONTEMPLADA NO IMÓVEL DO CARDIOLAB</t>
  </si>
  <si>
    <t>FUNCIONARIOS</t>
  </si>
  <si>
    <t>https://www.google.com/maps/search/+Cl%C3%ADnica+especializada+Rua:+Abdenago+Lisboa,+495+-+Raquel+Salinas+-+MG/@-16.1627479,-42.2944116,110m/data=!3m1!1e3?entry=ttu</t>
  </si>
  <si>
    <t>RAQUEL</t>
  </si>
  <si>
    <t>https://www.google.com/maps/place/Climep+-+Cl%C3%ADnica+de+Medicina+Especializada+e+Medicina+do+Trabalho/@-16.1661988,-42.2952647,110m/data=!3m1!1e3!4m14!1m7!3m6!1s0x74debc499a23555:0x69df7005bc3846a!2sClimep+-+Cl%C3%ADnica+de+Medicina+Especializada+e+Medicina+do+Trabalho!8m2!3d-16.166056!4d-42.2950239!16s%2Fg%2F11gxmb9p7b!3m5!1s0x74debc499a23555:0x69df7005bc3846a!8m2!3d-16.166056!4d-42.2950239!16s%2Fg%2F11gxmb9p7b?entry=ttu</t>
  </si>
  <si>
    <t>PANORAMA</t>
  </si>
  <si>
    <t>https://www.google.com/maps/place/R.+S%C3%A3o+Geraldo,+130+-+Salinas,+MG,+39560-000/@-16.164666,-42.2918131,155m/data=!3m1!1e3!4m6!3m5!1s0x74debc3e1a7ee15:0x72ec2c38f43c252f!8m2!3d-16.1645853!4d-42.2913354!16s%2Fg%2F11df7p4g19?entry=ttu</t>
  </si>
  <si>
    <t>CASA BLANCA</t>
  </si>
  <si>
    <t>https://www.google.com/maps/place/R.+Saint+Clair+Brito,+60+-+Salinas,+MG,+39560-000/@-16.1649347,-42.2943133,185m/data=!3m1!1e3!4m5!3m4!1s0x74debdd96a17d29:0xae87f05b5a8d1996!8m2!3d-16.1648709!4d-42.2938913?entry=ttu</t>
  </si>
  <si>
    <t>SANTA MARTA</t>
  </si>
  <si>
    <t>https://www.google.com/maps/place/R.+Tim%C3%B3teo,+38+-+Salinas,+MG,+39560-000/@-16.1667793,-42.2881122,78m/data=!3m1!1e3!4m10!1m2!2m1!1sR.+Tim%C3%B3teo,+38+-+Salinas+-+Edif%C3%ADcio+MG!3m6!1s0x74debc689fc3cb7:0x1158bc5afec0ef3a!8m2!3d-16.1666869!4d-42.2880155!15sCihSLiBUaW3Ds3RlbywgMzggLSBTYWxpbmFzIC0gRWRpZsOtY2lvIE1HkgERY29tcG91bmRfYnVpbGRpbmfgAQA!16s%2Fg%2F11y2wxz0bj?entry=ttu</t>
  </si>
  <si>
    <t>MARACANA</t>
  </si>
  <si>
    <t>https://www.google.com/maps/place/R.+Padre+Salustiano,+125+-+Salinas,+MG,+39560-000/@-16.1705768,-42.2930662,369m/data=!3m1!1e3!4m6!3m5!1s0x74debbf6c877771:0x24e49b9c79d26b85!8m2!3d-16.1705784!4d-42.2920374!16s%2Fg%2F11fpnnznwg?entry=ttu</t>
  </si>
  <si>
    <t>https://www.google.com/maps/search/R.+Eleut%C3%A9rio+Barbosa,+31+-+Salinas+-+Edif%C3%ADcio+MG/@-16.1666442,-42.2970115,65m/data=!3m1!1e3?entry=ttu</t>
  </si>
  <si>
    <t>https://www.google.com/maps/place/Grupo+CDI+-+Centro+de+Diagn%C3%B3stico+por+Imagem/@-16.1668387,-42.2968808,78m/data=!3m1!1e3!4m14!1m7!3m6!1s0x74deb3adc7a2afb:0xacf63d0478adaf79!2sGrupo+CDI+-+Centro+de+Diagn%C3%B3stico+por+Imagem!8m2!3d-16.1668495!4d-42.2967194!16s%2Fg%2F11g4dtkb7b!3m5!1s0x74deb3adc7a2afb:0xacf63d0478adaf79!8m2!3d-16.1668495!4d-42.2967194!16s%2Fg%2F11g4dtkb7b?entry=ttu</t>
  </si>
  <si>
    <t>https://www.google.com/maps/place/Casulo+-+Espa%C3%A7o+Terap%C3%AAutico+da+Crian%C3%A7a+e+do+Adolescente/@-16.165789,-42.2967936,185m/data=!3m1!1e3!4m14!1m7!3m6!1s0x74deb59818f68d5:0xd6bbd1158e96a027!2sCasulo+-+Espa%C3%A7o+Terap%C3%AAutico+da+Crian%C3%A7a+e+do+Adolescente!8m2!3d-16.1657944!4d-42.2963784!16s%2Fg%2F11swmskflv!3m5!1s0x74deb59818f68d5:0xd6bbd1158e96a027!8m2!3d-16.1657944!4d-42.2963784!16s%2Fg%2F11swmskflv?entry=ttu</t>
  </si>
  <si>
    <t>https://www.google.com/maps/place/Cardion%C3%BAcleo/@-16.169018,-42.2952838,130m/data=!3m1!1e3!4m10!1m2!2m1!1sCardion%C3%BAcleo+-+Cardiologista+R.+C%C3%B4nego+B%C3%AAncio,+24+-+Centro+-+Centro+Salinas+-+MG!3m6!1s0x2c5ddbaa4d9af11f:0x41498e2565387bdf!8m2!3d-16.169018!4d-42.2949297!15sClNDYXJkaW9uw7pjbGVvIC0gQ2FyZGlvbG9naXN0YSBSVUEuIEPDtG5lZ28gQmVudG8sIDI0IC0gQ2VudHJvIC0gQ2VudHJvIFNhbGluYXMgLSBNR5IBDGNhcmRpb2xvZ2lzdOABAA!16s%2Fg%2F11syx6bxh0?entry=ttu</t>
  </si>
  <si>
    <t>https://www.google.com/maps/place/Cl%C3%ADnica+Cardionorte+-+Servicos+M%C3%A9dicos/@-16.1661194,-42.2949758,185m/data=!3m1!1e3!4m14!1m7!3m6!1s0x74debc1d04e4c3b:0x6526bce29382ae77!2sCl%C3%ADnica+Cardionorte+-+Servicos+M%C3%A9dicos!8m2!3d-16.1662245!4d-42.2945591!16s%2Fg%2F11f3r27j41!3m5!1s0x74debc1d04e4c3b:0x6526bce29382ae77!8m2!3d-16.1662245!4d-42.2945591!16s%2Fg%2F11f3r27j41?entry=ttu</t>
  </si>
  <si>
    <t>https://www.google.com/maps/place/Laborat%C3%B3rio+Cardiolab/@-16.16683,-42.2975334,3a,75y,66.41h,88.47t/data=!3m7!1e1!3m5!1stJL4Bpt45eF5M3vu5fqJ-w!2e0!6shttps:%2F%2Fstreetviewpixels-pa.googleapis.com%2Fv1%2Fthumbnail%3Fpanoid%3DtJL4Bpt45eF5M3vu5fqJ-w%26cb_client%3Dmaps_sv.share%26w%3D900%26h%3D600%26yaw%3D66.41192781369149%26pitch%3D1.531421225904694%26thumbfov%3D90!7i16384!8i8192!4m14!1m7!3m6!1s0x74debeae895d625:0x90aca4fa314929e8!2sLaborat%C3%B3rio+Cardiolab!8m2!3d-16.1667144!4d-42.2974776!16s%2Fg%2F11b8vfpdwt!3m5!1s0x74debeae895d625:0x90aca4fa314929e8!8m2!3d-16.1667144!4d-42.2974776!16s%2Fg%2F11b8vfpdwt?coh=205410&amp;entry=ttu</t>
  </si>
  <si>
    <t>https://www.google.com/maps/place/CAPS/@-16.1733949,-42.2856118,185m/data=!3m1!1e3!4m14!1m7!3m6!1s0x74debcf02894b4b:0x1893e14f3505a954!2sCAPS!8m2!3d-16.1733648!4d-42.2852495!16s%2Fg%2F11tn7h9hs3!3m5!1s0x74debcf02894b4b:0x1893e14f3505a954!8m2!3d-16.1733648!4d-42.2852495!16s%2Fg%2F11tn7h9hs3?entry=ttu</t>
  </si>
  <si>
    <t>SÃO FIDELIS</t>
  </si>
  <si>
    <t>https://www.google.com/maps/place/R.+Ant%C3%B4nio+Barbosa+Neto,+333+-+Salinas/@-16.162754,-42.2894359,110m/data=!3m1!1e3!4m7!3m6!1s0x74debc4f302d033:0xd201475fdd393066!4b1!8m2!3d-16.1627923!4d-42.2891415!16s%2Fg%2F11vss2kr6c?entry=ttu</t>
  </si>
  <si>
    <t>FLORESTA</t>
  </si>
  <si>
    <t>https://www.google.com/maps/place/R.+Donerio+Pereira+Da+Silva,+273+-+Salinas,+MG,+39560-000/@-16.1652542,-42.2956236,185m/data=!3m1!1e3!4m15!1m8!3m7!1s0x74debc1e7370385:0xbf04d05f7cca1e8e!2sR.+Donerio+Pereira+Da+Silva,+244+-+Salinas,+MG,+39560-000!3b1!8m2!3d-16.1652002!4d-42.2950692!16s%2Fg%2F11gbl37n2v!3m5!1s0x74debc1e6d9df4d:0x79e11c61919d4395!8m2!3d-16.1651269!4d-42.2950692!16s%2Fg%2F11kqfxlnnf?entry=ttu</t>
  </si>
  <si>
    <t>https://www.google.com/maps/place/LABORATORIO+BIOMED+DE+SALINAS/@-16.1667196,-42.2991508,155m/data=!3m1!1e3!4m6!3m5!1s0x74deb3ddbcb448b:0x28a93b84389f50c0!8m2!3d-16.1667228!4d-42.2988849!16s%2Fg%2F11h_cq__ps?entry=ttu</t>
  </si>
  <si>
    <t>https://www.google.com/maps/place/Bioforma/@-16.1652626,-42.2987391,130m/data=!3m1!1e3!4m14!1m7!3m6!1s0x74debebaf9ca91b:0xb2caba71f9d69897!2sBioforma!8m2!3d-16.1651886!4d-42.2984353!16s%2Fg%2F11gfd2h5y8!3m5!1s0x74debebaf9ca91b:0xb2caba71f9d69897!8m2!3d-16.1651886!4d-42.2984353!16s%2Fg%2F11gfd2h5y8?entry=ttu</t>
  </si>
  <si>
    <t>https://www.google.com/maps/place/Av.+Maroto+Ferreira,+35+-+Salinas,+MG,+39560-000/@-16.16647,-42.2938299,155m/data=!3m1!1e3!4m15!1m8!3m7!1s0x74debc1b1ec59bf:0xea9985f3e7a96034!2sAv.+Maroto+Ferreira,+35+-+Salinas,+MG,+39560-000!3b1!8m2!3d-16.1665093!4d-42.2936066!16s%2Fg%2F11f10f9hjm!3m5!1s0x74debc1b1ec59bf:0xea9985f3e7a96034!8m2!3d-16.1665093!4d-42.2936066!16s%2Fg%2F11f10f9hjm?entry=ttu</t>
  </si>
  <si>
    <t>https://www.google.com/maps/place/R.+Abd%C3%AAnago+Lisboa,+40+-+Centro,+Salinas+-+MG,+39560-000/@-16.1672362,-42.2948291,92m/data=!3m1!1e3!4m6!3m5!1s0x74debc0252dcc1b:0xaf48345a9d18aac7!8m2!3d-16.1672362!4d-42.2947964!16s%2Fg%2F11l8nr2cjp?entry=ttu</t>
  </si>
  <si>
    <t>https://www.google.com/maps/place/Associa%C3%A7%C3%A3o+de+Pais+e+Amigos+dos+Excepcionais+Escola+Professora+Luzia+N+de+Almeida/@-16.1657562,-42.2918907,78m/data=!3m1!1e3!4m15!1m8!3m7!1s0x74debc169845403:0xbb7828eb088ea838!2sR.+Medina,+339+-+Salinas,+MG,+39560-000!3b1!8m2!3d-16.1657574!4d-42.2918745!16s%2Fg%2F11csbywnng!3m5!1s0x74debdc5ab523a1:0x674c8fadc70627a!8m2!3d-16.1657998!4d-42.2919153!16s%2Fg%2F1ydntp80h?entry=ttu</t>
  </si>
  <si>
    <t>SAO GERALDO</t>
  </si>
  <si>
    <t>https://www.google.com/maps/place/Centro+de+Sa%C3%BAde+de+Rubelita/@-16.4081982,-42.2624619,92m/data=!3m1!1e3!4m10!1m2!2m1!1sPOSTO+DE+SAUDE+DE+AMPARO+DO+SITIO!3m6!1s0x74d98443f74f8bd:0xe4ea95e7477654be!8m2!3d-16.408178!4d-42.2623681!15sCiFQT1NUTyBERSBTQVVERSBERSBBTVBBUk8gRE8gU0lUSU8iA_ABAZIBFXB1YmxpY19tZWRpY2FsX2NlbnRlcuABAA!16s%2Fg%2F11c6c9w9mn?entry=ttu</t>
  </si>
  <si>
    <t>https://www.google.com/maps/place/UNIDADE+DE+SAUDE+DE+LAGOA+DE+BAIXO/@-16.2874092,-42.4303086,155m/data=!3m1!1e3!4m10!1m2!2m1!1sCENTRO+DE+SAUDE+DE+LAGOA+DE+BAIXO+PSF+rubelita!3m6!1s0x74d8fdb7907ea27:0x4806c0e6c0e34ae0!8m2!3d-16.28722!4d-42.4295459!15sCi5DRU5UUk8gREUgU0FVREUgREUgTEFHT0EgREUgQkFJWE8gUFNGIHJ1YmVsaXRhkgEeb2NjdXBhdGlvbmFsX3NhZmV0eV9hbmRfaGVhbHRo4AEA!16s%2Fg%2F11rmwd6sbx?entry=ttu</t>
  </si>
  <si>
    <t>https://www.google.com/maps/place/Secretaria+De+Saude/@-16.4056584,-42.2626391,65m/data=!3m1!1e3!4m10!1m2!2m1!1sSECRETARIA+MUNICIPAL+DE+SAUDE+DE+RUBELITA!3m6!1s0x74d9846ed09ecc3:0x1abbdc437678a0d0!8m2!3d-16.405636!4d-42.2626478!15sCilTRUNSRVRBUklBIE1VTklDSVBBTCBERSBTQVVERSBERSBSVUJFTElUQZIBEGNvcnBvcmF0ZV9vZmZpY2XgAQA!16s%2Fg%2F11bz0mdfgt?entry=ttu</t>
  </si>
  <si>
    <t>AO LADO DA SECRETARIA E SAÚDE</t>
  </si>
  <si>
    <t>LIBERDADE</t>
  </si>
  <si>
    <t>https://www.google.com/maps/place/PSF+VANGUARDA+I/@-16.2873859,-42.4296516,184m/data=!3m1!1e3!4m15!1m8!3m7!1s0x74d8e5c60c8435b:0xe97952d683ad7362!2sLagoa+de+Baixo,+Rubelita+-+MG,+39565-000!3b1!8m2!3d-16.2876915!4d-42.4271958!16s%2Fg%2F122y0bfg!3m5!1s0x74d99a59a280e8f:0x4e4abcef2b9ab018!8m2!3d-16.2870609!4d-42.429765!16s%2Fg%2F11f778y571?entry=ttu</t>
  </si>
  <si>
    <t>https://www.google.com/maps/place/Av.+Miguel+Almeida,+500,+Rubelita+-+MG,+39565-000/@-16.4044368,-42.2647259,1043m/data=!3m2!1e3!4b1!4m5!3m4!1s0x74d98471f98eb83:0xba59ae51d479413a!8m2!3d-16.404442!4d-42.262151?entry=ttu</t>
  </si>
  <si>
    <t>https://www.google.com.br/maps/search/UOM+DE+RIO+PARDO+DE+MINAS,+RUA+SALINAS+-+N%C2%BA+08,+JARDIM+FLORESTAL/@-15.6207634,-42.5424514,115m/data=!3m1!1e3?entry=ttu</t>
  </si>
  <si>
    <t>JARDIM FLORESTAL</t>
  </si>
  <si>
    <t>CIDADE ALTA</t>
  </si>
  <si>
    <t>https://www.google.com.br/maps/place/R.+Salinas,+50+-+Rio+Pardo+de+Minas/@-15.620846,-42.5427751,69m/data=!3m1!1e3!4m6!3m5!1s0x74e1e22e6a17c0b:0x8fa34bdcd3bbb495!4b1!8m2!3d-15.6206335!4d-42.5426765?entry=ttu</t>
  </si>
  <si>
    <t>MARCIO LOTE 44</t>
  </si>
  <si>
    <t>https://www.google.com.br/maps/search/UNIDADE+MISTA+MUNICIPAL/@-15.6258082,-42.5454435,69m/data=!3m1!1e3?entry=ttu</t>
  </si>
  <si>
    <t>MARCIO LOTE 43</t>
  </si>
  <si>
    <t xml:space="preserve"> APARECEU UBS NOVA ALMEIDA, SERRAMAR, SERRA - ES (UNIDADE NÃO ENCONTRADA COM ESSE NOME SERRA NOVA). </t>
  </si>
  <si>
    <t>https://www.google.com.br/maps/place/UBS+Nova+Almeida/@-20.0563186,-40.2006953,133m/data=!3m1!1e3!4m14!1m7!3m6!1s0xb7f13c2d1e4a77:0xebe9086341014dee!2sUBS+Nova+Almeida!8m2!3d-20.0563281!4d-40.2010345!16s%2Fg%2F1ptwkjphf!3m5!1s0xb7f13c2d1e4a77:0xebe9086341014dee!8m2!3d-20.0563281!4d-40.2010345!16s%2Fg%2F1ptwkjphf?entry=ttu</t>
  </si>
  <si>
    <t>https://www.google.com/maps/place/AMA+Peri+Peri/@-23.5252663,-46.7346884,13z/data=!4m10!1m2!2m1!1sUBS+PERI+PERI,+FAZENDA+HP+-+S%2FN!3m6!1s0x94ce568bf1c32807:0x1d3aff01fe4fad2b!8m2!3d-23.5868229!4d-46.7323179!15sCh9VQlMgUEVSSSBQRVJJLCBGQVpFTkRBIEhQIC0gUy9OWh4iHHVicyBwZXJpIHBlcmkgZmF6ZW5kYSBocCBzIG6SARVwdWJsaWNfbWVkaWNhbF9jZW50ZXKaASRDaGREU1VoTk1HOW5TMFZKUTBGblNVTnFPWEJJU0hsQlJSQULgAQA!16s%2Fg%2F11bxf3bz25?entry=ttu</t>
  </si>
  <si>
    <t>MORAIS</t>
  </si>
  <si>
    <t>https://www.google.com/maps/place/AMA+-+UBS+Integrada+Vila+Moraes+-+Dr.+Jo%C3%A3o+Paulo+Botelho+Vieira/@-23.6335255,-46.7649739,12z/data=!4m10!1m2!2m1!1sUBS+Vila+Moraes,+RUA+J+-+N%C2%BA+310,+MORAIS!3m6!1s0x94ce5b6ad41c128d:0x68126ed2aff3b92!8m2!3d-23.6335255!4d-46.6125386!15sCihVQlMgVmlsYSBNb3JhZXMsIFJVQSBKIC0gTsK6IDMxMCwgTU9SQUlTWiYiJHVicyB2aWxhIG1vcmFlcyBydWEgaiBuwrogMzEwIG1vcmFpc5IBFXB1YmxpY19tZWRpY2FsX2NlbnRlcpoBI0NoWkRTVWhOTUc5blMwVkpRMEZuU1VSUFp5MW1NRVpSRUFF4AEA!16s%2Fg%2F11b6_nq7r0?entry=ttu</t>
  </si>
  <si>
    <t>https://www.google.com/maps/place/UBS+Monte+alegre/@-22.7761352,-47.1732585,17z/data=!4m6!3m5!1s0x94c8bfd426320b19:0x6b1578fb4d747b0f!8m2!3d-22.7761402!4d-47.1706836!16s%2Fg%2F11b6hmkp0r?entry=ttu</t>
  </si>
  <si>
    <t>https://www.google.com/maps/place/UBS+JK/@-19.6286787,-44.5960794,11z/data=!4m10!1m2!2m1!1sUBS+JK,+AVENIDA+TEODOMIRO+MALAQUIAS+-+N%C2%BA+640!3m6!1s0xa73d1c830c582f:0x80d730f6da798db3!8m2!3d-19.8391413!4d-44.6147484!15sCi1VQlMgSkssIEFWRU5JREEgVEVPRE9NSVJPIE1BTEFRVUlBUyAtIE7CuiA2NDCSARZsb2NhbF9tZWRpY2FsX3NlcnZpY2Vz4AEA!16s%2Fg%2F11j8gfrtlt?entry=ttu</t>
  </si>
  <si>
    <t>JK</t>
  </si>
  <si>
    <t>MARCIO LOTE 36</t>
  </si>
  <si>
    <t>SÓ APARECE ESSA UNIDADE NO GOOGLE EM JARDIM FAZENDA RINCÃO SÃO PAULO.</t>
  </si>
  <si>
    <t>https://www.google.com.br/maps/place/Unidade+B%C3%A1sica+de+Sa%C3%BAde+Municipal+-+UBS+Jardim+Fazenda+Rinc%C3%A3o/@-23.4129512,-46.3250378,3a,75y,90t/data=!3m8!1e2!3m6!1sAF1QipMrXNdOn6aquq_5tpn_wdrI_zQjylVCZ_1lAQW9!2e10!3e12!6shttps:%2F%2Flh5.googleusercontent.com%2Fp%2FAF1QipMrXNdOn6aquq_5tpn_wdrI_zQjylVCZ_1lAQW9%3Dw203-h270-k-no!7i1944!8i2592!4m7!3m6!1s0x94ce7d77c3ebe7c3:0xaf474dff563561d4!8m2!3d-23.4133716!4d-46.3253852!10e5!16s%2Fg%2F11dymcl7lb?entry=ttu</t>
  </si>
  <si>
    <t>https://www.google.com/maps/place/UBS+Esplanada/@-15.6168842,-42.5501272,68m/data=!3m1!1e3!4m6!3m5!1s0x74e1e20b40194ff:0xd73ebf220f75bbfd!8m2!3d-15.616747!4d-42.550026!16s%2Fg%2F11y26z07t1?entry=ttu</t>
  </si>
  <si>
    <t>ESPLANADA</t>
  </si>
  <si>
    <t>MARCIO LOTE 34</t>
  </si>
  <si>
    <t>APARECE 2 UNIDADES EM ENDEREÇOS DIFERENTE DO MENCIONADO DO ESTABELECIMENTO.</t>
  </si>
  <si>
    <t>https://www.google.com/maps/place/UBS+ESPLANADA+GILBERTO+M+DUARTE+P+ALEGRE/@-23.8185029,-48.8764314,532526m/data=!3m1!1e3!4m10!1m2!2m1!1sUBS+ENTORNO,+AVENIDA+ESPINOSA,ESPLANADA+-+N%C2%BA+102!3m6!1s0x94cbc7355321db0d:0xa42ecb211a46afd7!8m2!3d-22.220573!4d-45.9402394!15sCjFVQlMgRU5UT1JOTywgQVZFTklEQSBFU1BJTk9TQSxFU1BMQU5BREEgLSBOwrogMTAykgEGZG9jdG9y4AEA!16s%2Fg%2F11g4dx8f06?entry=ttu</t>
  </si>
  <si>
    <t>MARCIO LOTE 33</t>
  </si>
  <si>
    <t>SEM ACESSO PELO GOOGLE(boneco)</t>
  </si>
  <si>
    <t>https://www.google.com.br/maps/place/Unidade+B%C3%A1sica+De+Sa%C3%BAde+Cidade+Alta/@-15.6141908,-42.5425823,69m/data=!3m1!1e3!4m6!3m5!1s0x74e1e2566e6c255:0xeb7fd7e829ba10ab!8m2!3d-15.6141269!4d-42.5423049!16s%2Fg%2F11c7swvx74?entry=ttu42.5427799!16s%2Fg%2F11tsjtf3_8?entry=ttu</t>
  </si>
  <si>
    <t>https://www.google.com/maps/place/Fazenda+Brejinho/@-17.7426637,-46.1776845,16z/data=!4m10!1m2!2m1!1sfazenda+brejinho+rio+pardo+minas!3m6!1s0x94abe3fdce52fa95:0x434f4ab5cd186358!8m2!3d-17.7438502!4d-46.1794009!15sCiBmYXplbmRhIGJyZWppbmhvIHJpbyBwYXJkbyBtaW5hc5IBDWhvcnNlX2JyZWVkZXLgAQA!16s%2Fg%2F11jx6sdtx9?entry=ttu</t>
  </si>
  <si>
    <t>https://www.google.com.br/maps/place/Fazenda+Bonfim/@-15.5235784,-42.7026649,139m/data=!3m1!1e3!4m14!1m7!3m6!1s0x751dde5ebf45d19:0x377f1e6946417278!2sFazenda+Bonfim!8m2!3d-15.5236249!4d-42.7025053!16s%2Fg%2F11jtsy3jrv!3m5!1s0x751dde5ebf45d19:0x377f1e6946417278!8m2!3d-15.5236249!4d-42.7025053!16s%2Fg%2F11jtsy3jrv?entry=ttu</t>
  </si>
  <si>
    <t>MARCIO LOTE 29</t>
  </si>
  <si>
    <t>SEM ACESSO PELO GOOGLE (boneco)</t>
  </si>
  <si>
    <t>https://www.google.com.br/maps/search/SECRETARIA+MUNICIPAL+DE+SAUDE+DE+RIO+PARDO+DE+MINAS/@-15.6190699,-42.541523,139m/data=!3m1!1e3?entry=ttu</t>
  </si>
  <si>
    <t>MARCIO LOTE 28</t>
  </si>
  <si>
    <t>https://www.google.com.br/maps/place/Pres%C3%ADdio+de+Rio+Pardo+de+Minas/@-15.6124336,-42.5387812,69m/data=!3m1!1e3!4m6!3m5!1s0x74e1e305578098f:0xe4ada53ca0acf5ae!8m2!3d-15.6123032!4d-42.5387369!16s%2Fg%2F11ddwhy2s4?entry=ttu</t>
  </si>
  <si>
    <t>MARCIO LOTE 27</t>
  </si>
  <si>
    <t>https://www.google.com.br/maps/place/Unidade+de+Sa%C3%BAde+-+Monte+Alegre/@-27.0023113,-48.6664782,1027m/data=!3m1!1e3!4m15!1m8!3m7!1s0x94d8b5f3a2804cf9:0xd3f92f592452650f!2sUnidade+de+Sa%C3%BAde+-+Monte+Alegre!8m2!3d-27.0025755!4d-48.6664316!10e5!16s%2Fg%2F1tgz6mfz!3m5!1s0x94d8b5f3a2804cf9:0xd3f92f592452650f!8m2!3d-27.0025755!4d-48.6664316!16s%2Fg%2F1tgz6mfz?entry=ttu</t>
  </si>
  <si>
    <t>https://www.google.com.br/maps/search/POSTO+DE+SAUDE+DA+SANTANA,+FAZENDA+SANTANA+-+S%2FN,+ZONA+RURAL/@-22.2599347,-44.5758191,453010m/data=!3m1!1e3?entry=ttu</t>
  </si>
  <si>
    <t>MARCIO LOTE 25</t>
  </si>
  <si>
    <t>https://www.google.com.br/maps/search/LIDER+LABORATORIOS,+RUA+ODILIO+TORRES+COSTA+-+N%C2%BA+507/@-15.6184419,-42.5416528,68m/data=!3m1!1e3?entry=ttu</t>
  </si>
  <si>
    <t>MARCIO LOTE 24</t>
  </si>
  <si>
    <t>https://www.google.com.br/maps/place/Laborat%C3%B3rio+Freitas/@-15.6145607,-42.5415027,68m/data=!3m1!1e3!4m6!3m5!1s0x74e1fd3bad8f793:0xe0bc38a30092175d!8m2!3d-15.614628!4d-42.541327!16s%2Fg%2F1tk6w339?entry=ttu</t>
  </si>
  <si>
    <t>MARCIO LOTE 21</t>
  </si>
  <si>
    <t>https://www.google.com/maps/place/LABNORTE+-+AN%C3%81LISES+CL%C3%8DNICAS+E+BEM-ESTAR/@-15.6145806,-42.5394806,68m/data=!3m1!1e3!4m15!1m8!3m7!1s0x74e1e3a9c42780d:0x1ef2190bc982c149!2sAv.+Gumercindo+Costa,+158+-+CENTRO,+Rio+Pardo+de+Minas+-+MG,+39530-000!3b1!8m2!3d-15.6145367!4d-42.5395257!16s%2Fg%2F11kqkp74p3!3m5!1s0x74e1ff704cd33a5:0xbaf821e5eadcb837!8m2!3d-15.614541!4d-42.539544!16s%2Fg%2F11ng2nvpfx?authuser=0&amp;entry=ttu</t>
  </si>
  <si>
    <t>MARCIO LOTE 20</t>
  </si>
  <si>
    <t>https://www.google.com/maps/place/Instituto+Pr%C3%B3-Vida/@-15.6135405,-42.5426148,68m/data=!3m1!1e3!4m6!3m5!1s0x74e1f8fd55a9073:0xdf07f61bad5c8783!8m2!3d-15.6136307!4d-42.5425971!16s%2Fg%2F11f6z6ynkc?authuser=0&amp;entry=ttu</t>
  </si>
  <si>
    <t>MARCIO LOTE 19</t>
  </si>
  <si>
    <t>https://www.google.com/maps/search/HOSPITAL+TACITO+DE+FREITAS+COSTA/@-15.6142459,-42.5423906,136m/data=!3m1!1e3?authuser=0&amp;entry=ttu</t>
  </si>
  <si>
    <t>MARCIO LOTE 18</t>
  </si>
  <si>
    <t>https://www.google.com/maps/place/Av.+Espinosa,+116+-+Rio+Pardo+de+Minas/@-15.6182538,-42.545158,68m/data=!3m1!1e3!4m6!3m5!1s0x74e1e23e892a29d:0x3eb11f5442227a89!4b1!8m2!3d-15.618257!4d-42.5453632?authuser=0&amp;entry=ttu</t>
  </si>
  <si>
    <t>MARCIO LOTE 17</t>
  </si>
  <si>
    <t>https://www.google.com/maps/place/Clinica+Ultraimagens/@-15.616669,-42.5412279,68m/data=!3m1!1e3!4m15!1m8!3m7!1s0x74e1e24d303fc69:0xac80113f7e454da1!2sR.+Jovelino+Pinheiro+da+Cruz,+293+-+Cidade+Alta,+Rio+Pardo+de+Minas+-+MG,+39530-000!3b1!8m2!3d-15.6166309!4d-42.5412871!16s%2Fg%2F11h2d4lyxh!3m5!1s0x74e1e3b2b340f89:0x530303876e3692b0!8m2!3d-15.6166309!4d-42.5412871!16s%2Fg%2F11bw4x2_3z?authuser=0&amp;entry=ttu</t>
  </si>
  <si>
    <t>MARCIO LOTE 16</t>
  </si>
  <si>
    <t>https://www.google.com/maps/place/Av.+Gumercindo+Costa,+170+-+Rio+Pardo+de+Minas,+MG,+39530-000/@-15.614306,-42.5394634,68m/data=!3m1!1e3!4m6!3m5!1s0x74e1e3077f0a809:0xa9e33fe92e3e59cb!8m2!3d-15.6142978!4d-42.5393438!16s%2Fg%2F11s9w7_jfp?authuser=0&amp;entry=ttu</t>
  </si>
  <si>
    <t>MARCIO LOTE 15</t>
  </si>
  <si>
    <t>LADO OPOSTO DA PRAÇA</t>
  </si>
  <si>
    <t>https://www.google.com/maps/place/Av.+Rafael+Bastos+Pereira,+30+-+Rio+Pardo+de+Minas,+MG,+39530-000/@-15.6145655,-42.5387897,68m/data=!3m1!1e3!4m5!3m4!1s0x74e1e307e6e3669:0xcf33587cd5567e11!8m2!3d-15.6142716!4d-42.538628?authuser=0&amp;entry=ttu</t>
  </si>
  <si>
    <t>MARCIO LOTE 14</t>
  </si>
  <si>
    <t>https://www.google.com/maps/place/R.+S%C3%A3o+Jo%C3%A3o+da+Ponte,+174+-+Rio+Pardo+de+Minas,+MG,+39530-000/@-15.6204661,-42.5423066,68m/data=!3m1!1e3!4m6!3m5!1s0x74e1e2321132549:0xdb7cea77543cf445!8m2!3d-15.6204427!4d-42.5421764!16s%2Fg%2F11vjp_h7lr?entry=ttu</t>
  </si>
  <si>
    <t>https://www.google.com/maps/place/R.+Capistrano+Carmo,+659+-+Rio+Pardo+de+Minas,+MG,+39530-000/@-15.6265777,-42.5446315,68m/data=!3m1!1e3!4m5!3m4!1s0x74e1e1944893a6d:0xddcb336c117c55df!8m2!3d-15.6265367!4d-42.5445407?entry=ttu</t>
  </si>
  <si>
    <t>https://www.google.com/maps/place/PSF+MANGUEIRO/@-15.2131072,-41.7149741,185m/data=!3m1!1e3!4m14!1m7!3m6!1s0x74f130c029c28bb:0x20b9402ce8d29dd!2sPSF+MANGUEIRO!8m2!3d-15.2132122!4d-41.7147253!16s%2Fg%2F11v0f5jmml!3m5!1s0x74f130c029c28bb:0x20b9402ce8d29dd!8m2!3d-15.2132122!4d-41.7147253!16s%2Fg%2F11v0f5jmml?entry=ttu</t>
  </si>
  <si>
    <t>https://www.google.com/maps/place/Centro+de+Sa%C3%BAde+de+Ninheira/@-15.3184187,-41.7589474,441m/data=!3m1!1e3!4m6!3m5!1s0x74f1ab63f6f132b:0x4a030e41116c0b8b!8m2!3d-15.3185393!4d-41.759462!16s%2Fg%2F11btp6nqt_?entry=ttu</t>
  </si>
  <si>
    <t>https://www.google.com/maps/place/Secretaria+Municipal+De+Sa%C3%BAde+De+Ninheira/@-15.3186785,-41.756117,110m/data=!3m1!1e3!4m14!1m7!3m6!1s0x74f1ab5e146ae75:0xd5940147b4795d5c!2sSecretaria+Municipal+De+Sa%C3%BAde+De+Ninheira!8m2!3d-15.3187311!4d-41.7559137!16s%2Fg%2F11f3rd5_1v!3m5!1s0x74f1ab5e146ae75:0xd5940147b4795d5c!8m2!3d-15.3187311!4d-41.7559137!16s%2Fg%2F11f3rd5_1v?entry=ttu</t>
  </si>
  <si>
    <t>https://www.google.com/maps/place/Centro+de+Sa%C3%BAde+de+Ninheira/@-15.3186811,-41.7599041,156m/data=!3m1!1e3!4m15!1m8!3m7!1s0x74f1ab55df2a0bd:0x35db445edd31590b!2sAv.+Domingos+Jos%C3%A9+de+Matos,+518+-+Centro,+Ninheira+-+MG,+39553-000!3b1!8m2!3d-15.318595!4d-41.7594615!16s%2Fg%2F11tj0xjrd1!3m5!1s0x74f1ab63f6f132b:0x4a030e41116c0b8b!8m2!3d-15.3185393!4d-41.759462!16s%2Fg%2F11btp6nqt_?entry=ttu</t>
  </si>
  <si>
    <t>https://www.google.com/maps/search/POSTO+DE+SAUDE+DE+VEREDA+DO+PARAISO+NINHEIRA+MG/@-15.4925826,-41.4542871,131m/data=!3m1!1e3?entry=ttu</t>
  </si>
  <si>
    <t>https://www.google.com/maps/place/UBS+Lagoa+Nova/@-15.3252855,-41.7600608,93m/data=!3m1!1e3!4m14!1m7!3m6!1s0x74f1accc5739a53:0x524a7567e9cc8f72!2sUBS+Lagoa+Nova!8m2!3d-15.3252501!4d-41.7598246!16s%2Fg%2F11vm172f7b!3m5!1s0x74f1accc5739a53:0x524a7567e9cc8f72!8m2!3d-15.3252501!4d-41.7598246!16s%2Fg%2F11vm172f7b?entry=ttu</t>
  </si>
  <si>
    <t>LAGOA NOVA</t>
  </si>
  <si>
    <t>https://www.google.com/maps/place/Centro+de+Sa%C3%BAde+de+Ninheira/@-15.3185621,-41.7596867,110m/data=!3m1!1e3!4m14!1m7!3m6!1s0x74f1ab63f6f132b:0x4a030e41116c0b8b!2sCentro+de+Sa%C3%BAde+de+Ninheira!8m2!3d-15.3185393!4d-41.759462!16s%2Fg%2F11btp6nqt_!3m5!1s0x74f1ab63f6f132b:0x4a030e41116c0b8b!8m2!3d-15.3185393!4d-41.759462!16s%2Fg%2F11btp6nqt_?entry=ttu</t>
  </si>
  <si>
    <t>https://www.google.com/maps/place/UBS+Bananeira/@-15.4885144,-41.6318401,93m/data=!3m1!1e3!4m14!1m7!3m6!1s0x74ee02ffae971e1:0xa6b3c800b0ada315!2sUBS+Bananeira!8m2!3d-15.4885368!4d-41.6316433!16s%2Fg%2F11vjxclhfl!3m5!1s0x74ee02ffae971e1:0xa6b3c800b0ada315!8m2!3d-15.4885368!4d-41.6316433!16s%2Fg%2F11vjxclhfl?entry=ttu</t>
  </si>
  <si>
    <t>https://www.google.com/maps/place/Lagoa+da+fazenda/@-15.3003187,-41.7069248,156m/data=!3m1!1e3!4m14!1m7!3m6!1s0x74f109127bfdcd3:0x1ee6febe47b34da1!2sLagoa+da+fazenda!8m2!3d-15.3003838!4d-41.7065893!16s%2Fg%2F11b5wkgzd7!3m5!1s0x74f109127bfdcd3:0x1ee6febe47b34da1!8m2!3d-15.3003838!4d-41.7065893!16s%2Fg%2F11b5wkgzd7?entry=ttu</t>
  </si>
  <si>
    <t>https://www.google.com/maps/place/R.+Miguel+Cordeiro,+40+-+Montezuma,+MG,+39547-000/@-15.1704225,-42.5004868,93m/data=!3m1!1e3!4m6!3m5!1s0x74fd6e31a68779b:0xd7f030c49bd1570!8m2!3d-15.1704379!4d-42.5002339!16s%2Fg%2F11hbgjy8yf?entry=ttu</t>
  </si>
  <si>
    <t>ÁREA CONTEMPLADA ACIMA</t>
  </si>
  <si>
    <t>https://www.google.com/maps/place/Fazenda+S%C3%A3o+Bartolomeu+I+I/@-15.2923509,-42.5210474,110m/data=!3m1!1e3!4m16!1m9!3m8!1s0x74e2b5e0ac0a191:0x534ec2f18428f578!2sFazenda+S%C3%A3o+Bartolomeu+I+I!8m2!3d-15.2922695!4d-42.5208274!9m1!1b1!16s%2Fg%2F11j4mgnhvg!3m5!1s0x74e2b5e0ac0a191:0x534ec2f18428f578!8m2!3d-15.2922695!4d-42.5208274!16s%2Fg%2F11j4mgnhvg?entry=ttu</t>
  </si>
  <si>
    <t>N SENHORA SANTANA</t>
  </si>
  <si>
    <t>https://www.google.com/maps/place/S%C3%A3o+Miguel+Posto+de+Medicamentos/@-15.1704578,-42.4989067,66m/data=!3m1!1e3!4m9!1m2!2m1!1sAV+AUGUSTO+DE+AS++459+N+SENHORA+DE+SANTANA,+MONTEZUMA!3m5!1s0x74fd7fe127ddaf7:0xccb9240842fb3ec1!8m2!3d-15.1704273!4d-42.4988198!16s%2Fg%2F11p75qfpdr?entry=ttu</t>
  </si>
  <si>
    <t>https://www.google.com/maps/place/UBS+da+Fam%C3%ADlia+do+Planalto/@-15.1763381,-42.5036321,131m/data=!3m1!1e3!4m14!1m7!3m6!1s0x74fd6f07696da39:0x8f6ed53bb02c08c3!2sUBS+da+Fam%C3%ADlia+do+Planalto!8m2!3d-15.176377!4d-42.503493!16s%2Fg%2F11vm17cw_h!3m5!1s0x74fd6f07696da39:0x8f6ed53bb02c08c3!8m2!3d-15.176377!4d-42.503493!16s%2Fg%2F11vm17cw_h?entry=ttu</t>
  </si>
  <si>
    <t>PLANALTO</t>
  </si>
  <si>
    <t>ÁREA ESTIMADA COM BASE EM IMÓVEIS COM A MESMA FINALIDADE</t>
  </si>
  <si>
    <t>https://www.google.com/maps/place/Av.+Don%C3%A1+Tintinha,+501,+Fruta+de+Leite+-+MG,+39558-000/@-16.114874,-42.5331523,155m/data=!3m1!1e3!4m5!3m4!1s0x74df595fb4cd72f:0x1d26175684b504c6!8m2!3d-16.1148803!4d-42.5326941?entry=ttu</t>
  </si>
  <si>
    <t>https://www.google.com/maps/place/MARTIN%C3%93POLIS/@-16.0636985,-42.4807734,155m/data=!3m1!1e3!4m6!3m5!1s0x74df7aae58b0c9b:0xebc7dec87e0df0ef!8m2!3d-16.0636709!4d-42.4812839!16s%2Fg%2F11v10p0syf?entry=ttu</t>
  </si>
  <si>
    <t>https://www.google.com/maps/place/UBS+Novo+Tempo/@-16.1168882,-42.5306767,92m/data=!3m1!1e3!4m6!3m5!1s0x74df5bdeb8c200f:0x269fe208a535cca8!8m2!3d-16.1170378!4d-42.5304811!16s%2Fg%2F11y26zkqrg?entry=ttu</t>
  </si>
  <si>
    <t>https://www.google.com/maps/place/Posto+de+sa%C3%BAde/@-16.1138797,-42.5332674,110m/data=!3m1!1e3!4m15!1m8!3m7!1s0x74df595e2aa1bc5:0xf096ed2f9708d7c6!2sAv.+Don%C3%A1+Tintinha,+Fruta+de+Leite+-+MG,+39558-000!3b1!8m2!3d-16.1165623!4d-42.5308763!16s%2Fg%2F1ymxly2_g!3m5!1s0x74df5d114689e57:0xc39ee24adb2f260c!8m2!3d-16.1138426!4d-42.5332249!16s%2Fg%2F11h04mf325?entry=ttu</t>
  </si>
  <si>
    <t>https://www.google.com/maps/place/Vigilancia+Em+Sa%C3%BAde+de+Divisa+Alegre/@-15.7229909,-41.3455157,65m/data=!3m1!1e3!4m6!3m5!1s0x74ecdc67188d711:0x5f99310d267c7623!8m2!3d-15.722855!4d-41.345555!16s%2Fg%2F11vm151lz5?entry=ttu</t>
  </si>
  <si>
    <t>ESTIMADO</t>
  </si>
  <si>
    <t>https://www.google.com/maps/place/R.+Guilhermina+Ferraz,+Divisa+Alegre+-+MG,+39995-000/@-15.7117845,-41.3451451,185m/data=!3m1!1e3!4m6!3m5!1s0x74ecdebc084426d:0x869722a914f7a9cc!8m2!3d-15.7117081!4d-41.344685!16s%2Fg%2F11rjqrx64h?entry=ttu</t>
  </si>
  <si>
    <t>BELA VISTA</t>
  </si>
  <si>
    <t>SETE RANCHOS</t>
  </si>
  <si>
    <t>CAMACAN</t>
  </si>
  <si>
    <t>https://www.google.com/maps/place/Av.+Alfredo+Luis+Bahia,+136,+Divisa+Alegre+-+MG,+39995-000/@-15.7221086,-41.3474494,110m/data=!3m1!1e3!4m5!3m4!1s0x74ecdc5b7ff6fa3:0xed92479358ad54ae!8m2!3d-15.722108!4d-41.347216?entry=ttu</t>
  </si>
  <si>
    <t>https://www.google.com/maps/place/Secretaria+Municipal+de+Sa%C3%BAde+de+Divisa+Alegre/@-15.7201545,-41.3424939,156m/data=!3m1!1e3!4m14!1m7!3m6!1s0x74ecdc0b40f199d:0x2b84ee94d228b003!2sSecretaria+Municipal+de+Sa%C3%BAde+de+Divisa+Alegre!8m2!3d-15.7201713!4d-41.3420504!16s%2Fg%2F11vm16lrvx!3m5!1s0x74ecdc0b40f199d:0x2b84ee94d228b003!8m2!3d-15.7201713!4d-41.3420504!16s%2Fg%2F11vm16lrvx?entry=ttu</t>
  </si>
  <si>
    <t>https://www.google.com/maps/place/Av.+Ver.+Cl%C3%A1udio+Alves+da+Costa,+1116,+Divisa+Alegre+-+MG,+39995-000/@-15.7201672,-41.3415444,110m/data=!3m1!1e3!4m6!3m5!1s0x74ecdc0a88b76d7:0xd84eeba8b65ed6ab!8m2!3d-15.7200876!4d-41.3412325!16s%2Fg%2F11shdsmvz1?entry=ttu</t>
  </si>
  <si>
    <t>https://www.google.com/maps/search/Rua+Jo%C3%A3o+Meira+dos+Santos,+no+1305,+Divisa+Alegre+-+MG/@-15.7214056,-41.3447516,262m/data=!3m1!1e3?entry=ttu</t>
  </si>
  <si>
    <t>https://www.google.com/maps/place/Av.+Ver.+Cl%C3%A1udio+Alves+da+Costa,+1837+-+Centro,+Divisa+Alegre+-+MG,+39995-000/@-15.7214463,-41.3427523,92m/data=!3m1!1e3!4m15!1m8!3m7!1s0x74ecdc73e570b05:0x45454429a3d8d678!2sAv.+Ver.+Cl%C3%A1udio+Alves+da+Costa,+1837+-+Centro,+Divisa+Alegre+-+MG,+39995-000!3b1!8m2!3d-15.7213773!4d-41.3424891!16s%2Fg%2F11tj17wrs6!3m5!1s0x74ecdc73e570b05:0x45454429a3d8d678!8m2!3d-15.7213773!4d-41.3424891!16s%2Fg%2F11tj17wrs6?entry=ttu</t>
  </si>
  <si>
    <t>https://www.google.com/maps/place/Av.+Nossa+Sra.+do+Carmo,+629+-+Divisa+Alegre,+MG,+39995-000/@-15.7195888,-41.3472064,220m/data=!3m1!1e3!4m15!1m8!3m7!1s0x74ecdc400b7c429:0x7745023312576235!2sAv.+Nossa+Sra.+do+Carmo,+629+-+Divisa+Alegre,+MG,+39995-000!3b1!8m2!3d-15.719527!4d-41.346367!16s%2Fg%2F11tj246qyj!3m5!1s0x74ecdc400b7c429:0x7745023312576235!8m2!3d-15.719527!4d-41.346367!16s%2Fg%2F11tj246qyj?entry=ttu</t>
  </si>
  <si>
    <t>MARINOPOLIS</t>
  </si>
  <si>
    <t>https://www.google.com/maps/place/UBS+de+Curral+de+Dentro/@-15.9360773,-41.860733,185m/data=!3m1!1e3!4m15!1m8!3m7!1s0x74e86bf8f647cc9:0xafeb61447db03492!2sR.+Mato+Verde+-+Curral+de+Dentro,+MG,+39569-000!3b1!8m2!3d-15.9362378!4d-41.8593143!16s%2Fg%2F1ymw4wnk1!3m5!1s0x74e86c0750bd693:0x1089af5a5c8e4eee!8m2!3d-15.9361073!4d-41.8601797!16s%2Fg%2F11vm15jg4m?entry=ttu</t>
  </si>
  <si>
    <t>BOA VISTA</t>
  </si>
  <si>
    <t>https://www.google.com/maps/place/UBS+Santa+Terezinha/@-15.931849,-41.8556317,369m/data=!3m1!1e3!4m15!1m8!3m7!1s0x74e869468b9006f:0x7c70a825ef04c8d3!2sR.+Santo+Ant%C3%B4nio+-+Curral+de+Dentro,+MG,+39569-000!3b1!8m2!3d-15.931736!4d-41.8550844!16s%2Fg%2F1ymsqrz6r!3m5!1s0x74e86912da70b3f:0xd6ba33a6055cb093!8m2!3d-15.931522!4d-41.853101!16s%2Fg%2F11y26ztrz7?entry=ttu</t>
  </si>
  <si>
    <t>SANTA TEREZINHA</t>
  </si>
  <si>
    <t>https://www.google.com/maps/place/R.+Vila+Nova,+213+-+Curral+De+Dentro,+Curral+de+Dentro+-+MG,+39569-000/@-15.9324915,-41.8552751,185m/data=!3m1!1e3!4m15!1m8!3m7!1s0x74e8696a1e132eb:0xab3212c4a8472e04!2sR.+Vila+Nova,+213+-+Curral+De+Dentro,+Curral+de+Dentro+-+MG,+39569-000!3b1!8m2!3d-15.9324099!4d-41.8548574!16s%2Fg%2F11jywzryz3!3m5!1s0x74e8696a1e132eb:0xab3212c4a8472e04!8m2!3d-15.9324099!4d-41.8548574!16s%2Fg%2F11jywzryz3?entry=ttu</t>
  </si>
  <si>
    <t>https://www.google.com/maps/place/R.+Sete+de+Setembro,+237+-+Curral+de+Dentro,+MG,+39569-000/@-15.9414933,-41.8595012,110m/data=!3m1!1e3!4m6!3m5!1s0x74e86b88e6355c7:0xcc7fe070cbd37ce4!8m2!3d-15.9415506!4d-41.8591746!16s%2Fg%2F11tj24j7zx?entry=ttu</t>
  </si>
  <si>
    <t>BOA ESPERANÇA</t>
  </si>
  <si>
    <t>https://www.google.com/maps/place/R.+Salinas,+82+-+Curral+de+Dentro,+MG,+39569-000/@-15.9334705,-41.8563241,131m/data=!3m1!1e3!4m5!3m4!1s0x74e869432bd7cfb:0xbd6c859a74fe2bf8!8m2!3d-15.9334751!4d-41.8559598?entry=ttu</t>
  </si>
  <si>
    <t>https://www.google.com/maps/place/Secretaria+Municipal+de+Sa%C3%BAde/@-15.9412964,-41.8579556,261m/data=!3m1!1e3!4m14!1m7!3m6!1s0x95192d90a84b4d7b:0xf0d69403b1390194!2sSecretaria+Municipal+de+Sa%C3%BAde!8m2!3d-15.9414236!4d-41.857341!16s%2Fg%2F1ptxlc1rf!3m5!1s0x95192d90a84b4d7b:0xf0d69403b1390194!8m2!3d-15.9414236!4d-41.857341!16s%2Fg%2F1ptxlc1rf?entry=ttu</t>
  </si>
  <si>
    <t>MARISTELA</t>
  </si>
  <si>
    <t>https://www.google.com/maps/place/Unidade+B%C3%A1sica+de+Sa%C3%BAde+Vo+Iraci/@-15.9414894,-41.8591334,92m/data=!3m1!1e3!4m14!1m7!3m6!1s0x74e8748375733b1:0xb02474768493d4dd!2sUnidade+B%C3%A1sica+de+Sa%C3%BAde+Vo+Iraci!8m2!3d-15.9415492!4d-41.8591564!16s%2Fg%2F11ft0lc7y6!3m5!1s0x74e8748375733b1:0xb02474768493d4dd!8m2!3d-15.9415492!4d-41.8591564!16s%2Fg%2F11ft0lc7y6?entry=ttu</t>
  </si>
  <si>
    <t>https://www.google.com/maps/place/R.+Lu%C3%ADs+Ot%C3%A1vio+Franco,+129+-+Berizal,+MG,+39555-000/@-15.6126388,-41.7416577,110m/data=!3m1!1e3!4m15!1m8!3m7!1s0x74eeff2c57a52a7:0xf335f2e12db23aee!2sR.+Lu%C3%ADs+Ot%C3%A1vio+Franco,+129+-+Berizal,+MG,+39555-000!3b1!8m2!3d-15.6126334!4d-41.7413908!16s%2Fg%2F11tfb8109n!3m5!1s0x74eeff2c57a52a7:0xf335f2e12db23aee!8m2!3d-15.6126334!4d-41.7413908!16s%2Fg%2F11tfb8109n?entry=ttu</t>
  </si>
  <si>
    <t>https://www.google.com/maps/place/Hospital/@-15.6080257,-41.7371027,156m/data=!3m1!1e3!4m9!1m2!2m1!1sUNIDADE+BASICA+DE+SAUDE+DE+BERIZAL!3m5!1s0x74eef8a4977c2b9:0x207ae3aa81f0dced!8m2!3d-15.6078653!4d-41.7371641!16s%2Fg%2F11g7c_1k8r?entry=ttu</t>
  </si>
  <si>
    <t>https://www.google.com/maps/place/Laborat%C3%B3rio+S%C3%A3o+Pio/@-15.6083355,-41.7390015,156m/data=!3m1!1e3!4m14!1m7!3m6!1s0x74eef8b0476e473:0x3ef9a03bc94bb696!2zTGFib3JhdMOzcmlvIFPDo28gUGlv!8m2!3d-15.6082723!4d-41.7385666!16s%2Fg%2F11f33jnmr8!3m5!1s0x74eef8b0476e473:0x3ef9a03bc94bb696!8m2!3d-15.6082723!4d-41.7385666!16s%2Fg%2F11f33jnmr8?entry=ttu</t>
  </si>
  <si>
    <t>https://www.google.com/maps/place/Fazenda+da+Esperan%C3%A7a+S%C3%A3o+Leopoldo+Mandic+(masculina)/@-15.8552545,-42.3301552,185m/data=!3m1!1e3!4m14!1m7!3m6!1s0x74e099f8cc8fd9b:0x330a0f186a9e3ede!2sFazenda+da+Esperan%C3%A7a+S%C3%A3o+Leopoldo+Mandic+(masculina)!8m2!3d-15.8552059!4d-42.3302665!16s%2Fg%2F11f615j5v4!3m5!1s0x74e099f8cc8fd9b:0x330a0f186a9e3ede!8m2!3d-15.8552059!4d-42.3302665!16s%2Fg%2F11f615j5v4?entry=ttu</t>
  </si>
  <si>
    <t>BARREIROS</t>
  </si>
  <si>
    <t>https://www.google.com/maps/place/Academia+da+saude/@-15.6104512,-41.7362821,220m/data=!3m1!1e3!4m14!1m7!3m6!1s0x74eefb5c31c6f5d:0x6832514344243348!2sAcademia+da+saude!8m2!3d-15.6106148!4d-41.7360842!16s%2Fg%2F11h_7lv1v0!3m5!1s0x74eefb5c31c6f5d:0x6832514344243348!8m2!3d-15.6106148!4d-41.7360842!16s%2Fg%2F11h_7lv1v0?entry=ttu</t>
  </si>
  <si>
    <t>https://www.google.com/maps/place/USF+02+Machado+Mineiro/@-15.5279312,-41.4946752,93m/data=!3m1!1e3!4m14!1m7!3m6!1s0x74ed893121c9951:0x7335e1cbf78e0a6a!2sUSF+02+Machado+Mineiro!8m2!3d-15.5279228!4d-41.4947511!16s%2Fg%2F11vjxbtbwh!3m5!1s0x74ed893121c9951:0x7335e1cbf78e0a6a!8m2!3d-15.5279228!4d-41.4947511!16s%2Fg%2F11vjxbtbwh?entry=ttu</t>
  </si>
  <si>
    <t>https://www.google.com/maps/place/Funda%C3%A7%C3%A3o+Hospital+Municipal+Santa+L%C3%BAcia/@-15.7411354,-41.465841,1046m/data=!3m2!1e3!4b1!4m6!3m5!1s0x74ec5dc3ac9693d:0x8be701a068257c7c!8m2!3d-15.7411406!4d-41.4632661!16s%2Fg%2F11b6j7n6jc?entry=ttu</t>
  </si>
  <si>
    <t>https://www.google.com/maps/place/USF+06+Julieta+Ferreira+Campos/@-15.5216699,-41.4977174,110m/data=!3m1!1e3!4m14!1m7!3m6!1s0x74ed89718c2f97f:0x79c60875cc3f2ed5!2sUSF+06+Julieta+Ferreira+Campos!8m2!3d-15.5215883!4d-41.4975851!16s%2Fg%2F11vm16lrsz!3m5!1s0x74ed89718c2f97f:0x79c60875cc3f2ed5!8m2!3d-15.5215883!4d-41.4975851!16s%2Fg%2F11vm16lrsz?entry=ttu</t>
  </si>
  <si>
    <t>MACHADO MINEIRO</t>
  </si>
  <si>
    <t>https://www.google.com/maps/place/USF+04+Campo+Novo/@-15.747061,-41.4603422,155m/data=!3m1!1e3!4m14!1m7!3m6!1s0x74ec60ae804a5f7:0xe898c9916ca0a056!2sUSF+04+Campo+Novo!8m2!3d-15.747002!4d-41.4599959!16s%2Fg%2F11vm16lhtk!3m5!1s0x74ec60ae804a5f7:0xe898c9916ca0a056!8m2!3d-15.747002!4d-41.4599959!16s%2Fg%2F11vm16lhtk?entry=ttu</t>
  </si>
  <si>
    <t>CAMPO NOVO</t>
  </si>
  <si>
    <t>https://www.google.com/maps/place/CAPS/@-15.7458876,-41.4589708,1046m/data=!3m1!1e3!4m14!1m7!3m6!1s0x74ec703cd8b976f:0x2d90e9712364fedd!2sCAPS!8m2!3d-15.7458928!4d-41.4563959!16s%2Fg%2F11nnn6d4z3!3m5!1s0x74ec703cd8b976f:0x2d90e9712364fedd!8m2!3d-15.7458928!4d-41.4563959!16s%2Fg%2F11nnn6d4z3?entry=ttu</t>
  </si>
  <si>
    <t>IBRA</t>
  </si>
  <si>
    <t>https://www.google.com/maps/place/USF+07+Laurentino+Jos%C3%A9+de+Almeida/@-15.7535389,-41.4694216,92m/data=!3m1!1e3!4m14!1m7!3m6!1s0x74ec66fc604965f:0x688630080f80dd06!2sUSF+07+Laurentino+Jos%C3%A9+de+Almeida!8m2!3d-15.7535204!4d-41.4693704!16s%2Fg%2F11y26z07xt!3m5!1s0x74ec66fc604965f:0x688630080f80dd06!8m2!3d-15.7535204!4d-41.4693704!16s%2Fg%2F11y26z07xt?entry=ttu</t>
  </si>
  <si>
    <t>RECREIO DA VISTA</t>
  </si>
  <si>
    <t>https://www.google.com/maps/place/Secretaria+Municipal+de+Sa%C3%BAde/@-15.7452117,-41.4584218,65m/data=!3m1!1e3!4m10!1m2!2m1!1sSECRETARIA+MUNICIPAL+DE+SAUDE+DE+AGUAS+VERMELHAS!3m6!1s0x74ec56aefceca99:0x557ca1325c6e20b!8m2!3d-15.7451176!4d-41.4584121!15sCjBTRUNSRVRBUklBIE1VTklDSVBBTCBERSBTQVVERSBERSBBR1VBUyBWRVJNRUxIQVOSARttdW5pY2lwYWxfaGVhbHRoX2RlcGFydG1lbnTgAQA!16s%2Fg%2F11r2jg61ck?entry=ttu</t>
  </si>
  <si>
    <t>https://www.google.com/maps/place/USF+05+Novo+Progresso/@-15.7502666,-41.4670693,185m/data=!3m1!1e3!4m14!1m7!3m6!1s0x74ec67164cc30e3:0xe6d3d863e2f9ed35!2sUSF+05+Novo+Progresso!8m2!3d-15.750199!4d-41.466689!16s%2Fg%2F11vm16z8x8!3m5!1s0x74ec67164cc30e3:0xe6d3d863e2f9ed35!8m2!3d-15.750199!4d-41.466689!16s%2Fg%2F11vm16z8x8?entry=ttu</t>
  </si>
  <si>
    <t>NOVO PROGRESSO</t>
  </si>
  <si>
    <t>https://www.google.com/maps/place/Vigil%C3%A2ncia+Sanit%C3%A1ria%2FEpidemiol%C3%B3gica/@-15.7462809,-41.4630234,622m/data=!3m1!1e3!4m14!1m7!3m6!1s0x74ec700144e1dd9:0x7d4897b01edf2f4d!2zVmlnaWzDom5jaWEgU2FuaXTDoXJpYS9FcGlkZW1pb2zDs2dpY2E!8m2!3d-15.7463844!4d-41.4614228!16s%2Fg%2F11y32n7mg8!3m5!1s0x74ec700144e1dd9:0x7d4897b01edf2f4d!8m2!3d-15.7463844!4d-41.4614228!16s%2Fg%2F11y32n7mg8?entry=ttu</t>
  </si>
  <si>
    <t>PRÉDIO DA PREFEITURA</t>
  </si>
  <si>
    <t>https://www.google.com/maps/place/R.+7+de+Setembro,+64-94+-+%C3%81guas+Vermelhas,+MG,+39990-000/@-15.7451601,-41.458488,19.5z/data=!4m6!3m5!1s0x74ec5e1c54eb28f:0x1af22e6834836f68!8m2!3d-15.7450113!4d-41.4580209!16s%2Fg%2F11g63_jcg5?entry=ttu</t>
  </si>
  <si>
    <t>OBSERVAÇÕES</t>
  </si>
  <si>
    <t>QUANT. DE PAVIMENTOS</t>
  </si>
  <si>
    <t>ÁREA POR PAVIMENTO</t>
  </si>
  <si>
    <t>LINK GOOGLE</t>
  </si>
  <si>
    <t>BAIRRO</t>
  </si>
  <si>
    <t>ESTABELECIMENTO</t>
  </si>
  <si>
    <t>ITEM</t>
  </si>
  <si>
    <t>ANEXO III - LEVANTAMENTO ÁREA EDIFICADA - IMÓVEIS DESTINAÇÃO SAÚDE</t>
  </si>
  <si>
    <t>MUNICÍPIO DE AGUAS VERMELHAS</t>
  </si>
  <si>
    <t>CENTRO MUNICIPAL DE EDUCAÇÃO INFANTIL TIO PATINHAS</t>
  </si>
  <si>
    <t>Praca Leonisia de Souza Luz, 126. - Centro - CEP: 39990-000 - Águas Vermelhas, MG.</t>
  </si>
  <si>
    <t>CENTRO MUNICIPAL DE EDUCAÇÃO INFANTIL BRANCA DE NEVE</t>
  </si>
  <si>
    <t>Avenida Braco Esquerdo, 15. Predio - Machado Mineiro - CEP: 39990-000 - Águas Vermelhas, MG.</t>
  </si>
  <si>
    <t>Escola Municipal Daniel Pereira da Costa</t>
  </si>
  <si>
    <t>Fazenda Empedrado, Fazenda Empedrado - CEP: 39990-000 - Águas Vermelhas, MG.</t>
  </si>
  <si>
    <t>Escola Municipal de Ensino Fundamental - Anos Iniciais</t>
  </si>
  <si>
    <t>Rua Bela Vista, 100 - Centro - CEP: 39993-000 - Águas Vermelhas, MG.</t>
  </si>
  <si>
    <t>Rua Aimore, 225 - Povoado Campo Novo - CEP: 39990-000 - Águas Vermelhas, MG.</t>
  </si>
  <si>
    <t>Escola Municipal Esperidiao Ferreira de Oliveira</t>
  </si>
  <si>
    <t>Rua Pocos de Caldas, 40 - Panorama - CEP: 39990-000 - Águas Vermelhas, MG.</t>
  </si>
  <si>
    <t>Escola Municipal Fernao Dias</t>
  </si>
  <si>
    <t>Fazenda Bela Vista, CEP: 39990-000 - Águas Vermelhas, MG</t>
  </si>
  <si>
    <t>Escola Municipal João Alvaro Bahia</t>
  </si>
  <si>
    <t>Fazenda Limeira, SN - Águas Vermelhas - CEP: 39990-000 - Águas Vermelhas, MG.</t>
  </si>
  <si>
    <t>Escola Municipal Pe José de Anchieta</t>
  </si>
  <si>
    <t>Fazenda Moco, S/N. - Fazenda Moco - CEP: 39990-000 - Águas Vermelhas, MG</t>
  </si>
  <si>
    <t>Escola Municipal Sebastiao Vaz da Costa</t>
  </si>
  <si>
    <t>Avenida Braco Esquerdo, 7 - Machado Mineiro - CEP: 39990-000 - Águas Vermelhas, MG</t>
  </si>
  <si>
    <t>Pem Cinderela (Pré escola municipal)</t>
  </si>
  <si>
    <t>Avenida Aguas Vermelhas, 170 - Campo Novo - CEP: 39990-000 - Águas Vermelhas, MG</t>
  </si>
  <si>
    <t>Pem Pinoquio (Pré escola municipal)</t>
  </si>
  <si>
    <t>Fazenda Empedrado, CEP: 39990-000 - Águas Vermelhas, MG</t>
  </si>
  <si>
    <t>Pem Sossego da Mamae (pré escola municipal)</t>
  </si>
  <si>
    <t>Rua Diamantina,  Itamaraty - CEP: 39990-000 - Águas Vermelhas, MG</t>
  </si>
  <si>
    <t>MUNICÍPIO DE BERIZAL</t>
  </si>
  <si>
    <t>Creche Chapeuzinho Vermelho</t>
  </si>
  <si>
    <t>Rua Luiz Otavio Franco, S/N. Predio - Planalto - CEP: 39555-000 - Berizal, MG</t>
  </si>
  <si>
    <t>Creche Criança Feliz</t>
  </si>
  <si>
    <t>Praca Ismenia Batista, 43. Casa - Centro - CEP: 39555-000 - Berizal, MG</t>
  </si>
  <si>
    <t>Escola Municipal Brasiliano Ferreira Souto</t>
  </si>
  <si>
    <t>Rua Santa Cruz, 812. Predio - Planalto - CEP: 39555-000 - Berizal, MG</t>
  </si>
  <si>
    <t>Escola Municipal João Batista de Oliveira</t>
  </si>
  <si>
    <t>Rua Berizal, S/N. Predio - Predio - CEP: 39555-000 - Berizal, MG</t>
  </si>
  <si>
    <t>Escola Municipal Luiz Otavio Franco</t>
  </si>
  <si>
    <t>Rua Santa Cruz, S/N. Predio - Planalto - CEP: 39555-000 - Berizal, MG</t>
  </si>
  <si>
    <t>MUNICÍPIO DE CURRAL DE DENTRO</t>
  </si>
  <si>
    <t>Escola Municipal Epaminondas Alves da Rocha</t>
  </si>
  <si>
    <t>Avenida Afonso Pena, 1980 - Boa Esperanca - CEP: 39569-000 - Curral de Dentro, MG</t>
  </si>
  <si>
    <t>Escola Municipal Hermogenes Ferreira dos Santos</t>
  </si>
  <si>
    <t>Rua Belo Horizonte, S/N. Predio Escolar - Centro - CEP: 39569-000 - Curral de Dentro, MG</t>
  </si>
  <si>
    <t>Escola Municipal Joaquim Gomes Cardoso</t>
  </si>
  <si>
    <t>Fazenda Gentio, - CEP: 39569-000 - Curral de Dentro, MG</t>
  </si>
  <si>
    <t>Escola Municipal Roseno da Rocha Moreira</t>
  </si>
  <si>
    <t>Fazenda Boa Sorte, - CEP: 39569-000 - Curral de Dentro, MG</t>
  </si>
  <si>
    <t>Pem Borboleta Azul (Pré escola municipal)</t>
  </si>
  <si>
    <t>Pem Pequeno Principe (Pré escola municipal)</t>
  </si>
  <si>
    <t>Rua Mato Verde, 124. Escola - Leal - CEP: 39569-000 - Curral de Dentro, MG</t>
  </si>
  <si>
    <t>MUNICÍPIO DE DIVISA ALEGRE</t>
  </si>
  <si>
    <t>Escola Municipal Beija Flor</t>
  </si>
  <si>
    <t>Avenida Nossa Senhora do Carmo, 100. Predio - Centro - CEP: 39995-000 - Divisa Alegre, MG</t>
  </si>
  <si>
    <t>Escola Municipal Josias Santos</t>
  </si>
  <si>
    <t>Av Joao Meira dos Santos, 2100. Predio - Centro - CEP: 39995-000 - Divisa Alegre, MG</t>
  </si>
  <si>
    <t xml:space="preserve">MUNICÍPIO DE FRUTA DE LEITE </t>
  </si>
  <si>
    <t>Centro Municipal de Educação Infantil Jovina Brito Castro</t>
  </si>
  <si>
    <t>Avenida Dona Tintinha, 1146 - Centro - CEP: 39558-000 - Fruta de Leite, MG</t>
  </si>
  <si>
    <t>Escola Municipal de São José Ii</t>
  </si>
  <si>
    <t>Fazenda Sao Jose do Meio, S/N. Zona Rural - Zona Rural - CEP: 39558-000 - Fruta de Leite, MG</t>
  </si>
  <si>
    <t>Escola Municipal Arlindo Santiago</t>
  </si>
  <si>
    <t>Povoado Martinopolis, S/N. - Zona Rural - CEP: 39558-000 - Fruta de Leite, MG</t>
  </si>
  <si>
    <t>Escola Municipal José Soares Brito</t>
  </si>
  <si>
    <t>Rua Anibal Goncalves das Neves, 412 - Centro - CEP: 39558-000 - Fruta de Leite, MG</t>
  </si>
  <si>
    <t>MUNICÍPIO DE JOSENOPOLIS</t>
  </si>
  <si>
    <t>Centro Municipal de Educação Infantil Criança Feliz</t>
  </si>
  <si>
    <t>Rua Auleijair Santos Paixao, S/N. - Centro - CEP: 39575-000 - Josenópolis, MG</t>
  </si>
  <si>
    <t>Escola Municipal José Ramalho Oliveira</t>
  </si>
  <si>
    <t>Faz. Barreiro Fora, - Área Rural - CEP: 39575-000 - Josenópolis, MG</t>
  </si>
  <si>
    <t>Escola Municipal Manoel José Lino</t>
  </si>
  <si>
    <t>Rua Joao Jose da Costa, 64 - Centro - CEP: 39575-000 - Josenópolis, MG</t>
  </si>
  <si>
    <t>Escola Municipal Teodorico Fidelis Pereira</t>
  </si>
  <si>
    <t>Faz. Varginha Vila Nova, - CEP: 39575-000 - Josenópolis, MG</t>
  </si>
  <si>
    <t>Pem Primeiras Letras (Pré escola municipal)</t>
  </si>
  <si>
    <t>Rua Jose Ramos dos Santos, S/N - Centro - CEP: 39575-000 - Josenópolis, MG</t>
  </si>
  <si>
    <t>MUNICÍPIO DE MONTEZUMA</t>
  </si>
  <si>
    <t>Creche Municipal Dona Amezina Cordeiro dos Santos</t>
  </si>
  <si>
    <t>Avenida Enedino Araujo, 94. Predio - Planalto - CEP: 39547-000 - Montezuma, MG</t>
  </si>
  <si>
    <t>Escola Municipal Adelina dos Santos Cordeiro</t>
  </si>
  <si>
    <t>Fazenda Areiao, S/N. Predio - Zona Rural - CEP: 39547-000 - Montezuma, MG</t>
  </si>
  <si>
    <t>Escola Municipal Getulio José da Silveira</t>
  </si>
  <si>
    <t>Fazenda Estiva, SN. Predio - Zona Rural - CEP: 39547-000 - Montezuma, MG</t>
  </si>
  <si>
    <t>Escola Municipal Inacio da Rocha</t>
  </si>
  <si>
    <t>Rua Jose Batista, 305. Predio - Nossa Senhora Santana - CEP: 39547-000 - Montezuma, MG</t>
  </si>
  <si>
    <t>Escola Municipal Pedro Silveira</t>
  </si>
  <si>
    <t>Fazenda Sao Bartolomeu, SN. Predio - Zona Rural - CEP: 39547-000 - Montezuma, MG</t>
  </si>
  <si>
    <t>Escola Municipal Pequeno Principe</t>
  </si>
  <si>
    <t>Avenida Enedino Araujo, 84. Casa - Planalto - CEP: 39547-000 - Montezuma, MG</t>
  </si>
  <si>
    <t>MUNICÍPIO DE NINHEIRA</t>
  </si>
  <si>
    <t>Centro Municipal de Educação Infantil Odilia Salomea de Jesus</t>
  </si>
  <si>
    <t>Fazenda Nogueira, SN - Zona Rural - CEP: 39553-000 - Ninheira, MG</t>
  </si>
  <si>
    <t>Centro Municipal de Educação Infantil Sonho Meu</t>
  </si>
  <si>
    <t>Rua Maria Ines, 40 - Lagoa Nova - CEP: 39553-000 - Ninheira, MG</t>
  </si>
  <si>
    <t>Centro Municipal de Educação Infantil - Centro Municipal de Educação Infantil Idalice Maria dos Santos Mae Dala</t>
  </si>
  <si>
    <t>Praca Oscar de Souza, 1 - Distrito de Vereda do Paraiso - CEP: 39553-000 - Ninheira, MG</t>
  </si>
  <si>
    <t>Escola Municipal Alfredo Mendes da Luz</t>
  </si>
  <si>
    <t>Fazenda Lagoa de Fora, SN - Zona Rural - CEP: 39553-000 - Ninheira, MG</t>
  </si>
  <si>
    <t>Escola Municipal Angelo Pereira Dutra</t>
  </si>
  <si>
    <t>Fazenda Lagoa da Fazenda, SN - Zona Rural - CEP: 39553-000 - Ninheira, MG</t>
  </si>
  <si>
    <t>Escola Municipal Calisto Borgens</t>
  </si>
  <si>
    <t>Fazenda Bananeira, SN. - Zona Rural - CEP: 39553-000 - Ninheira, MG</t>
  </si>
  <si>
    <t>Escola Municipal Cap Manoel Francisco Rocha</t>
  </si>
  <si>
    <t>Faz Mundo Novo, SN - Zona Rural - CEP: 39553-000 - Ninheira, MG</t>
  </si>
  <si>
    <t>Escola Municipal de Vereda do Paraiso</t>
  </si>
  <si>
    <t>R Carolino Alves, 181 - Pov Vereda do Paraiso - CEP: 39553-000 - Ninheira, MG</t>
  </si>
  <si>
    <t>Escola Municipal José Honorio da Cruz</t>
  </si>
  <si>
    <t>Fazenda Mangueiro, - Zona Rural - CEP: 39553-000 - Ninheira, MG</t>
  </si>
  <si>
    <t>Escola Municipal Marlene Coelho de Lima Geo</t>
  </si>
  <si>
    <t>Fazenda Lava-pes, SN - Zona Rural - CEP: 39553-000 - Ninheira, MG</t>
  </si>
  <si>
    <t>Escola Municipal Pe Horacio Giraldi</t>
  </si>
  <si>
    <t>Fazenda Cabacas, SN. - Zona Rural - CEP: 39553-000 - Ninheira, MG</t>
  </si>
  <si>
    <t>Escola Municipal Profa Cleide Rocha de Oliveira</t>
  </si>
  <si>
    <t>Rua Agenor Egito de Oliveira, 401 - Nucleo - CEP: 39553-000 - Ninheira, MG</t>
  </si>
  <si>
    <t>MUNICÍPIO DE RIO PARDO DE MINAS</t>
  </si>
  <si>
    <t>Centro Municipal de Educação Infantil Casulo Menino Jesus</t>
  </si>
  <si>
    <t>Rua Gumercindo Costa Primo, 708. - Esplanada - CEP: 39530-000 - Rio Pardo de Minas, MG</t>
  </si>
  <si>
    <t>Centro Municipal de Educação Infantil Monteiro Lobato</t>
  </si>
  <si>
    <t>Avenida Espinosa, 33 - Jardim Florestal - CEP: 39530-000 - Rio Pardo de Minas, MG</t>
  </si>
  <si>
    <t>Escola Municipal Braz Batista de Carvalho</t>
  </si>
  <si>
    <t>Fazenda Jardim, S/N - Zona Rural - CEP: 39530-000 - Rio Pardo de Minas, MG</t>
  </si>
  <si>
    <t>Escola Municipal de Boa Vista</t>
  </si>
  <si>
    <t>Fazenda Boa Vista,  - Zona Rural - CEP: 39530-000 - Rio Pardo de Minas, MG</t>
  </si>
  <si>
    <t>Escola Municipal de Santana</t>
  </si>
  <si>
    <t>Fazenda Araca, S/N. - Zona Rural - CEP: 39530-000 - Rio Pardo de Minas, MG</t>
  </si>
  <si>
    <t>Escola Municipal de São Camilo</t>
  </si>
  <si>
    <t>Fazenda Bonfim, S/N. - Zona Rural - CEP: 39530-000 - Rio Pardo de Minas, MG</t>
  </si>
  <si>
    <t>Escola Municipal Gerino Ferreira Costa</t>
  </si>
  <si>
    <t>Rua Principal do Povoado de Nova Aurora, SN. Casa - Zona Rural - CEP: 39530-000 - Rio Pardo de Minas, MG</t>
  </si>
  <si>
    <t>Escola Municipal Professor Gumercindo Costa</t>
  </si>
  <si>
    <t>Praca Getulio Vargas, 30. Predio - Centro - CEP: 39530-000 - Rio Pardo de Minas, MG</t>
  </si>
  <si>
    <t>Escola Municipal de Tracadal</t>
  </si>
  <si>
    <t>Fazenda Tracadal Ii, S/N - Zona Rural - CEP: 39530-000 - Rio Pardo de Minas, MG</t>
  </si>
  <si>
    <t>Escola Municipal Edmundo de Almeida Rocha</t>
  </si>
  <si>
    <t>Fazenda Teu, S/N. Casa - Zona Rural - CEP: 39530-000 - Rio Pardo de Minas, MG</t>
  </si>
  <si>
    <t>Escola Municipal José Goncalves dos Santos</t>
  </si>
  <si>
    <t>Comunidade Monte Alegre I, SN. Casa - Área Rural - CEP: 39530-000 - Rio Pardo de Minas, MG</t>
  </si>
  <si>
    <t>Escola Municipal Pedacinho do Ceu</t>
  </si>
  <si>
    <t>Avenida Rafael Bastos Pereira, 189 - Centro - CEP: 39530-000 - Rio Pardo de Minas, MG</t>
  </si>
  <si>
    <t>Escola Municipal Professora Brithes Mesquita</t>
  </si>
  <si>
    <t>Avenida Alberto Deodato Maia Barreto, 555 - Esplanada - CEP: 39530-000 - Rio Pardo de Minas, MG</t>
  </si>
  <si>
    <t>Escola Municipal Professora Rosa Herculana</t>
  </si>
  <si>
    <t>Rua Dario Silveira, SN - Distrito de Serra Nova - CEP: 39532-000 - Rio Pardo de Minas, MG</t>
  </si>
  <si>
    <t>MUNICÍPIO DE RUBELITA</t>
  </si>
  <si>
    <t>Centro Educacional de Educação Infantil Adileia Aparecida Leal</t>
  </si>
  <si>
    <t>Rua Jose Evangelista, S/N. Lagoa de Baixo - CEP: 39565-000 - Rubelita, MG</t>
  </si>
  <si>
    <t>Escola Municipal Antonio de Souza Porto</t>
  </si>
  <si>
    <t>Rua Pedro Jose Barbosa, S/N. Lagoa de Baixo - CEP: 39565-000 - Rubelita, MG</t>
  </si>
  <si>
    <t>Escola Municipal Colatino Ferreira Medeiros</t>
  </si>
  <si>
    <t>Fazenda Rodeadouro, - CEP: 39565-000 - Rubelita, MG</t>
  </si>
  <si>
    <t>Escola Municipal Coracao Infantil</t>
  </si>
  <si>
    <t>Avenida Miguel de Almeida, 15 - Centro - CEP: 39565-000 - Rubelita, MG</t>
  </si>
  <si>
    <t>R Sto Antonio, 0. Distrito - Pov Amparo do Sitio - CEP: 39565-000 - Rubelita, MG</t>
  </si>
  <si>
    <t>Escola Municipal Dominga Joaquina da Rocha</t>
  </si>
  <si>
    <t>Fazenda Lava Roupa, - CEP: 39565-000 - Rubelita, MG</t>
  </si>
  <si>
    <t>Escola Municipal Iblantina Pires</t>
  </si>
  <si>
    <t>Av Miguel Almeida, 72 - Centro - CEP: 39565-000 - Rubelita, M</t>
  </si>
  <si>
    <t>Escola Municipal Placido Loiola</t>
  </si>
  <si>
    <t>Fazenda Corrego Gerais, - CEP: 39565-000 - Rubelita, MG</t>
  </si>
  <si>
    <t>Pem Criança Feliz (Pré escola municipal)</t>
  </si>
  <si>
    <t>Rua Santo Antonio, - CEP: 39565-000 - Rubelita, MG</t>
  </si>
  <si>
    <t>MUNICÍPIO DE SALINAS</t>
  </si>
  <si>
    <t>Centro Municipal de Educação Infantil Casinha Branca de Neve</t>
  </si>
  <si>
    <t>Rua Joaima, 41 - Casa Blanca - CEP: 39560-000 - Salinas, MG</t>
  </si>
  <si>
    <t>Rua Bonfim, 237- Distrito de Ferreiropolis - CEP: 39560-000 - Salinas, MG</t>
  </si>
  <si>
    <t>Centro Municipal de Educação Infantil Gente Inteligente</t>
  </si>
  <si>
    <t>Rua do Campo, 55. Escola - Pov de Montes Clarinhos - CEP: 39560-000 - Salinas, MG</t>
  </si>
  <si>
    <t>Centro Municipal de Educação Infantil Pequeno Polegar</t>
  </si>
  <si>
    <t>Rua Jose Pereira David, 105 - Nova Matrona - CEP: 39560-000 - Salinas, MG</t>
  </si>
  <si>
    <t>Centro Solidario Municipal Educação Infantil Rosana Costa Guimaraes Petrone</t>
  </si>
  <si>
    <t>Rua das Aroeiras, 445 - Nova Esperanca - CEP: 39560-000 - Salinas, MG</t>
  </si>
  <si>
    <t>Creche Municipal Barquinho Amarelo</t>
  </si>
  <si>
    <t>Rua Quinto Corsino da Silva, 464. - Maracana - CEP: 39560-000 - Salinas, MG</t>
  </si>
  <si>
    <t>Creche Municipal Cantinho do Ceu</t>
  </si>
  <si>
    <t>Rua Ouro Preto, 495. Casa - Panorama - CEP: 39560-000 - Salinas, MG</t>
  </si>
  <si>
    <t>Creche Municipal Chapeuzinho Vermelho</t>
  </si>
  <si>
    <t>Rua Mane Garrincha, 301. Casa - Santo Antonio - CEP: 39560-000 - Salinas, MG</t>
  </si>
  <si>
    <t>Creche Municipal Sonho Meu</t>
  </si>
  <si>
    <t>Rua Geraldo F Matos, 250 - Alto Sao Joao - CEP: 39560-000 - Salinas, MG</t>
  </si>
  <si>
    <t>Escola Municipal de Canela Dema</t>
  </si>
  <si>
    <t>Fazenda Canela Dema, SN - Zona Rural - CEP: 39560-000 - Salinas, MG</t>
  </si>
  <si>
    <t>Escola Municipal de Cantinho</t>
  </si>
  <si>
    <t>Avenida Santa Catarina, SN. Povoado de Cantinho - Zona Rural - CEP: 39560-000 - Salinas, MG</t>
  </si>
  <si>
    <t>Avenida Floripes Crispim, 711 - Panorama - CEP: 39560-000 - Salinas, MG</t>
  </si>
  <si>
    <t>Alameda dos Oitis, 370 - Sao Miguel - CEP: 39560-000 - Salinas, MG</t>
  </si>
  <si>
    <t>Rua Ricardo Jose Ferreira, 181 - CEP: 39562-000 - Salinas, MG</t>
  </si>
  <si>
    <t>Escola Municipal de Ensino Fundamental - Anos Inicias</t>
  </si>
  <si>
    <t>Rua Teodomiro Sarmento, 150 - Sao Pedro - CEP: 39560-000 - Salinas, MG</t>
  </si>
  <si>
    <t>Escola Municipal de Jacurutu</t>
  </si>
  <si>
    <t>Fazenda Jacurutu, SN. - Zona Rural - CEP: 39560-000 - Salinas, MG</t>
  </si>
  <si>
    <t>Escola Municipal Doutor João Porfirio</t>
  </si>
  <si>
    <t>Praca Doutor Joao Cardoso de Araujo, 0 - Centro - CEP: 39560-000 - Salinas, MG</t>
  </si>
  <si>
    <t>Escola Municipal Francisco Pereira da Silva</t>
  </si>
  <si>
    <t>Povoado de Vereda, SN. - Zona Rural - CEP: 39560-000 - Salinas, MG</t>
  </si>
  <si>
    <t>Escola Municipal Paulo Teixeira Costa</t>
  </si>
  <si>
    <t>Rua Paulo Teixeira Costa, 0 - Pov de Curralinho - CEP: 39560-000 - Salinas, MG</t>
  </si>
  <si>
    <t>Escola Municipal Profa Aurea Paula de Souza</t>
  </si>
  <si>
    <t>Avenida Antonio Carlos, 1170 - Sao Geraldo - CEP: 39560-000 - Salinas, MG</t>
  </si>
  <si>
    <t>Escola Municipal de Nova Fatima</t>
  </si>
  <si>
    <t>Praca Nossa Senhora de Fatima, 340. - Zona Rural - CEP: 39560-000 - Salinas, MG</t>
  </si>
  <si>
    <t>Pem Branca de Neve (Pré escola municipal)</t>
  </si>
  <si>
    <t>Rua Jose Martins dos Anjos, 536. Casa - Boa Vista - CEP: 39560-000 - Salinas, MG</t>
  </si>
  <si>
    <t>Pem Chapeuzinho Vermelho (Pré escola municipal)</t>
  </si>
  <si>
    <t>Praca Dr Moraes, 73 - Centro - CEP: 39560-000 - Salinas, MG</t>
  </si>
  <si>
    <t>Pem Escolinha Feliz (Pré escola municipal)</t>
  </si>
  <si>
    <t>Avenida Antonio Carlos, 640. Casa - Sao Geraldo - CEP: 39560-000 - Salinas, MG</t>
  </si>
  <si>
    <t>Pem Paraiso da Criança (Pré escola municipal)</t>
  </si>
  <si>
    <t>Rua Professora Clara Aparecida, 278 - Raquel - CEP: 39560-000 - Salinas, MG</t>
  </si>
  <si>
    <t>MUNICÍPIO DE SANTA CRUZ DE SALINAS</t>
  </si>
  <si>
    <t>Escola Municipal Barra do Brazamundo</t>
  </si>
  <si>
    <t>Fazenda Corrego dos Brejos, - Zona Rural - CEP: 39563-000 - Santa Cruz de Salinas, MG</t>
  </si>
  <si>
    <t>Escola Municipal de Agua Boa</t>
  </si>
  <si>
    <t>Avenida Principal, 40 - Distrito de Agua Boa - CEP: 39563-000 - Santa Cruz de Salinas, MG</t>
  </si>
  <si>
    <t>Escola Municipal de Sumidouro</t>
  </si>
  <si>
    <t>Povoado de Sumidouro, - Zona Rural - CEP: 39563-000 - Santa Cruz de Salinas, MG</t>
  </si>
  <si>
    <t>Escola Municipal Francisco Xavier dos Santos</t>
  </si>
  <si>
    <t>Fazenda Corrego do Meio, - Zona Rural - CEP: 39563-000 - Santa Cruz de Salinas, MG</t>
  </si>
  <si>
    <t>Escola Municipal Joaquim Esteves Franca</t>
  </si>
  <si>
    <t>Fazenda Tracadal, - Zona Rural - CEP: 39563-000 - Santa Cruz de Salinas, MG</t>
  </si>
  <si>
    <t>Escola Municipal José Alves de Oliveira</t>
  </si>
  <si>
    <t>Rua Nossa Senhora de Fatima, 100 - Centro - CEP: 39563-000- Santa Cruz de Salinas, MG</t>
  </si>
  <si>
    <t>Escola Municipal Santo Antonio</t>
  </si>
  <si>
    <t>Praca Santo Antonio, - Distrito de Santo Antonio - CEP: 39563-000 - Santa Cruz de Salinas, MG</t>
  </si>
  <si>
    <t>MUNICÍPIO DE SANTO ANTONIO DO RETIRO</t>
  </si>
  <si>
    <t>Escola Municipal de Brejo Grande</t>
  </si>
  <si>
    <t>Povoado de Brejo Grande, SN. - Zona Rural - CEP: 39538-000 - Santo Antônio do Retiro, MG</t>
  </si>
  <si>
    <t>Escola Municipal de Capao</t>
  </si>
  <si>
    <t>Avenida Jose Fernandes Ribeiro, 473 - Centro - CEP: 39538-000 - Santo Antônio do Retiro, MG</t>
  </si>
  <si>
    <t>Escola Municipal Gilberto Simiao da Silva</t>
  </si>
  <si>
    <t>Rua Belo Horizonte, 75 - Centro - CEP: 39538-000 - Santo Antônio do Retiro, MG</t>
  </si>
  <si>
    <t>Escola Municipal Antonio Fernandes Costa</t>
  </si>
  <si>
    <t>Rua Felicidade Costa, 135. Casa - Centro - CEP: 39538-000 - Santo Antônio do Retiro, MG</t>
  </si>
  <si>
    <t>Escola Municipal São Joaquim</t>
  </si>
  <si>
    <t>Rua Brasilia de Minas, SN. Casa - Sao Joaquim - CEP: 39538-000 - Santo Antônio do Retiro, MG</t>
  </si>
  <si>
    <t>MUNICÍPIO DE SÃO JOÃO DO PARAISO</t>
  </si>
  <si>
    <t>Centro Municipal de Educação Infantil Casinha Feliz</t>
  </si>
  <si>
    <t>Rua - Floresta, SN - Centro - CEP: 39540-000 - São João do Paraíso, MG</t>
  </si>
  <si>
    <t>Centro Municipal de Educação Infantil Semente do Saber</t>
  </si>
  <si>
    <t>Rua Irineu Mendes Moutinho, SN - Taboleiro Alto - CEP: 39540-000 - São João do Paraíso, MG</t>
  </si>
  <si>
    <t>Centro Municipal de Educação Infantil Vereador Francisco José da Rocha</t>
  </si>
  <si>
    <t>Rua Goiana, S - Conjunto Habitacional - CEP: 39540-000 - São João do Paraíso, MG</t>
  </si>
  <si>
    <t>Escola Municipal Antonio Ribeiro de Oliveira</t>
  </si>
  <si>
    <t>Fazenda - Vereda Dagua, SN. - Zona Rural - CEP: 39540-000 - São João do Paraíso, MG</t>
  </si>
  <si>
    <t>Escola Municipal Benevenuto Costa</t>
  </si>
  <si>
    <t>Distrito Mandacaru, SN. Predio - Zona Rural - CEP: 39540-000 - São João do Paraíso, MG</t>
  </si>
  <si>
    <t>Escola Municipal Benjamim Constant</t>
  </si>
  <si>
    <t>Fazenda - Lagoa da Veada, SN. - Zona Rural - CEP: 39540-000 - São João do Paraíso, MG</t>
  </si>
  <si>
    <t>Escola Municipal Castro Alves</t>
  </si>
  <si>
    <t>Distrito Barrinha do Paraiso, SN. - Centro - CEP: 39540-000 - São João do Paraíso, MG</t>
  </si>
  <si>
    <t>Escola Municipal Clemente Rocha Viana</t>
  </si>
  <si>
    <t>Fazenda- Palmeiras, SN. Predio - Zona Rural - CEP: 39540-000 - São João do Paraíso, MG</t>
  </si>
  <si>
    <t>Escola Municipal Elza Mendes Lucas</t>
  </si>
  <si>
    <t>Rua Salinas, 340. - Nossa Senhora Aparecida - CEP: 39540-000 - São João do Paraíso, MG</t>
  </si>
  <si>
    <t>Escola Municipal Presidente Olegario Maciel</t>
  </si>
  <si>
    <t>Fazenda - Barreiros, SN - Zona Rural - CEP: 39540-000 - São João do Paraíso, MG</t>
  </si>
  <si>
    <t>Empre-escolar Bem-me-quer</t>
  </si>
  <si>
    <t>Rua - Angelo Pinheiro de Carvalho, 1242. - Sao Joaozinho - CEP: 39540-000 - São João do Paraíso, MG</t>
  </si>
  <si>
    <t>Escola Municipal Gregorio Vilela</t>
  </si>
  <si>
    <t>Fazenda Sao Joao Velho, SN. - Zona Rural - CEP: 39540-000 - São João do Paraíso, MG</t>
  </si>
  <si>
    <t>Escola Municipal Pingo de Gente</t>
  </si>
  <si>
    <t>Rua - Valdemar de Almeida, 130 - Centro - CEP: 39540-000 - São João do Paraíso, MG</t>
  </si>
  <si>
    <t>MUNICÍPIO DE TAIOBEIRAS</t>
  </si>
  <si>
    <t>Centro Municipal de Educação Infantil Menino Jesus</t>
  </si>
  <si>
    <t>Fazenda Lagoa Grande, - CEP: 39550-000 - Taiobeiras, MG</t>
  </si>
  <si>
    <t>Centro Municipal Educação Infantil Eloi Bispo Cruz</t>
  </si>
  <si>
    <t>Fazenda Lagoa Dourada, - CEP: 39550-000 - Taiobeiras, MG</t>
  </si>
  <si>
    <t>Centro Municipal Educação Infantil Paz e Amor</t>
  </si>
  <si>
    <t>Rua Riachuelo, 267 - Mirandopolis - CEP: 39550-000 - Taiobeiras, MG</t>
  </si>
  <si>
    <t>Centro Municipal de Educação Infantil Santa Izabel</t>
  </si>
  <si>
    <t>Rua Santos Dumont, 471 - Centro - CEP: 39550-000 - Taiobeiras, MG</t>
  </si>
  <si>
    <t xml:space="preserve">Centro Municipal de Educação Infantil Vereador Sizino Araujo dos Santos </t>
  </si>
  <si>
    <t>Avenida do Contorno, 5525 - Vila Formosa - CEP: 39550-000 - Taiobeiras, MG</t>
  </si>
  <si>
    <t>Centro Solidario de Educação Infantil de Taiobeiras</t>
  </si>
  <si>
    <t>Avenida do Contorno, 1780. Predio - Nossa Senhora de Fatima - CEP: 39550-000 - Taiobeiras, MG</t>
  </si>
  <si>
    <t>Escola Municipal Deputado Chaves Ribeiro</t>
  </si>
  <si>
    <t>Rua Osvaldo Argolo, 142 - Centro - CEP: 39550-000 - Taiobeiras, MG</t>
  </si>
  <si>
    <t>Escola Municipal João da Cruz Santos</t>
  </si>
  <si>
    <t>Avenida Nossa Senhora de Fatima, 530 - Nossa Senhora de Fatima - CEP: 39550-000 - Taiobeiras, MG</t>
  </si>
  <si>
    <t>Escola Municipal João Santana</t>
  </si>
  <si>
    <t>Avenida Ezequiel Bispo, 427 - Mirandopolis - CEP: 39550-000 - Taiobeiras, MG</t>
  </si>
  <si>
    <t>Escola Municipal Professora Dona Preta</t>
  </si>
  <si>
    <t>R Turmalina, 635 - Planalto - CEP: 39550-000 - Taiobeiras, MG</t>
  </si>
  <si>
    <t>Escola Municipal Tiradentes</t>
  </si>
  <si>
    <t>Comunidade Lagoa Grande, - Zona Rural - CEP: 39550-000 - Taiobeiras, MG</t>
  </si>
  <si>
    <t>Pem Gente Pequena (Pré escola municipal)</t>
  </si>
  <si>
    <t>Rua Santa Rita de Cassia, 250 - Centro - CEP: 39550-000 - Taiobeiras, MG</t>
  </si>
  <si>
    <t>EDUCAÇÃO</t>
  </si>
  <si>
    <t>PRÉDIO PÚBLICO</t>
  </si>
  <si>
    <t>PREFEITURA</t>
  </si>
  <si>
    <t>Rua Darcí Spósito, 164 - Centro, Águas Vermelhas/MG - 39990-000</t>
  </si>
  <si>
    <t xml:space="preserve">SEC DE EDUCAÇÃO </t>
  </si>
  <si>
    <t>R. Poços de Caldas - Águas Vermelhas, MG, 39990-000</t>
  </si>
  <si>
    <t xml:space="preserve">SEC DE SAÚDE </t>
  </si>
  <si>
    <t>Rua Darcí Spósito, 128 - Centro, Águas Vermelhas/MG - 39990-000</t>
  </si>
  <si>
    <t>Conselho Municipal de Desenvolvimento Ambiental</t>
  </si>
  <si>
    <t>Avenida Anatólio José Souza 26, Águas Vermelhas - MG, 39990-000</t>
  </si>
  <si>
    <t>R. Luís Otávio Franco, 18 - CEP: 39.555-000 - Berizal-MG</t>
  </si>
  <si>
    <t>AV JOAO ALVES GOMES, 44 - CENTRO, CURRAL DE DENTRO/MG - 39569-000</t>
  </si>
  <si>
    <t>Secretaria de Educação, Esporte e Lazer</t>
  </si>
  <si>
    <t>R. Treze de Maio, 191 - Curral de Dentro, MG, 39569-970</t>
  </si>
  <si>
    <t>Secretaria Municipal de Assistência Social</t>
  </si>
  <si>
    <t>R. Santos Dumont, 69 - Curral de Dentro, MG, 39569-000</t>
  </si>
  <si>
    <t>Secretaria Municipal de Saúde</t>
  </si>
  <si>
    <t>R. Primeiro de Janeiro, 236 - Curral de Dentro, MG, 39569-000</t>
  </si>
  <si>
    <t>Secretaria Municipal de Educação</t>
  </si>
  <si>
    <t>Rua Alfredo Luiz Bahia, 04 Bairro Centro - CEP: 39.995-000 - Divisa Alegre - MG</t>
  </si>
  <si>
    <t>SECRETARIA DE OBRAS</t>
  </si>
  <si>
    <t>Av. João Meira dos Santos,1.991 Bairro Centro - CEP: 39.995-000 - Divisa Alegre - MG</t>
  </si>
  <si>
    <t>SECRETARIA DE SAUDE</t>
  </si>
  <si>
    <t>Rua Hermínia Alves Ruas 204 Bairro Centro - CEP: 39995-000 - Divisa Alegre – MG</t>
  </si>
  <si>
    <t>SECRETARIA DE ASSISTENCIA SOCIAL</t>
  </si>
  <si>
    <t>Rua João Meira dos Santos, 2009 Bairro Centro - CEP 39995-000 - Divisa Alegre – MG</t>
  </si>
  <si>
    <t>Avenida Montes Claros, 900 - Centro - Fruta de Leite - MG, 39558-000</t>
  </si>
  <si>
    <t>Rua Santo Pestana 20, Josenópolis, MG, 39575-000</t>
  </si>
  <si>
    <t>Praça José Batista - CEP: 39.547-000 - Montezuma-MG</t>
  </si>
  <si>
    <t>Av. Domingos José de Matos, 67 - Centro - Ninheira-MG Cep: 39553-000</t>
  </si>
  <si>
    <t>Av. Domingos José de Matos, 167, Ninheira - MG, 39553-000</t>
  </si>
  <si>
    <t>Rua Tácito de Freitas Costa, nº 846 CEP: 39.530-000</t>
  </si>
  <si>
    <t>Rua Odílio Torres Costa, s/n</t>
  </si>
  <si>
    <t>SEC. Obras Estrada Transporte e Urbanismo</t>
  </si>
  <si>
    <t>Rua Arlindo Dias Silveira, nº. 179 B Jardim Florestal</t>
  </si>
  <si>
    <t>Rua Jovelino Pinheiro da Cruz,  475  Jardim Florestal</t>
  </si>
  <si>
    <t>SEC DE ASSISTENCIA SOCIAL</t>
  </si>
  <si>
    <t>Rua Osório Batista, 74 Cidade Alta</t>
  </si>
  <si>
    <t>Sec Mun da Agricultura/Meio Ambiente e Indústria/Comércio</t>
  </si>
  <si>
    <t>Rua Tiradentes, 115 Centro</t>
  </si>
  <si>
    <t>PRAÇA MAJOR AVELINO DE ALMEIDA, 409 - Centro RUBELITA-MINAS GERAIS Cep: 39565-000</t>
  </si>
  <si>
    <t>SEC DE ASSISTENCIA E AÇÃO SOCIAL</t>
  </si>
  <si>
    <t>Rua Zezinho Ferreira, 83</t>
  </si>
  <si>
    <t>Sec Mun de Transporte e Serviços Urbanos</t>
  </si>
  <si>
    <t>Avenida Miguel de Almeida, 286</t>
  </si>
  <si>
    <t>Praça Moisés Ladeia, nº 64, Centro</t>
  </si>
  <si>
    <t>Sec de Agricultura e Meio Ambiente</t>
  </si>
  <si>
    <t>Rua Antônio Castro, 112, Centro</t>
  </si>
  <si>
    <t>Sec de Desenvolvimento Econômico e Turismo</t>
  </si>
  <si>
    <t>Praça Moisés Ladeia, 116 - centro</t>
  </si>
  <si>
    <t>Sec de Desenvolvimento Social e Políticas Públicas</t>
  </si>
  <si>
    <t>Rua Joaquim José Pereira,129, Centro</t>
  </si>
  <si>
    <t>Praça Procópio Cardoso, 07, Centro</t>
  </si>
  <si>
    <t>Secretaria de Esporte e Juventude</t>
  </si>
  <si>
    <t xml:space="preserve"> Estádio Darcy Freire - ASA</t>
  </si>
  <si>
    <t>Secretaria de Transportes e Trânsito</t>
  </si>
  <si>
    <t>Rua Padre Salustiano 231 Centro</t>
  </si>
  <si>
    <t>Sec de Obras</t>
  </si>
  <si>
    <t>Rua Padre Salustiano, nº 231, Centro.</t>
  </si>
  <si>
    <t>Praça Doutor Morais, 114 Centro</t>
  </si>
  <si>
    <t>AV TOTO COSTA, 221 CENTRO, SANTA CRUZ DE SALINAS/MG - 39563-000</t>
  </si>
  <si>
    <t>R. Antônio de Araújo, Santa Cruz de Salinas MG</t>
  </si>
  <si>
    <t>R. São José, 1-221 - Santa Cruz de Salinas, MG, 39563-000</t>
  </si>
  <si>
    <t>Rua Jacob Fernandes, 83 Centro Santo Antônio do Retiro-MG CEP: 39538-000</t>
  </si>
  <si>
    <t>SEC DE SAUDE</t>
  </si>
  <si>
    <t>R Alto Da Caixa, 262, Santo Antônio do Retiro - MG, 39538-000</t>
  </si>
  <si>
    <t>Praça Artur Trancoso, 08, Centro</t>
  </si>
  <si>
    <t>Praça da Matriz,145 - CEP: 39550-000</t>
  </si>
  <si>
    <t xml:space="preserve">Sec de Obras e Serviços Urbanos </t>
  </si>
  <si>
    <t>Rua Santa Rita de Cássia, 364</t>
  </si>
  <si>
    <t>R. Laurinda Angélica, 50 Centro</t>
  </si>
  <si>
    <t>Rua Santa Rita de Cássia, 504</t>
  </si>
  <si>
    <t>Rua Rio Pardo, 984A , Centro</t>
  </si>
  <si>
    <t>Secretaria de Viação, Transporte e Trânsito</t>
  </si>
  <si>
    <t>Rua Sergipe, 55, Nossa Senhora de Fatima</t>
  </si>
  <si>
    <t xml:space="preserve">Secretaria de Agricultura e Meio Ambiente </t>
  </si>
  <si>
    <t>Rodovia LMG 602, 315, Bairro Melo</t>
  </si>
  <si>
    <t>Sec de Desenvolvimento Econômico</t>
  </si>
  <si>
    <t>Rua Grão Mogol, 53, Centro</t>
  </si>
  <si>
    <t>Secretaria da Cultura</t>
  </si>
  <si>
    <t>Praça da Matriz, 50, Centro</t>
  </si>
  <si>
    <t>Secretaria de Esporte, Lazer e Juventude</t>
  </si>
  <si>
    <t>Rua Santos Dumont, 223</t>
  </si>
  <si>
    <t xml:space="preserve">TODOS OS MUNICÍPIOS CONFORME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</si>
</sst>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R$&quot;\ #,##0.00"/>
  </numFmts>
  <fonts count="3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5"/>
      <color rgb="FF000000"/>
      <name val="Tahoma"/>
      <family val="2"/>
    </font>
    <font>
      <b/>
      <i/>
      <sz val="10"/>
      <color rgb="FF000000"/>
      <name val="Tahoma"/>
      <family val="2"/>
    </font>
    <font>
      <b/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b/>
      <sz val="14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7.5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Arial"/>
      <family val="2"/>
    </font>
    <font>
      <b/>
      <sz val="12"/>
      <color theme="1"/>
      <name val="Arial"/>
      <family val="2"/>
    </font>
    <font>
      <sz val="7.5"/>
      <name val="Verdana"/>
      <family val="2"/>
    </font>
    <font>
      <b/>
      <sz val="7.5"/>
      <name val="Arial"/>
      <family val="2"/>
    </font>
    <font>
      <b/>
      <sz val="7.5"/>
      <color rgb="FF333333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Verdana"/>
      <family val="2"/>
    </font>
    <font>
      <b/>
      <sz val="7.5"/>
      <color rgb="FF003366"/>
      <name val="Arial"/>
      <family val="2"/>
    </font>
    <font>
      <b/>
      <vertAlign val="subscript"/>
      <sz val="10"/>
      <color rgb="FFFF0000"/>
      <name val="Arial"/>
      <family val="2"/>
    </font>
    <font>
      <b/>
      <sz val="10"/>
      <color rgb="FF333333"/>
      <name val="Verdana"/>
      <family val="2"/>
    </font>
    <font>
      <b/>
      <sz val="10"/>
      <name val="Times New Roman"/>
      <family val="1"/>
    </font>
    <font>
      <b/>
      <sz val="10"/>
      <color rgb="FF333333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2"/>
      <color theme="0"/>
      <name val="Arial Black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CCFFFF"/>
      </patternFill>
    </fill>
    <fill>
      <patternFill patternType="solid">
        <fgColor rgb="FFFFFFFF"/>
      </patternFill>
    </fill>
    <fill>
      <patternFill patternType="solid">
        <fgColor rgb="FF2B689B"/>
        <bgColor rgb="FF9FC5E8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2B2B2B"/>
      </right>
      <top style="thin">
        <color rgb="FF2B2B2B"/>
      </top>
      <bottom style="thin">
        <color rgb="FF2B2B2B"/>
      </bottom>
      <diagonal/>
    </border>
    <border>
      <left/>
      <right/>
      <top style="thin">
        <color rgb="FF2B2B2B"/>
      </top>
      <bottom style="thin">
        <color rgb="FF2B2B2B"/>
      </bottom>
      <diagonal/>
    </border>
    <border>
      <left style="thin">
        <color rgb="FF2B2B2B"/>
      </left>
      <right/>
      <top style="thin">
        <color rgb="FF2B2B2B"/>
      </top>
      <bottom style="thin">
        <color rgb="FF2B2B2B"/>
      </bottom>
      <diagonal/>
    </border>
    <border>
      <left/>
      <right style="thin">
        <color rgb="FF2B2B2B"/>
      </right>
      <top/>
      <bottom style="thin">
        <color rgb="FF2B2B2B"/>
      </bottom>
      <diagonal/>
    </border>
    <border>
      <left/>
      <right/>
      <top/>
      <bottom style="thin">
        <color rgb="FF2B2B2B"/>
      </bottom>
      <diagonal/>
    </border>
    <border>
      <left style="thin">
        <color rgb="FF2B2B2B"/>
      </left>
      <right/>
      <top/>
      <bottom style="thin">
        <color rgb="FF2B2B2B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8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0" fontId="4" fillId="0" borderId="4" xfId="0" applyNumberFormat="1" applyFont="1" applyBorder="1" applyAlignment="1">
      <alignment horizontal="center"/>
    </xf>
    <xf numFmtId="0" fontId="3" fillId="0" borderId="10" xfId="0" applyFont="1" applyBorder="1"/>
    <xf numFmtId="0" fontId="3" fillId="0" borderId="15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4" fontId="3" fillId="0" borderId="11" xfId="0" applyNumberFormat="1" applyFont="1" applyBorder="1"/>
    <xf numFmtId="2" fontId="3" fillId="0" borderId="15" xfId="0" applyNumberFormat="1" applyFont="1" applyBorder="1" applyAlignment="1">
      <alignment horizontal="center"/>
    </xf>
    <xf numFmtId="2" fontId="3" fillId="0" borderId="12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4" fillId="0" borderId="17" xfId="0" applyNumberFormat="1" applyFont="1" applyBorder="1" applyAlignment="1">
      <alignment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vertical="center" wrapText="1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9" xfId="0" applyFont="1" applyFill="1" applyBorder="1" applyAlignment="1">
      <alignment horizontal="center"/>
    </xf>
    <xf numFmtId="0" fontId="3" fillId="0" borderId="20" xfId="0" applyFont="1" applyBorder="1"/>
    <xf numFmtId="0" fontId="12" fillId="0" borderId="15" xfId="0" applyFont="1" applyBorder="1" applyAlignment="1">
      <alignment horizontal="justify" vertical="center"/>
    </xf>
    <xf numFmtId="0" fontId="3" fillId="0" borderId="0" xfId="0" applyFont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3" fillId="0" borderId="15" xfId="0" applyFont="1" applyBorder="1" applyAlignment="1">
      <alignment horizontal="left" wrapText="1"/>
    </xf>
    <xf numFmtId="0" fontId="12" fillId="0" borderId="15" xfId="0" applyFont="1" applyBorder="1" applyAlignment="1">
      <alignment horizontal="left" vertical="center"/>
    </xf>
    <xf numFmtId="0" fontId="6" fillId="0" borderId="18" xfId="0" applyFont="1" applyBorder="1" applyAlignment="1">
      <alignment horizontal="left" wrapText="1"/>
    </xf>
    <xf numFmtId="0" fontId="1" fillId="0" borderId="0" xfId="3"/>
    <xf numFmtId="0" fontId="13" fillId="0" borderId="0" xfId="3" applyFont="1"/>
    <xf numFmtId="43" fontId="0" fillId="0" borderId="0" xfId="4" applyFont="1"/>
    <xf numFmtId="0" fontId="14" fillId="0" borderId="0" xfId="3" applyFont="1" applyAlignment="1">
      <alignment horizontal="left" vertical="top" wrapText="1"/>
    </xf>
    <xf numFmtId="43" fontId="12" fillId="0" borderId="0" xfId="4" applyFont="1" applyFill="1" applyBorder="1" applyAlignment="1">
      <alignment horizontal="justify" vertical="center"/>
    </xf>
    <xf numFmtId="43" fontId="12" fillId="0" borderId="0" xfId="4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justify" vertical="center"/>
    </xf>
    <xf numFmtId="0" fontId="12" fillId="0" borderId="0" xfId="3" applyFont="1" applyAlignment="1">
      <alignment horizontal="center" vertical="center"/>
    </xf>
    <xf numFmtId="43" fontId="17" fillId="0" borderId="15" xfId="4" applyFont="1" applyBorder="1"/>
    <xf numFmtId="43" fontId="12" fillId="0" borderId="15" xfId="4" applyFont="1" applyFill="1" applyBorder="1" applyAlignment="1">
      <alignment horizontal="justify" vertical="center"/>
    </xf>
    <xf numFmtId="43" fontId="12" fillId="0" borderId="15" xfId="4" applyFont="1" applyFill="1" applyBorder="1" applyAlignment="1">
      <alignment vertical="center"/>
    </xf>
    <xf numFmtId="0" fontId="16" fillId="0" borderId="15" xfId="5" applyFont="1" applyFill="1" applyBorder="1" applyAlignment="1">
      <alignment vertical="center"/>
    </xf>
    <xf numFmtId="0" fontId="12" fillId="0" borderId="15" xfId="3" applyFont="1" applyBorder="1" applyAlignment="1">
      <alignment vertical="center"/>
    </xf>
    <xf numFmtId="0" fontId="12" fillId="0" borderId="15" xfId="3" applyFont="1" applyBorder="1" applyAlignment="1">
      <alignment horizontal="justify" vertical="center"/>
    </xf>
    <xf numFmtId="0" fontId="12" fillId="0" borderId="15" xfId="3" applyFont="1" applyBorder="1" applyAlignment="1">
      <alignment horizontal="center" vertical="center"/>
    </xf>
    <xf numFmtId="0" fontId="18" fillId="0" borderId="0" xfId="3" applyFont="1" applyAlignment="1">
      <alignment vertical="top" wrapText="1"/>
    </xf>
    <xf numFmtId="43" fontId="12" fillId="0" borderId="11" xfId="4" applyFont="1" applyFill="1" applyBorder="1" applyAlignment="1">
      <alignment horizontal="justify" vertical="center"/>
    </xf>
    <xf numFmtId="43" fontId="12" fillId="0" borderId="11" xfId="4" applyFont="1" applyFill="1" applyBorder="1" applyAlignment="1">
      <alignment vertical="center"/>
    </xf>
    <xf numFmtId="0" fontId="12" fillId="0" borderId="11" xfId="3" applyFont="1" applyBorder="1" applyAlignment="1">
      <alignment vertical="center"/>
    </xf>
    <xf numFmtId="0" fontId="21" fillId="0" borderId="11" xfId="3" applyFont="1" applyBorder="1" applyAlignment="1">
      <alignment horizontal="justify" vertical="center"/>
    </xf>
    <xf numFmtId="0" fontId="12" fillId="0" borderId="11" xfId="3" applyFont="1" applyBorder="1" applyAlignment="1">
      <alignment horizontal="center" vertical="center"/>
    </xf>
    <xf numFmtId="0" fontId="22" fillId="0" borderId="0" xfId="3" applyFont="1"/>
    <xf numFmtId="43" fontId="12" fillId="0" borderId="15" xfId="4" applyFont="1" applyFill="1" applyBorder="1" applyAlignment="1">
      <alignment horizontal="center" vertical="center"/>
    </xf>
    <xf numFmtId="0" fontId="21" fillId="0" borderId="15" xfId="3" applyFont="1" applyBorder="1" applyAlignment="1">
      <alignment horizontal="justify" vertical="center"/>
    </xf>
    <xf numFmtId="0" fontId="10" fillId="0" borderId="0" xfId="3" applyFont="1"/>
    <xf numFmtId="0" fontId="23" fillId="0" borderId="15" xfId="3" applyFont="1" applyBorder="1" applyAlignment="1">
      <alignment wrapText="1"/>
    </xf>
    <xf numFmtId="0" fontId="30" fillId="0" borderId="15" xfId="3" applyFont="1" applyBorder="1"/>
    <xf numFmtId="0" fontId="30" fillId="0" borderId="0" xfId="3" applyFont="1"/>
    <xf numFmtId="0" fontId="31" fillId="0" borderId="0" xfId="3" applyFont="1"/>
    <xf numFmtId="0" fontId="32" fillId="0" borderId="0" xfId="3" applyFont="1"/>
    <xf numFmtId="0" fontId="21" fillId="0" borderId="15" xfId="3" applyFont="1" applyBorder="1" applyAlignment="1">
      <alignment horizontal="center" vertical="center"/>
    </xf>
    <xf numFmtId="43" fontId="21" fillId="0" borderId="15" xfId="4" applyFont="1" applyFill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43" fontId="33" fillId="4" borderId="27" xfId="4" applyFont="1" applyFill="1" applyBorder="1" applyAlignment="1">
      <alignment horizontal="center" vertical="center"/>
    </xf>
    <xf numFmtId="43" fontId="33" fillId="4" borderId="28" xfId="4" applyFont="1" applyFill="1" applyBorder="1" applyAlignment="1">
      <alignment horizontal="center" vertical="center" wrapText="1"/>
    </xf>
    <xf numFmtId="0" fontId="23" fillId="0" borderId="26" xfId="3" applyFont="1" applyBorder="1" applyAlignment="1">
      <alignment horizontal="center" vertical="top" wrapText="1"/>
    </xf>
    <xf numFmtId="0" fontId="23" fillId="0" borderId="25" xfId="3" applyFont="1" applyBorder="1" applyAlignment="1">
      <alignment horizontal="center" vertical="top" wrapText="1"/>
    </xf>
    <xf numFmtId="0" fontId="23" fillId="0" borderId="24" xfId="3" applyFont="1" applyBorder="1" applyAlignment="1">
      <alignment horizontal="center" vertical="top" wrapText="1"/>
    </xf>
    <xf numFmtId="0" fontId="23" fillId="0" borderId="23" xfId="3" applyFont="1" applyBorder="1" applyAlignment="1">
      <alignment horizontal="left" vertical="top" wrapText="1"/>
    </xf>
    <xf numFmtId="0" fontId="23" fillId="0" borderId="22" xfId="3" applyFont="1" applyBorder="1" applyAlignment="1">
      <alignment horizontal="left" vertical="top" wrapText="1"/>
    </xf>
    <xf numFmtId="0" fontId="23" fillId="0" borderId="21" xfId="3" applyFont="1" applyBorder="1" applyAlignment="1">
      <alignment horizontal="left" vertical="top" wrapText="1"/>
    </xf>
    <xf numFmtId="0" fontId="14" fillId="0" borderId="23" xfId="3" applyFont="1" applyBorder="1" applyAlignment="1">
      <alignment horizontal="left" vertical="top" wrapText="1"/>
    </xf>
    <xf numFmtId="0" fontId="14" fillId="0" borderId="22" xfId="3" applyFont="1" applyBorder="1" applyAlignment="1">
      <alignment horizontal="left" vertical="top" wrapText="1"/>
    </xf>
    <xf numFmtId="0" fontId="14" fillId="0" borderId="21" xfId="3" applyFont="1" applyBorder="1" applyAlignment="1">
      <alignment horizontal="left" vertical="top" wrapText="1"/>
    </xf>
    <xf numFmtId="0" fontId="20" fillId="0" borderId="0" xfId="3" applyFont="1" applyAlignment="1">
      <alignment horizontal="left" vertical="top" wrapText="1" indent="13"/>
    </xf>
    <xf numFmtId="0" fontId="19" fillId="0" borderId="0" xfId="3" applyFont="1" applyAlignment="1">
      <alignment horizontal="left" vertical="top" wrapText="1" indent="13"/>
    </xf>
    <xf numFmtId="0" fontId="29" fillId="0" borderId="15" xfId="3" applyFont="1" applyBorder="1" applyAlignment="1">
      <alignment horizontal="left" vertical="top" wrapText="1" indent="8"/>
    </xf>
    <xf numFmtId="0" fontId="27" fillId="0" borderId="15" xfId="3" applyFont="1" applyBorder="1" applyAlignment="1">
      <alignment horizontal="left" vertical="top" wrapText="1" indent="8"/>
    </xf>
    <xf numFmtId="0" fontId="34" fillId="0" borderId="0" xfId="3" applyFont="1" applyAlignment="1">
      <alignment horizontal="center"/>
    </xf>
    <xf numFmtId="0" fontId="29" fillId="3" borderId="15" xfId="3" applyFont="1" applyFill="1" applyBorder="1" applyAlignment="1">
      <alignment horizontal="left" vertical="top" wrapText="1" indent="8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 indent="8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</cellXfs>
  <cellStyles count="6">
    <cellStyle name="Hiperlink" xfId="5" builtinId="8"/>
    <cellStyle name="Normal" xfId="0" builtinId="0"/>
    <cellStyle name="Normal 2" xfId="1" xr:uid="{3145C403-2669-4B3E-9372-FEA2B75DC383}"/>
    <cellStyle name="Normal 3" xfId="3" xr:uid="{EB8F4FDD-2CE4-4503-9403-205E85BD014E}"/>
    <cellStyle name="Vírgula 2" xfId="2" xr:uid="{7126C153-AF32-4C03-8FC8-C7BB816F55C9}"/>
    <cellStyle name="Vírgula 3" xfId="4" xr:uid="{00F29AF8-C262-45DC-93C1-77CC0AD951DC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822960</xdr:colOff>
      <xdr:row>0</xdr:row>
      <xdr:rowOff>53340</xdr:rowOff>
    </xdr:from>
    <xdr:to>
      <xdr:col>0</xdr:col>
      <xdr:colOff>1409700</xdr:colOff>
      <xdr:row>0</xdr:row>
      <xdr:rowOff>800100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1AB1ED7-002C-43B2-8E94-77C1C1236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" y="53340"/>
          <a:ext cx="58674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206827</xdr:colOff>
      <xdr:row>0</xdr:row>
      <xdr:rowOff>207592</xdr:rowOff>
    </xdr:from>
    <xdr:to>
      <xdr:col>2</xdr:col>
      <xdr:colOff>32655</xdr:colOff>
      <xdr:row>0</xdr:row>
      <xdr:rowOff>1070973</xdr:rowOff>
    </xdr:to>
    <xdr:sp macro="" textlink="">
      <xdr:nvSpPr>
        <xdr:cNvPr id="5" name="Graphic 1002">
          <a:extLst>
            <a:ext uri="{FF2B5EF4-FFF2-40B4-BE49-F238E27FC236}">
              <a16:creationId xmlns:a16="http://schemas.microsoft.com/office/drawing/2014/main" id="{A845785F-074B-3A60-8B2C-18722672C701}"/>
            </a:ext>
          </a:extLst>
        </xdr:cNvPr>
        <xdr:cNvSpPr>
          <a:spLocks/>
        </xdr:cNvSpPr>
      </xdr:nvSpPr>
      <xdr:spPr>
        <a:xfrm>
          <a:off x="206827" y="207592"/>
          <a:ext cx="3309257" cy="863381"/>
        </a:xfrm>
        <a:custGeom>
          <a:avLst/>
          <a:gdLst/>
          <a:ahLst/>
          <a:cxnLst/>
          <a:rect l="l" t="t" r="r" b="b"/>
          <a:pathLst>
            <a:path w="1893570" h="494030">
              <a:moveTo>
                <a:pt x="175260" y="0"/>
              </a:moveTo>
              <a:lnTo>
                <a:pt x="134620" y="5079"/>
              </a:lnTo>
              <a:lnTo>
                <a:pt x="96520" y="19685"/>
              </a:lnTo>
              <a:lnTo>
                <a:pt x="61595" y="45720"/>
              </a:lnTo>
              <a:lnTo>
                <a:pt x="26670" y="96520"/>
              </a:lnTo>
              <a:lnTo>
                <a:pt x="7620" y="156210"/>
              </a:lnTo>
              <a:lnTo>
                <a:pt x="5079" y="179704"/>
              </a:lnTo>
              <a:lnTo>
                <a:pt x="3175" y="191135"/>
              </a:lnTo>
              <a:lnTo>
                <a:pt x="0" y="202565"/>
              </a:lnTo>
              <a:lnTo>
                <a:pt x="0" y="285750"/>
              </a:lnTo>
              <a:lnTo>
                <a:pt x="1904" y="286385"/>
              </a:lnTo>
              <a:lnTo>
                <a:pt x="2540" y="287654"/>
              </a:lnTo>
              <a:lnTo>
                <a:pt x="6985" y="328929"/>
              </a:lnTo>
              <a:lnTo>
                <a:pt x="16510" y="367029"/>
              </a:lnTo>
              <a:lnTo>
                <a:pt x="35560" y="413385"/>
              </a:lnTo>
              <a:lnTo>
                <a:pt x="62865" y="450850"/>
              </a:lnTo>
              <a:lnTo>
                <a:pt x="100329" y="477520"/>
              </a:lnTo>
              <a:lnTo>
                <a:pt x="149860" y="491490"/>
              </a:lnTo>
              <a:lnTo>
                <a:pt x="181610" y="494029"/>
              </a:lnTo>
              <a:lnTo>
                <a:pt x="212725" y="490854"/>
              </a:lnTo>
              <a:lnTo>
                <a:pt x="271145" y="465454"/>
              </a:lnTo>
              <a:lnTo>
                <a:pt x="301625" y="436245"/>
              </a:lnTo>
              <a:lnTo>
                <a:pt x="323850" y="402590"/>
              </a:lnTo>
              <a:lnTo>
                <a:pt x="326527" y="395604"/>
              </a:lnTo>
              <a:lnTo>
                <a:pt x="184150" y="395604"/>
              </a:lnTo>
              <a:lnTo>
                <a:pt x="165100" y="394335"/>
              </a:lnTo>
              <a:lnTo>
                <a:pt x="124460" y="360679"/>
              </a:lnTo>
              <a:lnTo>
                <a:pt x="106679" y="319404"/>
              </a:lnTo>
              <a:lnTo>
                <a:pt x="98425" y="275590"/>
              </a:lnTo>
              <a:lnTo>
                <a:pt x="96520" y="241300"/>
              </a:lnTo>
              <a:lnTo>
                <a:pt x="98425" y="207010"/>
              </a:lnTo>
              <a:lnTo>
                <a:pt x="116204" y="140970"/>
              </a:lnTo>
              <a:lnTo>
                <a:pt x="151764" y="103504"/>
              </a:lnTo>
              <a:lnTo>
                <a:pt x="174625" y="97790"/>
              </a:lnTo>
              <a:lnTo>
                <a:pt x="324209" y="97790"/>
              </a:lnTo>
              <a:lnTo>
                <a:pt x="319405" y="81915"/>
              </a:lnTo>
              <a:lnTo>
                <a:pt x="295910" y="45085"/>
              </a:lnTo>
              <a:lnTo>
                <a:pt x="262889" y="19685"/>
              </a:lnTo>
              <a:lnTo>
                <a:pt x="218439" y="4445"/>
              </a:lnTo>
              <a:lnTo>
                <a:pt x="175260" y="0"/>
              </a:lnTo>
              <a:close/>
            </a:path>
            <a:path w="1893570" h="494030">
              <a:moveTo>
                <a:pt x="260350" y="313054"/>
              </a:moveTo>
              <a:lnTo>
                <a:pt x="255270" y="315595"/>
              </a:lnTo>
              <a:lnTo>
                <a:pt x="253364" y="325754"/>
              </a:lnTo>
              <a:lnTo>
                <a:pt x="251460" y="333375"/>
              </a:lnTo>
              <a:lnTo>
                <a:pt x="231139" y="370840"/>
              </a:lnTo>
              <a:lnTo>
                <a:pt x="184150" y="395604"/>
              </a:lnTo>
              <a:lnTo>
                <a:pt x="326527" y="395604"/>
              </a:lnTo>
              <a:lnTo>
                <a:pt x="338455" y="364490"/>
              </a:lnTo>
              <a:lnTo>
                <a:pt x="346710" y="323215"/>
              </a:lnTo>
              <a:lnTo>
                <a:pt x="347980" y="314960"/>
              </a:lnTo>
              <a:lnTo>
                <a:pt x="344805" y="313690"/>
              </a:lnTo>
              <a:lnTo>
                <a:pt x="286385" y="313690"/>
              </a:lnTo>
              <a:lnTo>
                <a:pt x="260350" y="313054"/>
              </a:lnTo>
              <a:close/>
            </a:path>
            <a:path w="1893570" h="494030">
              <a:moveTo>
                <a:pt x="324209" y="97790"/>
              </a:moveTo>
              <a:lnTo>
                <a:pt x="174625" y="97790"/>
              </a:lnTo>
              <a:lnTo>
                <a:pt x="198754" y="100965"/>
              </a:lnTo>
              <a:lnTo>
                <a:pt x="219075" y="111760"/>
              </a:lnTo>
              <a:lnTo>
                <a:pt x="234314" y="126365"/>
              </a:lnTo>
              <a:lnTo>
                <a:pt x="245110" y="144779"/>
              </a:lnTo>
              <a:lnTo>
                <a:pt x="250825" y="166370"/>
              </a:lnTo>
              <a:lnTo>
                <a:pt x="252095" y="175260"/>
              </a:lnTo>
              <a:lnTo>
                <a:pt x="254000" y="179704"/>
              </a:lnTo>
              <a:lnTo>
                <a:pt x="281305" y="179070"/>
              </a:lnTo>
              <a:lnTo>
                <a:pt x="337820" y="179070"/>
              </a:lnTo>
              <a:lnTo>
                <a:pt x="340360" y="176529"/>
              </a:lnTo>
              <a:lnTo>
                <a:pt x="339089" y="169545"/>
              </a:lnTo>
              <a:lnTo>
                <a:pt x="335914" y="139700"/>
              </a:lnTo>
              <a:lnTo>
                <a:pt x="334010" y="130175"/>
              </a:lnTo>
              <a:lnTo>
                <a:pt x="324209" y="97790"/>
              </a:lnTo>
              <a:close/>
            </a:path>
            <a:path w="1893570" h="494030">
              <a:moveTo>
                <a:pt x="542925" y="3175"/>
              </a:moveTo>
              <a:lnTo>
                <a:pt x="488950" y="10795"/>
              </a:lnTo>
              <a:lnTo>
                <a:pt x="429260" y="45085"/>
              </a:lnTo>
              <a:lnTo>
                <a:pt x="404495" y="74295"/>
              </a:lnTo>
              <a:lnTo>
                <a:pt x="386714" y="109220"/>
              </a:lnTo>
              <a:lnTo>
                <a:pt x="374650" y="147320"/>
              </a:lnTo>
              <a:lnTo>
                <a:pt x="367030" y="193040"/>
              </a:lnTo>
              <a:lnTo>
                <a:pt x="363855" y="239395"/>
              </a:lnTo>
              <a:lnTo>
                <a:pt x="365760" y="285115"/>
              </a:lnTo>
              <a:lnTo>
                <a:pt x="372110" y="330835"/>
              </a:lnTo>
              <a:lnTo>
                <a:pt x="385445" y="379095"/>
              </a:lnTo>
              <a:lnTo>
                <a:pt x="406400" y="420370"/>
              </a:lnTo>
              <a:lnTo>
                <a:pt x="436245" y="453390"/>
              </a:lnTo>
              <a:lnTo>
                <a:pt x="475614" y="477520"/>
              </a:lnTo>
              <a:lnTo>
                <a:pt x="525145" y="491490"/>
              </a:lnTo>
              <a:lnTo>
                <a:pt x="577215" y="492125"/>
              </a:lnTo>
              <a:lnTo>
                <a:pt x="625475" y="476250"/>
              </a:lnTo>
              <a:lnTo>
                <a:pt x="667385" y="447040"/>
              </a:lnTo>
              <a:lnTo>
                <a:pt x="699135" y="405765"/>
              </a:lnTo>
              <a:lnTo>
                <a:pt x="702945" y="396240"/>
              </a:lnTo>
              <a:lnTo>
                <a:pt x="542925" y="396240"/>
              </a:lnTo>
              <a:lnTo>
                <a:pt x="521335" y="390525"/>
              </a:lnTo>
              <a:lnTo>
                <a:pt x="485775" y="358140"/>
              </a:lnTo>
              <a:lnTo>
                <a:pt x="469900" y="311785"/>
              </a:lnTo>
              <a:lnTo>
                <a:pt x="463550" y="269875"/>
              </a:lnTo>
              <a:lnTo>
                <a:pt x="462914" y="252729"/>
              </a:lnTo>
              <a:lnTo>
                <a:pt x="463550" y="221615"/>
              </a:lnTo>
              <a:lnTo>
                <a:pt x="472439" y="168275"/>
              </a:lnTo>
              <a:lnTo>
                <a:pt x="495300" y="125095"/>
              </a:lnTo>
              <a:lnTo>
                <a:pt x="530225" y="102870"/>
              </a:lnTo>
              <a:lnTo>
                <a:pt x="553085" y="100965"/>
              </a:lnTo>
              <a:lnTo>
                <a:pt x="633730" y="100965"/>
              </a:lnTo>
              <a:lnTo>
                <a:pt x="633730" y="24765"/>
              </a:lnTo>
              <a:lnTo>
                <a:pt x="617855" y="15875"/>
              </a:lnTo>
              <a:lnTo>
                <a:pt x="570230" y="5079"/>
              </a:lnTo>
              <a:lnTo>
                <a:pt x="542925" y="3175"/>
              </a:lnTo>
              <a:close/>
            </a:path>
            <a:path w="1893570" h="494030">
              <a:moveTo>
                <a:pt x="633730" y="24765"/>
              </a:moveTo>
              <a:lnTo>
                <a:pt x="633730" y="245745"/>
              </a:lnTo>
              <a:lnTo>
                <a:pt x="631825" y="277495"/>
              </a:lnTo>
              <a:lnTo>
                <a:pt x="622935" y="328929"/>
              </a:lnTo>
              <a:lnTo>
                <a:pt x="603250" y="368300"/>
              </a:lnTo>
              <a:lnTo>
                <a:pt x="566420" y="393700"/>
              </a:lnTo>
              <a:lnTo>
                <a:pt x="542925" y="396240"/>
              </a:lnTo>
              <a:lnTo>
                <a:pt x="702945" y="396240"/>
              </a:lnTo>
              <a:lnTo>
                <a:pt x="714375" y="369570"/>
              </a:lnTo>
              <a:lnTo>
                <a:pt x="724535" y="331470"/>
              </a:lnTo>
              <a:lnTo>
                <a:pt x="730250" y="292100"/>
              </a:lnTo>
              <a:lnTo>
                <a:pt x="730885" y="252729"/>
              </a:lnTo>
              <a:lnTo>
                <a:pt x="731520" y="245745"/>
              </a:lnTo>
              <a:lnTo>
                <a:pt x="731520" y="225425"/>
              </a:lnTo>
              <a:lnTo>
                <a:pt x="729615" y="200660"/>
              </a:lnTo>
              <a:lnTo>
                <a:pt x="725805" y="174625"/>
              </a:lnTo>
              <a:lnTo>
                <a:pt x="720090" y="148590"/>
              </a:lnTo>
              <a:lnTo>
                <a:pt x="705485" y="105410"/>
              </a:lnTo>
              <a:lnTo>
                <a:pt x="702945" y="100965"/>
              </a:lnTo>
              <a:lnTo>
                <a:pt x="684530" y="67945"/>
              </a:lnTo>
              <a:lnTo>
                <a:pt x="655955" y="37465"/>
              </a:lnTo>
              <a:lnTo>
                <a:pt x="633730" y="24765"/>
              </a:lnTo>
              <a:close/>
            </a:path>
            <a:path w="1893570" h="494030">
              <a:moveTo>
                <a:pt x="633730" y="100965"/>
              </a:moveTo>
              <a:lnTo>
                <a:pt x="553085" y="100965"/>
              </a:lnTo>
              <a:lnTo>
                <a:pt x="575945" y="106045"/>
              </a:lnTo>
              <a:lnTo>
                <a:pt x="593725" y="117475"/>
              </a:lnTo>
              <a:lnTo>
                <a:pt x="617855" y="153670"/>
              </a:lnTo>
              <a:lnTo>
                <a:pt x="631825" y="214629"/>
              </a:lnTo>
              <a:lnTo>
                <a:pt x="633730" y="245745"/>
              </a:lnTo>
              <a:lnTo>
                <a:pt x="633730" y="100965"/>
              </a:lnTo>
              <a:close/>
            </a:path>
            <a:path w="1893570" h="494030">
              <a:moveTo>
                <a:pt x="848783" y="481329"/>
              </a:moveTo>
              <a:lnTo>
                <a:pt x="821055" y="481329"/>
              </a:lnTo>
              <a:lnTo>
                <a:pt x="847089" y="482600"/>
              </a:lnTo>
              <a:lnTo>
                <a:pt x="848783" y="481329"/>
              </a:lnTo>
              <a:close/>
            </a:path>
            <a:path w="1893570" h="494030">
              <a:moveTo>
                <a:pt x="932877" y="205104"/>
              </a:moveTo>
              <a:lnTo>
                <a:pt x="851535" y="205104"/>
              </a:lnTo>
              <a:lnTo>
                <a:pt x="925830" y="479425"/>
              </a:lnTo>
              <a:lnTo>
                <a:pt x="927735" y="481965"/>
              </a:lnTo>
              <a:lnTo>
                <a:pt x="946150" y="481965"/>
              </a:lnTo>
              <a:lnTo>
                <a:pt x="991869" y="482600"/>
              </a:lnTo>
              <a:lnTo>
                <a:pt x="996314" y="478154"/>
              </a:lnTo>
              <a:lnTo>
                <a:pt x="1005205" y="441960"/>
              </a:lnTo>
              <a:lnTo>
                <a:pt x="1036701" y="325120"/>
              </a:lnTo>
              <a:lnTo>
                <a:pt x="961389" y="325120"/>
              </a:lnTo>
              <a:lnTo>
                <a:pt x="958214" y="316865"/>
              </a:lnTo>
              <a:lnTo>
                <a:pt x="956310" y="308610"/>
              </a:lnTo>
              <a:lnTo>
                <a:pt x="953135" y="293370"/>
              </a:lnTo>
              <a:lnTo>
                <a:pt x="932877" y="205104"/>
              </a:lnTo>
              <a:close/>
            </a:path>
            <a:path w="1893570" h="494030">
              <a:moveTo>
                <a:pt x="1161542" y="481329"/>
              </a:moveTo>
              <a:lnTo>
                <a:pt x="1117600" y="481329"/>
              </a:lnTo>
              <a:lnTo>
                <a:pt x="1135380" y="481965"/>
              </a:lnTo>
              <a:lnTo>
                <a:pt x="1160780" y="482600"/>
              </a:lnTo>
              <a:lnTo>
                <a:pt x="1161542" y="481329"/>
              </a:lnTo>
              <a:close/>
            </a:path>
            <a:path w="1893570" h="494030">
              <a:moveTo>
                <a:pt x="760730" y="19685"/>
              </a:moveTo>
              <a:lnTo>
                <a:pt x="759460" y="23495"/>
              </a:lnTo>
              <a:lnTo>
                <a:pt x="759402" y="77470"/>
              </a:lnTo>
              <a:lnTo>
                <a:pt x="758190" y="478154"/>
              </a:lnTo>
              <a:lnTo>
                <a:pt x="761365" y="481965"/>
              </a:lnTo>
              <a:lnTo>
                <a:pt x="788670" y="481329"/>
              </a:lnTo>
              <a:lnTo>
                <a:pt x="848783" y="481329"/>
              </a:lnTo>
              <a:lnTo>
                <a:pt x="849630" y="480695"/>
              </a:lnTo>
              <a:lnTo>
                <a:pt x="849630" y="205740"/>
              </a:lnTo>
              <a:lnTo>
                <a:pt x="851535" y="205104"/>
              </a:lnTo>
              <a:lnTo>
                <a:pt x="932877" y="205104"/>
              </a:lnTo>
              <a:lnTo>
                <a:pt x="890905" y="22225"/>
              </a:lnTo>
              <a:lnTo>
                <a:pt x="888523" y="20320"/>
              </a:lnTo>
              <a:lnTo>
                <a:pt x="798195" y="20320"/>
              </a:lnTo>
              <a:lnTo>
                <a:pt x="760730" y="19685"/>
              </a:lnTo>
              <a:close/>
            </a:path>
            <a:path w="1893570" h="494030">
              <a:moveTo>
                <a:pt x="1163062" y="207645"/>
              </a:moveTo>
              <a:lnTo>
                <a:pt x="1070609" y="207645"/>
              </a:lnTo>
              <a:lnTo>
                <a:pt x="1071880" y="478154"/>
              </a:lnTo>
              <a:lnTo>
                <a:pt x="1073784" y="481965"/>
              </a:lnTo>
              <a:lnTo>
                <a:pt x="1100455" y="481329"/>
              </a:lnTo>
              <a:lnTo>
                <a:pt x="1161542" y="481329"/>
              </a:lnTo>
              <a:lnTo>
                <a:pt x="1162684" y="479425"/>
              </a:lnTo>
              <a:lnTo>
                <a:pt x="1163062" y="207645"/>
              </a:lnTo>
              <a:close/>
            </a:path>
            <a:path w="1893570" h="494030">
              <a:moveTo>
                <a:pt x="1035684" y="19685"/>
              </a:moveTo>
              <a:lnTo>
                <a:pt x="1017905" y="77470"/>
              </a:lnTo>
              <a:lnTo>
                <a:pt x="1007744" y="123825"/>
              </a:lnTo>
              <a:lnTo>
                <a:pt x="988694" y="215900"/>
              </a:lnTo>
              <a:lnTo>
                <a:pt x="978534" y="262254"/>
              </a:lnTo>
              <a:lnTo>
                <a:pt x="971550" y="293370"/>
              </a:lnTo>
              <a:lnTo>
                <a:pt x="967105" y="309245"/>
              </a:lnTo>
              <a:lnTo>
                <a:pt x="961389" y="325120"/>
              </a:lnTo>
              <a:lnTo>
                <a:pt x="1036701" y="325120"/>
              </a:lnTo>
              <a:lnTo>
                <a:pt x="1064259" y="222885"/>
              </a:lnTo>
              <a:lnTo>
                <a:pt x="1064895" y="215265"/>
              </a:lnTo>
              <a:lnTo>
                <a:pt x="1070609" y="207645"/>
              </a:lnTo>
              <a:lnTo>
                <a:pt x="1163062" y="207645"/>
              </a:lnTo>
              <a:lnTo>
                <a:pt x="1163320" y="22860"/>
              </a:lnTo>
              <a:lnTo>
                <a:pt x="1160780" y="20320"/>
              </a:lnTo>
              <a:lnTo>
                <a:pt x="1071245" y="20320"/>
              </a:lnTo>
              <a:lnTo>
                <a:pt x="1035684" y="19685"/>
              </a:lnTo>
              <a:close/>
            </a:path>
            <a:path w="1893570" h="494030">
              <a:moveTo>
                <a:pt x="887730" y="19685"/>
              </a:moveTo>
              <a:lnTo>
                <a:pt x="852805" y="19685"/>
              </a:lnTo>
              <a:lnTo>
                <a:pt x="798195" y="20320"/>
              </a:lnTo>
              <a:lnTo>
                <a:pt x="888523" y="20320"/>
              </a:lnTo>
              <a:lnTo>
                <a:pt x="887730" y="19685"/>
              </a:lnTo>
              <a:close/>
            </a:path>
            <a:path w="1893570" h="494030">
              <a:moveTo>
                <a:pt x="1536328" y="408940"/>
              </a:moveTo>
              <a:lnTo>
                <a:pt x="1435734" y="408940"/>
              </a:lnTo>
              <a:lnTo>
                <a:pt x="1438275" y="412750"/>
              </a:lnTo>
              <a:lnTo>
                <a:pt x="1441450" y="433704"/>
              </a:lnTo>
              <a:lnTo>
                <a:pt x="1450339" y="478154"/>
              </a:lnTo>
              <a:lnTo>
                <a:pt x="1453514" y="482600"/>
              </a:lnTo>
              <a:lnTo>
                <a:pt x="1483359" y="481965"/>
              </a:lnTo>
              <a:lnTo>
                <a:pt x="1503045" y="481329"/>
              </a:lnTo>
              <a:lnTo>
                <a:pt x="1552998" y="481329"/>
              </a:lnTo>
              <a:lnTo>
                <a:pt x="1555114" y="480060"/>
              </a:lnTo>
              <a:lnTo>
                <a:pt x="1536328" y="408940"/>
              </a:lnTo>
              <a:close/>
            </a:path>
            <a:path w="1893570" h="494030">
              <a:moveTo>
                <a:pt x="1336039" y="17145"/>
              </a:moveTo>
              <a:lnTo>
                <a:pt x="1312545" y="17145"/>
              </a:lnTo>
              <a:lnTo>
                <a:pt x="1311275" y="18415"/>
              </a:lnTo>
              <a:lnTo>
                <a:pt x="1310639" y="22225"/>
              </a:lnTo>
              <a:lnTo>
                <a:pt x="1304289" y="48260"/>
              </a:lnTo>
              <a:lnTo>
                <a:pt x="1297305" y="74295"/>
              </a:lnTo>
              <a:lnTo>
                <a:pt x="1289050" y="100329"/>
              </a:lnTo>
              <a:lnTo>
                <a:pt x="1281430" y="126365"/>
              </a:lnTo>
              <a:lnTo>
                <a:pt x="1204595" y="400685"/>
              </a:lnTo>
              <a:lnTo>
                <a:pt x="1192530" y="448945"/>
              </a:lnTo>
              <a:lnTo>
                <a:pt x="1186814" y="481329"/>
              </a:lnTo>
              <a:lnTo>
                <a:pt x="1188720" y="481965"/>
              </a:lnTo>
              <a:lnTo>
                <a:pt x="1234439" y="481965"/>
              </a:lnTo>
              <a:lnTo>
                <a:pt x="1267459" y="481329"/>
              </a:lnTo>
              <a:lnTo>
                <a:pt x="1277620" y="478154"/>
              </a:lnTo>
              <a:lnTo>
                <a:pt x="1283970" y="469265"/>
              </a:lnTo>
              <a:lnTo>
                <a:pt x="1289050" y="452120"/>
              </a:lnTo>
              <a:lnTo>
                <a:pt x="1353820" y="207010"/>
              </a:lnTo>
              <a:lnTo>
                <a:pt x="1376045" y="125095"/>
              </a:lnTo>
              <a:lnTo>
                <a:pt x="1402080" y="20954"/>
              </a:lnTo>
              <a:lnTo>
                <a:pt x="1403168" y="18415"/>
              </a:lnTo>
              <a:lnTo>
                <a:pt x="1376680" y="18415"/>
              </a:lnTo>
              <a:lnTo>
                <a:pt x="1336039" y="17145"/>
              </a:lnTo>
              <a:close/>
            </a:path>
            <a:path w="1893570" h="494030">
              <a:moveTo>
                <a:pt x="1552998" y="481329"/>
              </a:moveTo>
              <a:lnTo>
                <a:pt x="1503045" y="481329"/>
              </a:lnTo>
              <a:lnTo>
                <a:pt x="1551939" y="481965"/>
              </a:lnTo>
              <a:lnTo>
                <a:pt x="1552998" y="481329"/>
              </a:lnTo>
              <a:close/>
            </a:path>
            <a:path w="1893570" h="494030">
              <a:moveTo>
                <a:pt x="1429384" y="24765"/>
              </a:moveTo>
              <a:lnTo>
                <a:pt x="1414145" y="84454"/>
              </a:lnTo>
              <a:lnTo>
                <a:pt x="1398905" y="143510"/>
              </a:lnTo>
              <a:lnTo>
                <a:pt x="1395095" y="161925"/>
              </a:lnTo>
              <a:lnTo>
                <a:pt x="1391920" y="179704"/>
              </a:lnTo>
              <a:lnTo>
                <a:pt x="1391284" y="198120"/>
              </a:lnTo>
              <a:lnTo>
                <a:pt x="1393825" y="217170"/>
              </a:lnTo>
              <a:lnTo>
                <a:pt x="1399539" y="243204"/>
              </a:lnTo>
              <a:lnTo>
                <a:pt x="1405889" y="268604"/>
              </a:lnTo>
              <a:lnTo>
                <a:pt x="1412875" y="294004"/>
              </a:lnTo>
              <a:lnTo>
                <a:pt x="1421130" y="327025"/>
              </a:lnTo>
              <a:lnTo>
                <a:pt x="1419225" y="328295"/>
              </a:lnTo>
              <a:lnTo>
                <a:pt x="1353820" y="328295"/>
              </a:lnTo>
              <a:lnTo>
                <a:pt x="1350645" y="330835"/>
              </a:lnTo>
              <a:lnTo>
                <a:pt x="1339850" y="367665"/>
              </a:lnTo>
              <a:lnTo>
                <a:pt x="1336039" y="383540"/>
              </a:lnTo>
              <a:lnTo>
                <a:pt x="1332230" y="398779"/>
              </a:lnTo>
              <a:lnTo>
                <a:pt x="1330959" y="407035"/>
              </a:lnTo>
              <a:lnTo>
                <a:pt x="1332864" y="409575"/>
              </a:lnTo>
              <a:lnTo>
                <a:pt x="1404620" y="409575"/>
              </a:lnTo>
              <a:lnTo>
                <a:pt x="1435734" y="408940"/>
              </a:lnTo>
              <a:lnTo>
                <a:pt x="1536328" y="408940"/>
              </a:lnTo>
              <a:lnTo>
                <a:pt x="1528445" y="379095"/>
              </a:lnTo>
              <a:lnTo>
                <a:pt x="1464309" y="139065"/>
              </a:lnTo>
              <a:lnTo>
                <a:pt x="1450975" y="84454"/>
              </a:lnTo>
              <a:lnTo>
                <a:pt x="1445259" y="64770"/>
              </a:lnTo>
              <a:lnTo>
                <a:pt x="1438275" y="44450"/>
              </a:lnTo>
              <a:lnTo>
                <a:pt x="1429384" y="24765"/>
              </a:lnTo>
              <a:close/>
            </a:path>
            <a:path w="1893570" h="494030">
              <a:moveTo>
                <a:pt x="1403984" y="16510"/>
              </a:moveTo>
              <a:lnTo>
                <a:pt x="1397000" y="17145"/>
              </a:lnTo>
              <a:lnTo>
                <a:pt x="1376680" y="18415"/>
              </a:lnTo>
              <a:lnTo>
                <a:pt x="1403168" y="18415"/>
              </a:lnTo>
              <a:lnTo>
                <a:pt x="1403984" y="16510"/>
              </a:lnTo>
              <a:close/>
            </a:path>
            <a:path w="1893570" h="494030">
              <a:moveTo>
                <a:pt x="1690370" y="15240"/>
              </a:moveTo>
              <a:lnTo>
                <a:pt x="1640839" y="15240"/>
              </a:lnTo>
              <a:lnTo>
                <a:pt x="1591945" y="16510"/>
              </a:lnTo>
              <a:lnTo>
                <a:pt x="1584959" y="17145"/>
              </a:lnTo>
              <a:lnTo>
                <a:pt x="1582420" y="18415"/>
              </a:lnTo>
              <a:lnTo>
                <a:pt x="1583055" y="53340"/>
              </a:lnTo>
              <a:lnTo>
                <a:pt x="1582962" y="367665"/>
              </a:lnTo>
              <a:lnTo>
                <a:pt x="1582420" y="479425"/>
              </a:lnTo>
              <a:lnTo>
                <a:pt x="1584959" y="481329"/>
              </a:lnTo>
              <a:lnTo>
                <a:pt x="1631314" y="481329"/>
              </a:lnTo>
              <a:lnTo>
                <a:pt x="1650364" y="481965"/>
              </a:lnTo>
              <a:lnTo>
                <a:pt x="1678939" y="482600"/>
              </a:lnTo>
              <a:lnTo>
                <a:pt x="1679575" y="481329"/>
              </a:lnTo>
              <a:lnTo>
                <a:pt x="1680209" y="479425"/>
              </a:lnTo>
              <a:lnTo>
                <a:pt x="1680168" y="448945"/>
              </a:lnTo>
              <a:lnTo>
                <a:pt x="1679575" y="421640"/>
              </a:lnTo>
              <a:lnTo>
                <a:pt x="1680202" y="367665"/>
              </a:lnTo>
              <a:lnTo>
                <a:pt x="1680209" y="348615"/>
              </a:lnTo>
              <a:lnTo>
                <a:pt x="1679575" y="337820"/>
              </a:lnTo>
              <a:lnTo>
                <a:pt x="1678305" y="326390"/>
              </a:lnTo>
              <a:lnTo>
                <a:pt x="1678939" y="316229"/>
              </a:lnTo>
              <a:lnTo>
                <a:pt x="1682750" y="308610"/>
              </a:lnTo>
              <a:lnTo>
                <a:pt x="1691005" y="305435"/>
              </a:lnTo>
              <a:lnTo>
                <a:pt x="1701164" y="304800"/>
              </a:lnTo>
              <a:lnTo>
                <a:pt x="1881505" y="304800"/>
              </a:lnTo>
              <a:lnTo>
                <a:pt x="1879600" y="300354"/>
              </a:lnTo>
              <a:lnTo>
                <a:pt x="1871980" y="285115"/>
              </a:lnTo>
              <a:lnTo>
                <a:pt x="1861184" y="271145"/>
              </a:lnTo>
              <a:lnTo>
                <a:pt x="1835784" y="247015"/>
              </a:lnTo>
              <a:lnTo>
                <a:pt x="1840864" y="241935"/>
              </a:lnTo>
              <a:lnTo>
                <a:pt x="1843405" y="240665"/>
              </a:lnTo>
              <a:lnTo>
                <a:pt x="1865630" y="215900"/>
              </a:lnTo>
              <a:lnTo>
                <a:pt x="1675130" y="215900"/>
              </a:lnTo>
              <a:lnTo>
                <a:pt x="1673859" y="213360"/>
              </a:lnTo>
              <a:lnTo>
                <a:pt x="1674495" y="201929"/>
              </a:lnTo>
              <a:lnTo>
                <a:pt x="1674495" y="105410"/>
              </a:lnTo>
              <a:lnTo>
                <a:pt x="1673225" y="100965"/>
              </a:lnTo>
              <a:lnTo>
                <a:pt x="1699895" y="99060"/>
              </a:lnTo>
              <a:lnTo>
                <a:pt x="1798320" y="99060"/>
              </a:lnTo>
              <a:lnTo>
                <a:pt x="1798320" y="22225"/>
              </a:lnTo>
              <a:lnTo>
                <a:pt x="1788159" y="20320"/>
              </a:lnTo>
              <a:lnTo>
                <a:pt x="1739264" y="16510"/>
              </a:lnTo>
              <a:lnTo>
                <a:pt x="1690370" y="15240"/>
              </a:lnTo>
              <a:close/>
            </a:path>
            <a:path w="1893570" h="494030">
              <a:moveTo>
                <a:pt x="1881505" y="304800"/>
              </a:moveTo>
              <a:lnTo>
                <a:pt x="1701164" y="304800"/>
              </a:lnTo>
              <a:lnTo>
                <a:pt x="1742439" y="310515"/>
              </a:lnTo>
              <a:lnTo>
                <a:pt x="1760220" y="316229"/>
              </a:lnTo>
              <a:lnTo>
                <a:pt x="1793239" y="354329"/>
              </a:lnTo>
              <a:lnTo>
                <a:pt x="1798320" y="393700"/>
              </a:lnTo>
              <a:lnTo>
                <a:pt x="1798320" y="431800"/>
              </a:lnTo>
              <a:lnTo>
                <a:pt x="1797748" y="448945"/>
              </a:lnTo>
              <a:lnTo>
                <a:pt x="1797684" y="469900"/>
              </a:lnTo>
              <a:lnTo>
                <a:pt x="1796414" y="480060"/>
              </a:lnTo>
              <a:lnTo>
                <a:pt x="1823720" y="480060"/>
              </a:lnTo>
              <a:lnTo>
                <a:pt x="1886584" y="481965"/>
              </a:lnTo>
              <a:lnTo>
                <a:pt x="1889759" y="481965"/>
              </a:lnTo>
              <a:lnTo>
                <a:pt x="1891030" y="469900"/>
              </a:lnTo>
              <a:lnTo>
                <a:pt x="1892300" y="448945"/>
              </a:lnTo>
              <a:lnTo>
                <a:pt x="1893570" y="421640"/>
              </a:lnTo>
              <a:lnTo>
                <a:pt x="1893570" y="393700"/>
              </a:lnTo>
              <a:lnTo>
                <a:pt x="1892300" y="367665"/>
              </a:lnTo>
              <a:lnTo>
                <a:pt x="1891030" y="350520"/>
              </a:lnTo>
              <a:lnTo>
                <a:pt x="1888489" y="333375"/>
              </a:lnTo>
              <a:lnTo>
                <a:pt x="1885314" y="316865"/>
              </a:lnTo>
              <a:lnTo>
                <a:pt x="1881505" y="304800"/>
              </a:lnTo>
              <a:close/>
            </a:path>
            <a:path w="1893570" h="494030">
              <a:moveTo>
                <a:pt x="1798320" y="22225"/>
              </a:moveTo>
              <a:lnTo>
                <a:pt x="1798320" y="168910"/>
              </a:lnTo>
              <a:lnTo>
                <a:pt x="1793875" y="187960"/>
              </a:lnTo>
              <a:lnTo>
                <a:pt x="1783714" y="201929"/>
              </a:lnTo>
              <a:lnTo>
                <a:pt x="1768475" y="211454"/>
              </a:lnTo>
              <a:lnTo>
                <a:pt x="1747520" y="215265"/>
              </a:lnTo>
              <a:lnTo>
                <a:pt x="1731009" y="215900"/>
              </a:lnTo>
              <a:lnTo>
                <a:pt x="1865630" y="215900"/>
              </a:lnTo>
              <a:lnTo>
                <a:pt x="1875155" y="205740"/>
              </a:lnTo>
              <a:lnTo>
                <a:pt x="1890395" y="162560"/>
              </a:lnTo>
              <a:lnTo>
                <a:pt x="1891030" y="117475"/>
              </a:lnTo>
              <a:lnTo>
                <a:pt x="1886584" y="99060"/>
              </a:lnTo>
              <a:lnTo>
                <a:pt x="1882139" y="79375"/>
              </a:lnTo>
              <a:lnTo>
                <a:pt x="1865630" y="53340"/>
              </a:lnTo>
              <a:lnTo>
                <a:pt x="1843405" y="36195"/>
              </a:lnTo>
              <a:lnTo>
                <a:pt x="1817370" y="25400"/>
              </a:lnTo>
              <a:lnTo>
                <a:pt x="1798320" y="22225"/>
              </a:lnTo>
              <a:close/>
            </a:path>
            <a:path w="1893570" h="494030">
              <a:moveTo>
                <a:pt x="1798320" y="99060"/>
              </a:moveTo>
              <a:lnTo>
                <a:pt x="1718945" y="99060"/>
              </a:lnTo>
              <a:lnTo>
                <a:pt x="1737995" y="100329"/>
              </a:lnTo>
              <a:lnTo>
                <a:pt x="1756409" y="104775"/>
              </a:lnTo>
              <a:lnTo>
                <a:pt x="1776095" y="113665"/>
              </a:lnTo>
              <a:lnTo>
                <a:pt x="1790064" y="127635"/>
              </a:lnTo>
              <a:lnTo>
                <a:pt x="1797684" y="146050"/>
              </a:lnTo>
              <a:lnTo>
                <a:pt x="1798320" y="168910"/>
              </a:lnTo>
              <a:lnTo>
                <a:pt x="1798320" y="99060"/>
              </a:lnTo>
              <a:close/>
            </a:path>
          </a:pathLst>
        </a:custGeom>
        <a:solidFill>
          <a:srgbClr val="153D6A"/>
        </a:solidFill>
      </xdr:spPr>
      <xdr:txBody>
        <a:bodyPr wrap="square" lIns="0" tIns="0" rIns="0" bIns="0" rtlCol="0">
          <a:prstTxWarp prst="textNoShape">
            <a:avLst/>
          </a:prstTxWarp>
          <a:noAutofit/>
        </a:bodyPr>
        <a:lstStyle/>
        <a:p>
          <a:endParaRPr lang="pt-BR"/>
        </a:p>
      </xdr:txBody>
    </xdr:sp>
    <xdr:clientData/>
  </xdr:twoCellAnchor>
  <xdr:twoCellAnchor editAs="oneCell">
    <xdr:from>
      <xdr:col>0</xdr:col>
      <xdr:colOff>270328</xdr:colOff>
      <xdr:row>0</xdr:row>
      <xdr:rowOff>1104628</xdr:rowOff>
    </xdr:from>
    <xdr:to>
      <xdr:col>2</xdr:col>
      <xdr:colOff>118325</xdr:colOff>
      <xdr:row>1</xdr:row>
      <xdr:rowOff>21772</xdr:rowOff>
    </xdr:to>
    <xdr:pic>
      <xdr:nvPicPr>
        <xdr:cNvPr id="6" name="Image 1010">
          <a:extLst>
            <a:ext uri="{FF2B5EF4-FFF2-40B4-BE49-F238E27FC236}">
              <a16:creationId xmlns:a16="http://schemas.microsoft.com/office/drawing/2014/main" id="{28DE1C10-95F5-5AB5-3051-126D3EAB35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0328" y="1104628"/>
          <a:ext cx="3331426" cy="386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earth.google.com/web/search/UBS+Cohab+-+Rua+Principal,+S%c3%a3o+Jo%c3%a3o+do+Para%c3%adso+-+MG/@-15.27587823,-42.02070976,812.74585526a,151.52181749d,35y,0h,0t,0r/data=CigiJgokCfGEX4QKnS7AEbHL1vv5pS7AGXG95KovAEXAIc-LtHesBEXAOgMKATA" TargetMode="External"/><Relationship Id="rId21" Type="http://schemas.openxmlformats.org/officeDocument/2006/relationships/hyperlink" Target="https://cnes2.datasus.gov.br/Exibe_Ficha_Estabelecimento.asp?VCo_Unidade=3162702795299&amp;VEstado=31&amp;VCodMunicipio=316270" TargetMode="External"/><Relationship Id="rId42" Type="http://schemas.openxmlformats.org/officeDocument/2006/relationships/hyperlink" Target="https://cnes2.datasus.gov.br/Exibe_Ficha_Estabelecimento.asp?VCo_Unidade=3160459495452" TargetMode="External"/><Relationship Id="rId63" Type="http://schemas.openxmlformats.org/officeDocument/2006/relationships/hyperlink" Target="https://cnes2.datasus.gov.br/Exibe_Ficha_Estabelecimento.asp?VCo_Unidade=3160457342268" TargetMode="External"/><Relationship Id="rId84" Type="http://schemas.openxmlformats.org/officeDocument/2006/relationships/hyperlink" Target="https://cnes2.datasus.gov.br/Exibe_Ficha_Estabelecimento.asp?VCo_Unidade=3157000777773&amp;VEstado=31&amp;VCodMunicipio=315700" TargetMode="External"/><Relationship Id="rId138" Type="http://schemas.openxmlformats.org/officeDocument/2006/relationships/hyperlink" Target="https://www.google.com/maps/place/Vigilancia+Em+Sa%C3%BAde+de+Divisa+Alegre/@-15.7229909,-41.3455157,65m/data=!3m1!1e3!4m6!3m5!1s0x74ecdc67188d711:0x5f99310d267c7623!8m2!3d-15.722855!4d-41.345555!16s%2Fg%2F11vm151lz5?entry=ttu" TargetMode="External"/><Relationship Id="rId159" Type="http://schemas.openxmlformats.org/officeDocument/2006/relationships/hyperlink" Target="https://www.google.com/maps/search/R.+Eleut%C3%A9rio+Barbosa,+31+-+Salinas+-+Edif%C3%ADcio+MG/@-16.1666442,-42.2970115,65m/data=!3m1!1e3?entry=ttu" TargetMode="External"/><Relationship Id="rId170" Type="http://schemas.openxmlformats.org/officeDocument/2006/relationships/hyperlink" Target="https://www.google.com/maps/place/R.+Cel.+Antonio+Bernardino,+14+-+Salinas,+MG,+39560-000/@-16.1707432,-42.2895004,155m/data=!3m1!1e3!4m6!3m5!1s0x74debb8a2767b8f:0x187fe779f85fb55a!8m2!3d-16.1706825!4d-42.2892004!16s%2Fg%2F11g02tnqzq?entry=ttu" TargetMode="External"/><Relationship Id="rId191" Type="http://schemas.openxmlformats.org/officeDocument/2006/relationships/hyperlink" Target="https://www.google.com.br/maps/place/R.+Sete+de+Setembro,+84,+Vargem+Grande+do+Rio+Pardo+-+MG,+39535-000/@-15.4016694,-42.307777,93m/data=!3m1!1e3!4m5!3m4!1s0x74e36a8de76b3bf:0xfbf7544b24b73d22!8m2!3d-15.4015704!4d-42.3074886?entry=ttu" TargetMode="External"/><Relationship Id="rId107" Type="http://schemas.openxmlformats.org/officeDocument/2006/relationships/hyperlink" Target="https://www.google.com/maps/place/UBS+Morada+do+Sol+%2F+Centro/@-15.3188095,-42.0229761,170m/data=!3m1!1e3!4m6!3m5!1s0x74fad15cb887877:0x48e64cdcad239b9a!8m2!3d-15.318675!4d-42.0226547!16s%2Fg%2F11sqy88lls?entry=ttu" TargetMode="External"/><Relationship Id="rId11" Type="http://schemas.openxmlformats.org/officeDocument/2006/relationships/hyperlink" Target="https://cnes2.datasus.gov.br/Exibe_Ficha_Estabelecimento.asp?VCo_Unidade=3162707605390&amp;VEstado=31&amp;VCodMunicipio=316270" TargetMode="External"/><Relationship Id="rId32" Type="http://schemas.openxmlformats.org/officeDocument/2006/relationships/hyperlink" Target="https://cnes2.datasus.gov.br/Exibe_Ficha_Estabelecimento.asp?VCo_Unidade=3162702204584&amp;VEstado=31&amp;VCodMunicipio=316270" TargetMode="External"/><Relationship Id="rId53" Type="http://schemas.openxmlformats.org/officeDocument/2006/relationships/hyperlink" Target="https://cnes2.datasus.gov.br/Exibe_Ficha_Estabelecimento.asp?VCo_Unidade=3160457064527" TargetMode="External"/><Relationship Id="rId74" Type="http://schemas.openxmlformats.org/officeDocument/2006/relationships/hyperlink" Target="https://cnes2.datasus.gov.br/Exibe_Ficha_Estabelecimento.asp?VCo_Unidade=3157006038301&amp;VEstado=31&amp;VCodMunicipio=315700" TargetMode="External"/><Relationship Id="rId128" Type="http://schemas.openxmlformats.org/officeDocument/2006/relationships/hyperlink" Target="https://www.google.com/maps/place/Academia+da+saude/@-15.6104512,-41.7362821,220m/data=!3m1!1e3!4m14!1m7!3m6!1s0x74eefb5c31c6f5d:0x6832514344243348!2sAcademia+da+saude!8m2!3d-15.6106148!4d-41.7360842!16s%2Fg%2F11h_7lv1v0!3m5!1s0x74eefb5c31c6f5d:0x6832514344243348!8m2!3d-15.6106148!4d-41.7360842!16s%2Fg%2F11h_7lv1v0?entry=ttu" TargetMode="External"/><Relationship Id="rId149" Type="http://schemas.openxmlformats.org/officeDocument/2006/relationships/hyperlink" Target="https://www.google.com/maps/place/PSF+MANGUEIRO/@-15.2131072,-41.7149741,185m/data=!3m1!1e3!4m14!1m7!3m6!1s0x74f130c029c28bb:0x20b9402ce8d29dd!2sPSF+MANGUEIRO!8m2!3d-15.2132122!4d-41.7147253!16s%2Fg%2F11v0f5jmml!3m5!1s0x74f130c029c28bb:0x20b9402ce8d29dd!8m2!3d-15.2132122!4d-41.7147253!16s%2Fg%2F11v0f5jmml?entry=ttu" TargetMode="External"/><Relationship Id="rId5" Type="http://schemas.openxmlformats.org/officeDocument/2006/relationships/hyperlink" Target="https://cnes2.datasus.gov.br/Exibe_Ficha_Estabelecimento.asp?VCo_Unidade=3170657366760" TargetMode="External"/><Relationship Id="rId95" Type="http://schemas.openxmlformats.org/officeDocument/2006/relationships/hyperlink" Target="https://cnes2.datasus.gov.br/Exibe_Ficha_Estabelecimento.asp?VCo_Unidade=3157003668622&amp;VEstado=31&amp;VCodMunicipio=315700" TargetMode="External"/><Relationship Id="rId160" Type="http://schemas.openxmlformats.org/officeDocument/2006/relationships/hyperlink" Target="https://www.google.com/maps/place/R.+Padre+Salustiano,+125+-+Salinas,+MG,+39560-000/@-16.1705768,-42.2930662,369m/data=!3m1!1e3!4m6!3m5!1s0x74debbf6c877771:0x24e49b9c79d26b85!8m2!3d-16.1705784!4d-42.2920374!16s%2Fg%2F11fpnnznwg?entry=ttu" TargetMode="External"/><Relationship Id="rId181" Type="http://schemas.openxmlformats.org/officeDocument/2006/relationships/hyperlink" Target="https://www.google.com/maps/place/UBS+Santo+Ant%C3%B4nio/@-15.340733,-42.6266115,185m/data=!3m1!1e3!4m14!1m7!3m6!1s0x751d6b5b07313c7:0x33549693fec6f820!2sUBS+Santo+Ant%C3%B4nio!8m2!3d-15.340851!4d-42.626202!16s%2Fg%2F11vm16bbx8!3m5!1s0x751d6b5b07313c7:0x33549693fec6f820!8m2!3d-15.340851!4d-42.626202!16s%2Fg%2F11vm16bbx8?entry=ttu" TargetMode="External"/><Relationship Id="rId22" Type="http://schemas.openxmlformats.org/officeDocument/2006/relationships/hyperlink" Target="https://cnes2.datasus.gov.br/Exibe_Ficha_Estabelecimento.asp?VCo_Unidade=3162707257635&amp;VEstado=31&amp;VCodMunicipio=316270" TargetMode="External"/><Relationship Id="rId43" Type="http://schemas.openxmlformats.org/officeDocument/2006/relationships/hyperlink" Target="https://cnes2.datasus.gov.br/Exibe_Ficha_Estabelecimento.asp?VCo_Unidade=3160459145532" TargetMode="External"/><Relationship Id="rId64" Type="http://schemas.openxmlformats.org/officeDocument/2006/relationships/hyperlink" Target="https://cnes2.datasus.gov.br/Exibe_Ficha_Estabelecimento.asp?VCo_Unidade=3160457342268" TargetMode="External"/><Relationship Id="rId118" Type="http://schemas.openxmlformats.org/officeDocument/2006/relationships/hyperlink" Target="https://earth.google.com/web/search/ubs+MANDACARU,+S%c3%a3o+Jo%c3%a3o+do+Para%c3%adso+-+MG/@-15.48519624,-41.82663361,763.45184105a,254.66449876d,35y,-0h,0t,0r/data=CigiJgokCTUi3EEt-S7AESwqDQ9X_y7AGXeJKTnT5UTAId_010js6ETAOgMKATA" TargetMode="External"/><Relationship Id="rId139" Type="http://schemas.openxmlformats.org/officeDocument/2006/relationships/hyperlink" Target="https://www.google.com/maps/place/UBS+Novo+Tempo/@-16.1168882,-42.5306767,92m/data=!3m1!1e3!4m6!3m5!1s0x74df5bdeb8c200f:0x269fe208a535cca8!8m2!3d-16.1170378!4d-42.5304811!16s%2Fg%2F11y26zkqrg?entry=ttu" TargetMode="External"/><Relationship Id="rId85" Type="http://schemas.openxmlformats.org/officeDocument/2006/relationships/hyperlink" Target="https://cnes2.datasus.gov.br/Exibe_Ficha_Estabelecimento.asp?VCo_Unidade=3157002184850&amp;VEstado=31&amp;VCodMunicipio=315700" TargetMode="External"/><Relationship Id="rId150" Type="http://schemas.openxmlformats.org/officeDocument/2006/relationships/hyperlink" Target="https://www.google.com/maps/place/Av.+Miguel+Almeida,+500,+Rubelita+-+MG,+39565-000/@-16.4044368,-42.2647259,1043m/data=!3m2!1e3!4b1!4m5!3m4!1s0x74d98471f98eb83:0xba59ae51d479413a!8m2!3d-16.404442!4d-42.262151?entry=ttu" TargetMode="External"/><Relationship Id="rId171" Type="http://schemas.openxmlformats.org/officeDocument/2006/relationships/hyperlink" Target="https://www.google.com/maps/place/R.+Ant%C3%B4nio+Castro,+92+-+Salinas,+MG,+39560-000/@-16.1718859,-42.2903304,185m/data=!3m1!1e3!4m6!3m5!1s0x74debb8c588362d:0x5de7df552ec0209a!8m2!3d-16.171651!4d-42.2898489!16s%2Fg%2F11hbgk1xp8?entry=ttu" TargetMode="External"/><Relationship Id="rId192" Type="http://schemas.openxmlformats.org/officeDocument/2006/relationships/hyperlink" Target="https://www.google.com.br/maps/place/Academia+Da+Sa%C3%BAde/@-15.3989654,-42.3201161,1048m/data=!3m1!1e3!4m14!1m7!3m6!1s0x74e31545630fabf:0x13ef5d529eafc421!2sAcademia+Da+Sa%C3%BAde!8m2!3d-15.3989706!4d-42.3175412!16s%2Fg%2F11dzdw_2cx!3m5!1s0x74e31545630fabf:0x13ef5d529eafc421!8m2!3d-15.3989706!4d-42.3175412!16s%2Fg%2F11dzdw_2cx?entry=ttu" TargetMode="External"/><Relationship Id="rId12" Type="http://schemas.openxmlformats.org/officeDocument/2006/relationships/hyperlink" Target="https://cnes2.datasus.gov.br/Exibe_Ficha_Estabelecimento.asp?VCo_Unidade=3162706775276&amp;VEstado=31&amp;VCodMunicipio=316270" TargetMode="External"/><Relationship Id="rId33" Type="http://schemas.openxmlformats.org/officeDocument/2006/relationships/hyperlink" Target="https://cnes2.datasus.gov.br/Exibe_Ficha_Estabelecimento.asp?VCo_Unidade=3162702204592&amp;VEstado=31&amp;VCodMunicipio=316270" TargetMode="External"/><Relationship Id="rId108" Type="http://schemas.openxmlformats.org/officeDocument/2006/relationships/hyperlink" Target="https://www.google.com/maps/place/Cart%C3%A3o+Med+Mineiro/@-15.3197673,-42.0177579,170m/data=!3m1!1e3!4m14!1m7!3m6!1s0x74fadac548d91e9:0x4e7dd577654fb3a0!2sQuintal+Avenida+407!8m2!3d-15.3168842!4d-42.0171967!16s%2Fg%2F11vxq4k66h!3m5!1s0x74fad998dc6e663:0x4bde61b79f6eab1e!8m2!3d-15.3195421!4d-42.017566!16s%2Fg%2F11kqq8n55x?entry=ttu" TargetMode="External"/><Relationship Id="rId129" Type="http://schemas.openxmlformats.org/officeDocument/2006/relationships/hyperlink" Target="https://www.google.com/maps/place/Laborat%C3%B3rio+S%C3%A3o+Pio/@-15.6083355,-41.7390015,156m/data=!3m1!1e3!4m14!1m7!3m6!1s0x74eef8b0476e473:0x3ef9a03bc94bb696!2zTGFib3JhdMOzcmlvIFPDo28gUGlv!8m2!3d-15.6082723!4d-41.7385666!16s%2Fg%2F11f33jnmr8!3m5!1s0x74eef8b0476e473:0x3ef9a03bc94bb696!8m2!3d-15.6082723!4d-41.7385666!16s%2Fg%2F11f33jnmr8?entry=ttu" TargetMode="External"/><Relationship Id="rId54" Type="http://schemas.openxmlformats.org/officeDocument/2006/relationships/hyperlink" Target="https://cnes2.datasus.gov.br/Exibe_Ficha_Estabelecimento.asp?VCo_Unidade=3160457064527" TargetMode="External"/><Relationship Id="rId75" Type="http://schemas.openxmlformats.org/officeDocument/2006/relationships/hyperlink" Target="https://cnes2.datasus.gov.br/Exibe_Ficha_Estabelecimento.asp?VCo_Unidade=3157003901785&amp;VEstado=31&amp;VCodMunicipio=315700" TargetMode="External"/><Relationship Id="rId96" Type="http://schemas.openxmlformats.org/officeDocument/2006/relationships/hyperlink" Target="https://cnes2.datasus.gov.br/Exibe_Ficha_Estabelecimento.asp?VCo_Unidade=3157009375481&amp;VEstado=31&amp;VCodMunicipio=315700" TargetMode="External"/><Relationship Id="rId140" Type="http://schemas.openxmlformats.org/officeDocument/2006/relationships/hyperlink" Target="https://www.google.com/maps/place/MARTIN%C3%93POLIS/@-16.0636985,-42.4807734,155m/data=!3m1!1e3!4m6!3m5!1s0x74df7aae58b0c9b:0xebc7dec87e0df0ef!8m2!3d-16.0636709!4d-42.4812839!16s%2Fg%2F11v10p0syf?entry=ttu" TargetMode="External"/><Relationship Id="rId161" Type="http://schemas.openxmlformats.org/officeDocument/2006/relationships/hyperlink" Target="https://www.google.com/maps/place/R.+Tim%C3%B3teo,+38+-+Salinas,+MG,+39560-000/@-16.1667793,-42.2881122,78m/data=!3m1!1e3!4m10!1m2!2m1!1sR.+Tim%C3%B3teo,+38+-+Salinas+-+Edif%C3%ADcio+MG!3m6!1s0x74debc689fc3cb7:0x1158bc5afec0ef3a!8m2!3d-16.1666869!4d-42.2880155!15sCihSLiBUaW3Ds3RlbywgMzggLSBTYWxpbmFzIC0gRWRpZsOtY2lvIE1HkgERY29tcG91bmRfYnVpbGRpbmfgAQA!16s%2Fg%2F11y2wxz0bj?entry=ttu" TargetMode="External"/><Relationship Id="rId182" Type="http://schemas.openxmlformats.org/officeDocument/2006/relationships/hyperlink" Target="https://www.google.com/maps/@-15.3409645,-42.6259352,93m/data=!3m1!1e3?entry=ttu" TargetMode="External"/><Relationship Id="rId6" Type="http://schemas.openxmlformats.org/officeDocument/2006/relationships/hyperlink" Target="https://cnes2.datasus.gov.br/Exibe_Ficha_Estabelecimento.asp?VCo_Unidade=3170652205734" TargetMode="External"/><Relationship Id="rId23" Type="http://schemas.openxmlformats.org/officeDocument/2006/relationships/hyperlink" Target="https://cnes2.datasus.gov.br/Exibe_Ficha_Estabelecimento.asp?VCo_Unidade=3162700503843&amp;VEstado=31&amp;VCodMunicipio=316270" TargetMode="External"/><Relationship Id="rId119" Type="http://schemas.openxmlformats.org/officeDocument/2006/relationships/hyperlink" Target="https://earth.google.com/web/search/boa+sorte,+S%c3%a3o+Jo%c3%a3o+do+Para%c3%adso+-+MG/@-15.33772642,-42.15611078,864.14860342a,2273.30826714d,35y,0h,0t,0r/data=CpABGmYSYAokMHg3NGZiMzYwYTMyYTA0MTE6MHhjNTY3MGEwNGMzZTdjYThlGVW03hT7rC7AIdK15RL9E0XAKiZib2Egc29ydGUsIFPDo28gSm_Do28gZG8gUGFyYcOtc28gLSBNRxgCIAEiJgokCW31YDnx9i7AESxqTgrm-S7AGQNWG_AQ6UTAIcZ0clKN6kTAOgMKATA" TargetMode="External"/><Relationship Id="rId44" Type="http://schemas.openxmlformats.org/officeDocument/2006/relationships/hyperlink" Target="https://cnes2.datasus.gov.br/Exibe_Ficha_Estabelecimento.asp?VCo_Unidade=3160459145532" TargetMode="External"/><Relationship Id="rId65" Type="http://schemas.openxmlformats.org/officeDocument/2006/relationships/hyperlink" Target="https://cnes2.datasus.gov.br/Exibe_Ficha_Estabelecimento.asp?VCo_Unidade=3157372139669" TargetMode="External"/><Relationship Id="rId86" Type="http://schemas.openxmlformats.org/officeDocument/2006/relationships/hyperlink" Target="https://cnes2.datasus.gov.br/Exibe_Ficha_Estabelecimento.asp?VCo_Unidade=3157000951560&amp;VEstado=31&amp;VCodMunicipio=315700" TargetMode="External"/><Relationship Id="rId130" Type="http://schemas.openxmlformats.org/officeDocument/2006/relationships/hyperlink" Target="https://www.google.com/maps/place/Hospital/@-15.6080257,-41.7371027,156m/data=!3m1!1e3!4m9!1m2!2m1!1sUNIDADE+BASICA+DE+SAUDE+DE+BERIZAL!3m5!1s0x74eef8a4977c2b9:0x207ae3aa81f0dced!8m2!3d-15.6078653!4d-41.7371641!16s%2Fg%2F11g7c_1k8r?entry=ttu" TargetMode="External"/><Relationship Id="rId151" Type="http://schemas.openxmlformats.org/officeDocument/2006/relationships/hyperlink" Target="https://www.google.com/maps/place/Centro+de+Sa%C3%BAde+de+Rubelita/@-16.4081982,-42.2624619,92m/data=!3m1!1e3!4m10!1m2!2m1!1sPOSTO+DE+SAUDE+DE+AMPARO+DO+SITIO!3m6!1s0x74d98443f74f8bd:0xe4ea95e7477654be!8m2!3d-16.408178!4d-42.2623681!15sCiFQT1NUTyBERSBTQVVERSBERSBBTVBBUk8gRE8gU0lUSU8iA_ABAZIBFXB1YmxpY19tZWRpY2FsX2NlbnRlcuABAA!16s%2Fg%2F11c6c9w9mn?entry=ttu" TargetMode="External"/><Relationship Id="rId172" Type="http://schemas.openxmlformats.org/officeDocument/2006/relationships/hyperlink" Target="https://www.google.com/maps/place/R.+Dr.+Jo%C3%A3o+Porf%C3%ADrio,+61+-+Salinas,+MG,+39560-000/@-16.1694047,-42.2912443,65m/data=!3m1!1e3!4m6!3m5!1s0x74debc0a7508d9d:0xe390258155fdbfef!8m2!3d-16.1694018!4d-42.2911697!16s%2Fg%2F11gf9gldb2?entry=ttu" TargetMode="External"/><Relationship Id="rId193" Type="http://schemas.openxmlformats.org/officeDocument/2006/relationships/hyperlink" Target="https://www.google.com.br/maps/place/Vargem+Grande+do+Rio+Pardo,+MG,+39535-000/@-15.403489,-42.3063379,110m/data=!3m1!1e3!4m10!1m2!2m1!1sR.+Sete+de+Setembro,+13+-+Indaiabira+Vargem+Grande+do+Rio+Pardo+-+MG!3m6!1s0x74e36a57cb97b71:0xcdab00403c69acb6!8m2!3d-15.4014133!4d-42.3076639!15sCkRSLiBTZXRlIGRlIFNldGVtYnJvLCAxMyAtIEluZGFpYWJpcmEgVmFyZ2VtIEdyYW5kZSBkbyBSaW8gUGFyZG8gLSBNR5IBCGxvY2FsaXR54AEA!16s%2Fg%2F12yxt3n_p?entry=ttu" TargetMode="External"/><Relationship Id="rId13" Type="http://schemas.openxmlformats.org/officeDocument/2006/relationships/hyperlink" Target="https://cnes2.datasus.gov.br/Exibe_Ficha_Estabelecimento.asp?VCo_Unidade=3162707762070&amp;VEstado=31&amp;VCodMunicipio=316270" TargetMode="External"/><Relationship Id="rId109" Type="http://schemas.openxmlformats.org/officeDocument/2006/relationships/hyperlink" Target="https://www.google.com/maps/search/CENTRO+MUNICIPAL+DE+FISIOTERAPIA+DE+SAO+JOAO+DO+PARAISO/@-15.3106436,-42.01745,166m/data=!3m1!1e3?entry=ttu" TargetMode="External"/><Relationship Id="rId34" Type="http://schemas.openxmlformats.org/officeDocument/2006/relationships/hyperlink" Target="https://cnes2.datasus.gov.br/Exibe_Ficha_Estabelecimento.asp?VCo_Unidade=3162702204614&amp;VEstado=31&amp;VCodMunicipio=316270" TargetMode="External"/><Relationship Id="rId55" Type="http://schemas.openxmlformats.org/officeDocument/2006/relationships/hyperlink" Target="https://cnes2.datasus.gov.br/Exibe_Ficha_Estabelecimento.asp?VCo_Unidade=3160456603688" TargetMode="External"/><Relationship Id="rId76" Type="http://schemas.openxmlformats.org/officeDocument/2006/relationships/hyperlink" Target="https://cnes2.datasus.gov.br/Exibe_Ficha_Estabelecimento.asp?VCo_Unidade=3157000133477&amp;VEstado=31&amp;VCodMunicipio=315700" TargetMode="External"/><Relationship Id="rId97" Type="http://schemas.openxmlformats.org/officeDocument/2006/relationships/hyperlink" Target="https://cnes2.datasus.gov.br/Exibe_Ficha_Estabelecimento.asp?VCo_Unidade=3157006013244&amp;VEstado=31&amp;VCodMunicipio=315700" TargetMode="External"/><Relationship Id="rId120" Type="http://schemas.openxmlformats.org/officeDocument/2006/relationships/hyperlink" Target="https://www.google.com/maps/place/R.+Afonso+Batista+-+S%C3%A3o+Jo%C3%A3o+do+Para%C3%ADso,+MG,+39540-000/@-15.3135195,-42.0187774,170m/data=!3m1!1e3!4m6!3m5!1s0x74fae9e5c5f483b:0x4a9455ef6b2ef0f8!8m2!3d-15.3132543!4d-42.0206882!16s%2Fg%2F11gmx7h4vl?entry=ttu" TargetMode="External"/><Relationship Id="rId141" Type="http://schemas.openxmlformats.org/officeDocument/2006/relationships/hyperlink" Target="https://www.google.com/maps/place/Av.+Don%C3%A1+Tintinha,+501,+Fruta+de+Leite+-+MG,+39558-000/@-16.114874,-42.5331523,155m/data=!3m1!1e3!4m5!3m4!1s0x74df595fb4cd72f:0x1d26175684b504c6!8m2!3d-16.1148803!4d-42.5326941?entry=ttu" TargetMode="External"/><Relationship Id="rId7" Type="http://schemas.openxmlformats.org/officeDocument/2006/relationships/hyperlink" Target="https://cnes2.datasus.gov.br/Exibe_Ficha_Estabelecimento.asp?VCo_Unidade=3170656612792" TargetMode="External"/><Relationship Id="rId71" Type="http://schemas.openxmlformats.org/officeDocument/2006/relationships/hyperlink" Target="https://cnes2.datasus.gov.br/Exibe_Ficha_Estabelecimento.asp?VCo_Unidade=3157003533565&amp;VEstado=31&amp;VCodMunicipio=315700" TargetMode="External"/><Relationship Id="rId92" Type="http://schemas.openxmlformats.org/officeDocument/2006/relationships/hyperlink" Target="https://cnes2.datasus.gov.br/Exibe_Ficha_Estabelecimento.asp?VCo_Unidade=3157007969023&amp;VEstado=31&amp;VCodMunicipio=315700" TargetMode="External"/><Relationship Id="rId162" Type="http://schemas.openxmlformats.org/officeDocument/2006/relationships/hyperlink" Target="https://www.google.com/maps/place/R.+Saint+Clair+Brito,+60+-+Salinas,+MG,+39560-000/@-16.1649347,-42.2943133,185m/data=!3m1!1e3!4m5!3m4!1s0x74debdd96a17d29:0xae87f05b5a8d1996!8m2!3d-16.1648709!4d-42.2938913?entry=ttu" TargetMode="External"/><Relationship Id="rId183" Type="http://schemas.openxmlformats.org/officeDocument/2006/relationships/hyperlink" Target="https://www.google.com/maps/place/USF+05+Novo+Progresso/@-15.7502666,-41.4670693,185m/data=!3m1!1e3!4m14!1m7!3m6!1s0x74ec67164cc30e3:0xe6d3d863e2f9ed35!2sUSF+05+Novo+Progresso!8m2!3d-15.750199!4d-41.466689!16s%2Fg%2F11vm16z8x8!3m5!1s0x74ec67164cc30e3:0xe6d3d863e2f9ed35!8m2!3d-15.750199!4d-41.466689!16s%2Fg%2F11vm16z8x8?entry=ttu" TargetMode="External"/><Relationship Id="rId2" Type="http://schemas.openxmlformats.org/officeDocument/2006/relationships/hyperlink" Target="https://cnes2.datasus.gov.br/Exibe_Ficha_Estabelecimento.asp?VCo_Unidade=3170657674961" TargetMode="External"/><Relationship Id="rId29" Type="http://schemas.openxmlformats.org/officeDocument/2006/relationships/hyperlink" Target="https://cnes2.datasus.gov.br/Exibe_Ficha_Estabelecimento.asp?VCo_Unidade=3162704219953&amp;VEstado=31&amp;VCodMunicipio=316270" TargetMode="External"/><Relationship Id="rId24" Type="http://schemas.openxmlformats.org/officeDocument/2006/relationships/hyperlink" Target="https://cnes2.datasus.gov.br/Exibe_Ficha_Estabelecimento.asp?VCo_Unidade=3162706478417&amp;VEstado=31&amp;VCodMunicipio=316270" TargetMode="External"/><Relationship Id="rId40" Type="http://schemas.openxmlformats.org/officeDocument/2006/relationships/hyperlink" Target="https://cnes2.datasus.gov.br/Exibe_Ficha_Estabelecimento.asp?VCo_Unidade=3162707739559&amp;VEstado=31&amp;VCodMunicipio=316270" TargetMode="External"/><Relationship Id="rId45" Type="http://schemas.openxmlformats.org/officeDocument/2006/relationships/hyperlink" Target="https://cnes2.datasus.gov.br/Exibe_Ficha_Estabelecimento.asp?VCo_Unidade=3160452203413" TargetMode="External"/><Relationship Id="rId66" Type="http://schemas.openxmlformats.org/officeDocument/2006/relationships/hyperlink" Target="https://cnes2.datasus.gov.br/Exibe_Ficha_Estabelecimento.asp?VCo_Unidade=3157377187939" TargetMode="External"/><Relationship Id="rId87" Type="http://schemas.openxmlformats.org/officeDocument/2006/relationships/hyperlink" Target="https://cnes2.datasus.gov.br/Exibe_Ficha_Estabelecimento.asp?VCo_Unidade=3157007890923&amp;VEstado=31&amp;VCodMunicipio=315700" TargetMode="External"/><Relationship Id="rId110" Type="http://schemas.openxmlformats.org/officeDocument/2006/relationships/hyperlink" Target="https://www.google.com/maps/place/R.+Joaquim+Pedro,+152+-+Sao+Joao+Do+Paraiso/@-15.3160661,-42.0167873,168m/data=!3m1!1e3!4m7!3m6!1s0x74faea07956eac1:0x276563f81680c58b!4b1!8m2!3d-15.3161043!4d-42.0166664!16s%2Fg%2F11s9v6x_2h?entry=ttu" TargetMode="External"/><Relationship Id="rId115" Type="http://schemas.openxmlformats.org/officeDocument/2006/relationships/hyperlink" Target="https://earth.google.com/web/search/REABILITARE,+MUNICIPio+DE+SAO+JOAO+DO+PARAISO/@-15.31316159,-42.02155886,829.20823137a,99.40667244d,35y,-0h,0t,0r/data=CigiJgokCYlycQoYRzbAEcPvVLaqQTfAGVti6JX-AUXAIc99bMQ2CkbAOgMKATA" TargetMode="External"/><Relationship Id="rId131" Type="http://schemas.openxmlformats.org/officeDocument/2006/relationships/hyperlink" Target="https://www.google.com/maps/place/Secretaria+Municipal+de+Sa%C3%BAde/@-15.9412964,-41.8579556,261m/data=!3m1!1e3!4m14!1m7!3m6!1s0x95192d90a84b4d7b:0xf0d69403b1390194!2sSecretaria+Municipal+de+Sa%C3%BAde!8m2!3d-15.9414236!4d-41.857341!16s%2Fg%2F1ptxlc1rf!3m5!1s0x95192d90a84b4d7b:0xf0d69403b1390194!8m2!3d-15.9414236!4d-41.857341!16s%2Fg%2F1ptxlc1rf?entry=ttu" TargetMode="External"/><Relationship Id="rId136" Type="http://schemas.openxmlformats.org/officeDocument/2006/relationships/hyperlink" Target="https://www.google.com/maps/place/Av.+Alfredo+Luis+Bahia,+136,+Divisa+Alegre+-+MG,+39995-000/@-15.7221086,-41.3474494,110m/data=!3m1!1e3!4m5!3m4!1s0x74ecdc5b7ff6fa3:0xed92479358ad54ae!8m2!3d-15.722108!4d-41.347216?entry=ttu" TargetMode="External"/><Relationship Id="rId157" Type="http://schemas.openxmlformats.org/officeDocument/2006/relationships/hyperlink" Target="https://www.google.com/maps/place/CAPS/@-16.1733949,-42.2856118,185m/data=!3m1!1e3!4m14!1m7!3m6!1s0x74debcf02894b4b:0x1893e14f3505a954!2sCAPS!8m2!3d-16.1733648!4d-42.2852495!16s%2Fg%2F11tn7h9hs3!3m5!1s0x74debcf02894b4b:0x1893e14f3505a954!8m2!3d-16.1733648!4d-42.2852495!16s%2Fg%2F11tn7h9hs3?entry=ttu" TargetMode="External"/><Relationship Id="rId178" Type="http://schemas.openxmlformats.org/officeDocument/2006/relationships/hyperlink" Target="https://www.google.com/maps/search/R.+Joao+Antonio+Araujo,+1+-+Santa+Cruz+De+Salinas/@-16.0981695,-41.7481064,110m/data=!3m1!1e3?entry=ttu" TargetMode="External"/><Relationship Id="rId61" Type="http://schemas.openxmlformats.org/officeDocument/2006/relationships/hyperlink" Target="https://cnes2.datasus.gov.br/Exibe_Ficha_Estabelecimento.asp?VCo_Unidade=3160454133951" TargetMode="External"/><Relationship Id="rId82" Type="http://schemas.openxmlformats.org/officeDocument/2006/relationships/hyperlink" Target="https://cnes2.datasus.gov.br/Exibe_Ficha_Estabelecimento.asp?VCo_Unidade=3157004453697&amp;VEstado=31&amp;VCodMunicipio=315700" TargetMode="External"/><Relationship Id="rId152" Type="http://schemas.openxmlformats.org/officeDocument/2006/relationships/hyperlink" Target="https://www.google.com/maps/place/Secretaria+De+Saude/@-16.4056584,-42.2626391,65m/data=!3m1!1e3!4m10!1m2!2m1!1sSECRETARIA+MUNICIPAL+DE+SAUDE+DE+RUBELITA!3m6!1s0x74d9846ed09ecc3:0x1abbdc437678a0d0!8m2!3d-16.405636!4d-42.2626478!15sCilTRUNSRVRBUklBIE1VTklDSVBBTCBERSBTQVVERSBERSBSVUJFTElUQZIBEGNvcnBvcmF0ZV9vZmZpY2XgAQA!16s%2Fg%2F11bz0mdfgt?entry=ttu" TargetMode="External"/><Relationship Id="rId173" Type="http://schemas.openxmlformats.org/officeDocument/2006/relationships/hyperlink" Target="https://www.google.com/maps/place/R.+Virg%C3%ADlio+Gr%C3%A3o+Mogol,+111+-+Salinas,+MG,+39560-000/@-16.1693471,-42.2935576,185m/data=!3m1!1e3!4m6!3m5!1s0x74debbf80a8d589:0x6e8af03f3d80820c!8m2!3d-16.1692987!4d-42.293143!16s%2Fg%2F11fpnntflj?entry=ttu" TargetMode="External"/><Relationship Id="rId194" Type="http://schemas.openxmlformats.org/officeDocument/2006/relationships/hyperlink" Target="https://www.google.com.br/maps/place/Associa%C3%A7%C3%A3o+de+Pais+e+Amigos+dos+Excepcionais+Escola+Caminho+da+Esperan%C3%A7a/@-15.3146843,-42.0173934,185m/data=!3m1!1e3!4m6!3m5!1s0x74faea0572b5b03:0xb5daa62b2495411e!8m2!3d-15.314644!4d-42.0170412!16s%2Fg%2F1yfjqj9c8?entry=ttu" TargetMode="External"/><Relationship Id="rId19" Type="http://schemas.openxmlformats.org/officeDocument/2006/relationships/hyperlink" Target="https://cnes2.datasus.gov.br/Exibe_Ficha_Estabelecimento.asp?VCo_Unidade=3162709296875&amp;VEstado=31&amp;VCodMunicipio=316270" TargetMode="External"/><Relationship Id="rId14" Type="http://schemas.openxmlformats.org/officeDocument/2006/relationships/hyperlink" Target="https://cnes2.datasus.gov.br/Exibe_Ficha_Estabelecimento.asp?VCo_Unidade=3162702204606&amp;VEstado=31&amp;VCodMunicipio=316270" TargetMode="External"/><Relationship Id="rId30" Type="http://schemas.openxmlformats.org/officeDocument/2006/relationships/hyperlink" Target="https://cnes2.datasus.gov.br/Exibe_Ficha_Estabelecimento.asp?VCo_Unidade=3162706563856&amp;VEstado=31&amp;VCodMunicipio=316270" TargetMode="External"/><Relationship Id="rId35" Type="http://schemas.openxmlformats.org/officeDocument/2006/relationships/hyperlink" Target="https://cnes2.datasus.gov.br/Exibe_Ficha_Estabelecimento.asp?VCo_Unidade=3162706594387&amp;VEstado=31&amp;VCodMunicipio=316270" TargetMode="External"/><Relationship Id="rId56" Type="http://schemas.openxmlformats.org/officeDocument/2006/relationships/hyperlink" Target="https://cnes2.datasus.gov.br/Exibe_Ficha_Estabelecimento.asp?VCo_Unidade=3160456603688" TargetMode="External"/><Relationship Id="rId77" Type="http://schemas.openxmlformats.org/officeDocument/2006/relationships/hyperlink" Target="https://cnes2.datasus.gov.br/Exibe_Ficha_Estabelecimento.asp?VCo_Unidade=3157007484895&amp;VEstado=31&amp;VCodMunicipio=315700" TargetMode="External"/><Relationship Id="rId100" Type="http://schemas.openxmlformats.org/officeDocument/2006/relationships/hyperlink" Target="https://cnes2.datasus.gov.br/Exibe_Ficha_Estabelecimento.asp?VCo_Unidade=3157005080975&amp;VEstado=31&amp;VCodMunicipio=315700" TargetMode="External"/><Relationship Id="rId105" Type="http://schemas.openxmlformats.org/officeDocument/2006/relationships/hyperlink" Target="https://www.google.com/maps/place/UBS+BRAZ+JOAQUIM+RIBEIRO/@-15.3940819,-42.3041326,170m/data=!3m1!1e3!4m6!3m5!1s0x74e35ed06628469:0xcb5a30c0df413b49!8m2!3d-15.3940631!4d-42.3039347!16s%2Fg%2F11sd48_l6b?entry=ttu" TargetMode="External"/><Relationship Id="rId126" Type="http://schemas.openxmlformats.org/officeDocument/2006/relationships/hyperlink" Target="https://www.google.com/maps/place/USF+06+Julieta+Ferreira+Campos/@-15.5216699,-41.4977174,110m/data=!3m1!1e3!4m14!1m7!3m6!1s0x74ed89718c2f97f:0x79c60875cc3f2ed5!2sUSF+06+Julieta+Ferreira+Campos!8m2!3d-15.5215883!4d-41.4975851!16s%2Fg%2F11vm16lrsz!3m5!1s0x74ed89718c2f97f:0x79c60875cc3f2ed5!8m2!3d-15.5215883!4d-41.4975851!16s%2Fg%2F11vm16lrsz?entry=ttu" TargetMode="External"/><Relationship Id="rId147" Type="http://schemas.openxmlformats.org/officeDocument/2006/relationships/hyperlink" Target="https://www.google.com/maps/search/POSTO+DE+SAUDE+DE+VEREDA+DO+PARAISO+NINHEIRA+MG/@-15.4925826,-41.4542871,131m/data=!3m1!1e3?entry=ttu" TargetMode="External"/><Relationship Id="rId168" Type="http://schemas.openxmlformats.org/officeDocument/2006/relationships/hyperlink" Target="https://www.google.com/maps/place/OdontoRiso/@-16.1668074,-42.294732,185m/data=!3m1!1e3!4m9!1m2!2m1!1sR.+Mendo+Corr%C3%AAa,+44+-+Centro+-+Edif%C3%ADcio+Salinas+-+MG!3m5!1s0x74debd943d1e3ff:0xb76e14fe162d3ac6!8m2!3d-16.166911!4d-42.2941869!16s%2Fg%2F11h64yxwlf?entry=ttu" TargetMode="External"/><Relationship Id="rId8" Type="http://schemas.openxmlformats.org/officeDocument/2006/relationships/hyperlink" Target="https://cnes2.datasus.gov.br/Exibe_Ficha_Estabelecimento.asp?VCo_Unidade=3170652872129" TargetMode="External"/><Relationship Id="rId51" Type="http://schemas.openxmlformats.org/officeDocument/2006/relationships/hyperlink" Target="https://cnes2.datasus.gov.br/Exibe_Ficha_Estabelecimento.asp?VCo_Unidade=3160457187718" TargetMode="External"/><Relationship Id="rId72" Type="http://schemas.openxmlformats.org/officeDocument/2006/relationships/hyperlink" Target="https://cnes2.datasus.gov.br/Exibe_Ficha_Estabelecimento.asp?VCo_Unidade=3157007548400&amp;VEstado=31&amp;VCodMunicipio=315700" TargetMode="External"/><Relationship Id="rId93" Type="http://schemas.openxmlformats.org/officeDocument/2006/relationships/hyperlink" Target="https://cnes2.datasus.gov.br/Exibe_Ficha_Estabelecimento.asp?VCo_Unidade=3157003768015&amp;VEstado=31&amp;VCodMunicipio=315700" TargetMode="External"/><Relationship Id="rId98" Type="http://schemas.openxmlformats.org/officeDocument/2006/relationships/hyperlink" Target="https://cnes2.datasus.gov.br/Exibe_Ficha_Estabelecimento.asp?VCo_Unidade=3157009625348&amp;VEstado=31&amp;VCodMunicipio=315700" TargetMode="External"/><Relationship Id="rId121" Type="http://schemas.openxmlformats.org/officeDocument/2006/relationships/hyperlink" Target="https://earth.google.com/web/search/ubs+ana+costa+boa+sorte,+S%c3%a3o+Jo%c3%a3o+do+Para%c3%adso+-+MGPREFEITURA+MUNICIPAL+DE+SANTO+ANTONIO+DO+RETIRO/@-15.41323092,-42.598989,808.21142841a,193.20854938d,35y,0h,0t,0r/data=CigiJgokCUe5aSyZqi7AEcC72maZry7AGdBQb21iEkXAIVNdZW_lFEXAOgMKATA" TargetMode="External"/><Relationship Id="rId142" Type="http://schemas.openxmlformats.org/officeDocument/2006/relationships/hyperlink" Target="https://www.google.com/maps/place/S%C3%A3o+Miguel+Posto+de+Medicamentos/@-15.1704578,-42.4989067,66m/data=!3m1!1e3!4m9!1m2!2m1!1sAV+AUGUSTO+DE+AS++459+N+SENHORA+DE+SANTANA,+MONTEZUMA!3m5!1s0x74fd7fe127ddaf7:0xccb9240842fb3ec1!8m2!3d-15.1704273!4d-42.4988198!16s%2Fg%2F11p75qfpdr?entry=ttu" TargetMode="External"/><Relationship Id="rId163" Type="http://schemas.openxmlformats.org/officeDocument/2006/relationships/hyperlink" Target="https://www.google.com/maps/place/R.+S%C3%A3o+Geraldo,+130+-+Salinas,+MG,+39560-000/@-16.164666,-42.2918131,155m/data=!3m1!1e3!4m6!3m5!1s0x74debc3e1a7ee15:0x72ec2c38f43c252f!8m2!3d-16.1645853!4d-42.2913354!16s%2Fg%2F11df7p4g19?entry=ttu" TargetMode="External"/><Relationship Id="rId184" Type="http://schemas.openxmlformats.org/officeDocument/2006/relationships/hyperlink" Target="https://www.google.com/maps/place/CAPS/@-15.7458876,-41.4589708,1046m/data=!3m1!1e3!4m14!1m7!3m6!1s0x74ec703cd8b976f:0x2d90e9712364fedd!2sCAPS!8m2!3d-15.7458928!4d-41.4563959!16s%2Fg%2F11nnn6d4z3!3m5!1s0x74ec703cd8b976f:0x2d90e9712364fedd!8m2!3d-15.7458928!4d-41.4563959!16s%2Fg%2F11nnn6d4z3?entry=ttu" TargetMode="External"/><Relationship Id="rId189" Type="http://schemas.openxmlformats.org/officeDocument/2006/relationships/hyperlink" Target="https://www.google.com/maps/place/R.+Capistrano+Carmo,+659+-+Rio+Pardo+de+Minas,+MG,+39530-000/@-15.6265777,-42.5446315,68m/data=!3m1!1e3!4m5!3m4!1s0x74e1e1944893a6d:0xddcb336c117c55df!8m2!3d-15.6265367!4d-42.5445407?entry=ttu" TargetMode="External"/><Relationship Id="rId3" Type="http://schemas.openxmlformats.org/officeDocument/2006/relationships/hyperlink" Target="https://cnes2.datasus.gov.br/Exibe_Ficha_Estabelecimento.asp?VCo_Unidade=3170652185067" TargetMode="External"/><Relationship Id="rId25" Type="http://schemas.openxmlformats.org/officeDocument/2006/relationships/hyperlink" Target="https://cnes2.datasus.gov.br/Exibe_Ficha_Estabelecimento.asp?VCo_Unidade=3162700878189&amp;VEstado=31&amp;VCodMunicipio=316270" TargetMode="External"/><Relationship Id="rId46" Type="http://schemas.openxmlformats.org/officeDocument/2006/relationships/hyperlink" Target="https://cnes2.datasus.gov.br/Exibe_Ficha_Estabelecimento.asp?VCo_Unidade=3160452203413" TargetMode="External"/><Relationship Id="rId67" Type="http://schemas.openxmlformats.org/officeDocument/2006/relationships/hyperlink" Target="https://cnes2.datasus.gov.br/Exibe_Ficha_Estabelecimento.asp?VCo_Unidade=3157372155613" TargetMode="External"/><Relationship Id="rId116" Type="http://schemas.openxmlformats.org/officeDocument/2006/relationships/hyperlink" Target="https://earth.google.com/web/search/CLEMENTE+BATISTA,+122,++MUNICIPio+DE+SAO+JOAO+DO+PARAISO/@-15.31319113,-42.01769247,814.53053168a,123.22916532d,35y,-0h,0t,0r/data=CigiJgokCQulf5gqnS7AEbFetqQLoC7AGXNbD5xiAUXAIab52b7UAkXAOgMKATA" TargetMode="External"/><Relationship Id="rId137" Type="http://schemas.openxmlformats.org/officeDocument/2006/relationships/hyperlink" Target="https://www.google.com/maps/place/R.+Guilhermina+Ferraz,+Divisa+Alegre+-+MG,+39995-000/@-15.7117845,-41.3451451,185m/data=!3m1!1e3!4m6!3m5!1s0x74ecdebc084426d:0x869722a914f7a9cc!8m2!3d-15.7117081!4d-41.344685!16s%2Fg%2F11rjqrx64h?entry=ttu" TargetMode="External"/><Relationship Id="rId158" Type="http://schemas.openxmlformats.org/officeDocument/2006/relationships/hyperlink" Target="https://www.google.com/maps/place/R.+Ant%C3%B4nio+Barbosa+Neto,+333+-+Salinas/@-16.162754,-42.2894359,110m/data=!3m1!1e3!4m7!3m6!1s0x74debc4f302d033:0xd201475fdd393066!4b1!8m2!3d-16.1627923!4d-42.2891415!16s%2Fg%2F11vss2kr6c?entry=ttu" TargetMode="External"/><Relationship Id="rId20" Type="http://schemas.openxmlformats.org/officeDocument/2006/relationships/hyperlink" Target="https://cnes2.datasus.gov.br/Exibe_Ficha_Estabelecimento.asp?VCo_Unidade=3162707605307&amp;VEstado=31&amp;VCodMunicipio=316270" TargetMode="External"/><Relationship Id="rId41" Type="http://schemas.openxmlformats.org/officeDocument/2006/relationships/hyperlink" Target="https://cnes2.datasus.gov.br/Exibe_Ficha_Estabelecimento.asp?VCo_Unidade=3160459495452" TargetMode="External"/><Relationship Id="rId62" Type="http://schemas.openxmlformats.org/officeDocument/2006/relationships/hyperlink" Target="https://cnes2.datasus.gov.br/Exibe_Ficha_Estabelecimento.asp?VCo_Unidade=3160454133951" TargetMode="External"/><Relationship Id="rId83" Type="http://schemas.openxmlformats.org/officeDocument/2006/relationships/hyperlink" Target="https://cnes2.datasus.gov.br/Exibe_Ficha_Estabelecimento.asp?VCo_Unidade=3157009591931&amp;VEstado=31&amp;VCodMunicipio=315700" TargetMode="External"/><Relationship Id="rId88" Type="http://schemas.openxmlformats.org/officeDocument/2006/relationships/hyperlink" Target="https://cnes2.datasus.gov.br/Exibe_Ficha_Estabelecimento.asp?VCo_Unidade=3157003987981&amp;VEstado=31&amp;VCodMunicipio=315700" TargetMode="External"/><Relationship Id="rId111" Type="http://schemas.openxmlformats.org/officeDocument/2006/relationships/hyperlink" Target="https://www.google.com/maps/place/R.+Clemente+Batista,+40+-+Sao+Joao+Do+Paraiso,+S%C3%A3o+Jo%C3%A3o+do+Para%C3%ADso+-+MG,+39540-000/@-15.3130176,-42.0179989,170m/data=!3m1!1e3!4m6!3m5!1s0x74faea0316f608b:0xe23966605f05fb1f!8m2!3d-15.3140033!4d-42.0179379!16s%2Fg%2F11hbgj_7gb?entry=ttu" TargetMode="External"/><Relationship Id="rId132" Type="http://schemas.openxmlformats.org/officeDocument/2006/relationships/hyperlink" Target="https://www.google.com/maps/place/R.+Salinas,+82+-+Curral+de+Dentro,+MG,+39569-000/@-15.9334705,-41.8563241,131m/data=!3m1!1e3!4m5!3m4!1s0x74e869432bd7cfb:0xbd6c859a74fe2bf8!8m2!3d-15.9334751!4d-41.8559598?entry=ttu" TargetMode="External"/><Relationship Id="rId153" Type="http://schemas.openxmlformats.org/officeDocument/2006/relationships/hyperlink" Target="https://www.google.com/maps/place/UNIDADE+DE+SAUDE+DE+LAGOA+DE+BAIXO/@-16.2874092,-42.4303086,155m/data=!3m1!1e3!4m10!1m2!2m1!1sCENTRO+DE+SAUDE+DE+LAGOA+DE+BAIXO+PSF+rubelita!3m6!1s0x74d8fdb7907ea27:0x4806c0e6c0e34ae0!8m2!3d-16.28722!4d-42.4295459!15sCi5DRU5UUk8gREUgU0FVREUgREUgTEFHT0EgREUgQkFJWE8gUFNGIHJ1YmVsaXRhkgEeb2NjdXBhdGlvbmFsX3NhZmV0eV9hbmRfaGVhbHRo4AEA!16s%2Fg%2F11rmwd6sbx?entry=ttu" TargetMode="External"/><Relationship Id="rId174" Type="http://schemas.openxmlformats.org/officeDocument/2006/relationships/hyperlink" Target="https://www.google.com/maps/place/Av.+Ant%C3%B4nio+Carlos,+14+-+Salinas/@-16.1682744,-42.2924413,92m/data=!3m1!1e3!4m7!3m6!1s0x74debc0e5f07613:0x12ac6dc6372be41a!4b1!8m2!3d-16.1680795!4d-42.2922674!16s%2Fg%2F11f3nbvbfh?entry=ttu" TargetMode="External"/><Relationship Id="rId179" Type="http://schemas.openxmlformats.org/officeDocument/2006/relationships/hyperlink" Target="https://www.google.com/maps/place/Secretaria+De+Saude/@-16.0937153,-41.7488405,185m/data=!3m1!1e3!4m14!1m7!3m6!1s0x74c2632d400a17f:0x5d244a8fc54a0b37!2sSecretaria+De+Saude!8m2!3d-16.0936644!4d-41.7485185!16s%2Fg%2F11g6ns66d3!3m5!1s0x74c2632d400a17f:0x5d244a8fc54a0b37!8m2!3d-16.0936644!4d-41.7485185!16s%2Fg%2F11g6ns66d3?entry=ttu" TargetMode="External"/><Relationship Id="rId195" Type="http://schemas.openxmlformats.org/officeDocument/2006/relationships/hyperlink" Target="https://www.google.com.br/maps/place/R.+Cap.+Milit%C3%A3o,+2+-+S%C3%A3o+Jo%C3%A3o+do+Para%C3%ADso,+MG,+39540-000/@-15.3125473,-42.020814,110m/data=!3m1!1e3!4m5!3m4!1s0x74fae9f12006f91:0xb96066ec1f5c8ae0!8m2!3d-15.3125444!4d-42.0204649?entry=ttu" TargetMode="External"/><Relationship Id="rId190" Type="http://schemas.openxmlformats.org/officeDocument/2006/relationships/hyperlink" Target="https://www.google.com.br/maps/search/LIDER+LABORATORIOS,+RUA+ODILIO+TORRES+COSTA+-+N%C2%BA+507/@-15.6184419,-42.5416528,68m/data=!3m1!1e3?entry=ttu" TargetMode="External"/><Relationship Id="rId15" Type="http://schemas.openxmlformats.org/officeDocument/2006/relationships/hyperlink" Target="https://cnes2.datasus.gov.br/Exibe_Ficha_Estabelecimento.asp?VCo_Unidade=3162700878170&amp;VEstado=31&amp;VCodMunicipio=316270" TargetMode="External"/><Relationship Id="rId36" Type="http://schemas.openxmlformats.org/officeDocument/2006/relationships/hyperlink" Target="https://cnes2.datasus.gov.br/Exibe_Ficha_Estabelecimento.asp?VCo_Unidade=3162706594417&amp;VEstado=31&amp;VCodMunicipio=316270" TargetMode="External"/><Relationship Id="rId57" Type="http://schemas.openxmlformats.org/officeDocument/2006/relationships/hyperlink" Target="https://cnes2.datasus.gov.br/Exibe_Ficha_Estabelecimento.asp?VCo_Unidade=3160457187726" TargetMode="External"/><Relationship Id="rId106" Type="http://schemas.openxmlformats.org/officeDocument/2006/relationships/hyperlink" Target="https://www.google.com/maps/search/UBS+DE+ITAIPAVA/@-15.4341691,-42.3097782,164m/data=!3m1!1e3?entry=ttu" TargetMode="External"/><Relationship Id="rId127" Type="http://schemas.openxmlformats.org/officeDocument/2006/relationships/hyperlink" Target="https://www.google.com/maps/place/USF+02+Machado+Mineiro/@-15.5279312,-41.4946752,93m/data=!3m1!1e3!4m14!1m7!3m6!1s0x74ed893121c9951:0x7335e1cbf78e0a6a!2sUSF+02+Machado+Mineiro!8m2!3d-15.5279228!4d-41.4947511!16s%2Fg%2F11vjxbtbwh!3m5!1s0x74ed893121c9951:0x7335e1cbf78e0a6a!8m2!3d-15.5279228!4d-41.4947511!16s%2Fg%2F11vjxbtbwh?entry=ttu" TargetMode="External"/><Relationship Id="rId10" Type="http://schemas.openxmlformats.org/officeDocument/2006/relationships/hyperlink" Target="https://cnes2.datasus.gov.br/Exibe_Ficha_Estabelecimento.asp?VCo_Unidade=3170654509846" TargetMode="External"/><Relationship Id="rId31" Type="http://schemas.openxmlformats.org/officeDocument/2006/relationships/hyperlink" Target="https://cnes2.datasus.gov.br/Exibe_Ficha_Estabelecimento.asp?VCo_Unidade=3162702204568&amp;VEstado=31&amp;VCodMunicipio=316270" TargetMode="External"/><Relationship Id="rId52" Type="http://schemas.openxmlformats.org/officeDocument/2006/relationships/hyperlink" Target="https://cnes2.datasus.gov.br/Exibe_Ficha_Estabelecimento.asp?VCo_Unidade=3160457187718" TargetMode="External"/><Relationship Id="rId73" Type="http://schemas.openxmlformats.org/officeDocument/2006/relationships/hyperlink" Target="https://cnes2.datasus.gov.br/Exibe_Ficha_Estabelecimento.asp?VCo_Unidade=3157003520374&amp;VEstado=31&amp;VCodMunicipio=315700" TargetMode="External"/><Relationship Id="rId78" Type="http://schemas.openxmlformats.org/officeDocument/2006/relationships/hyperlink" Target="https://cnes2.datasus.gov.br/Exibe_Ficha_Estabelecimento.asp?VCo_Unidade=3157002184907&amp;VEstado=31&amp;VCodMunicipio=315700" TargetMode="External"/><Relationship Id="rId94" Type="http://schemas.openxmlformats.org/officeDocument/2006/relationships/hyperlink" Target="https://cnes2.datasus.gov.br/Exibe_Ficha_Estabelecimento.asp?VCo_Unidade=3157003693856&amp;VEstado=31&amp;VCodMunicipio=315700" TargetMode="External"/><Relationship Id="rId99" Type="http://schemas.openxmlformats.org/officeDocument/2006/relationships/hyperlink" Target="https://cnes2.datasus.gov.br/Exibe_Ficha_Estabelecimento.asp?VCo_Unidade=3157006321801&amp;VEstado=31&amp;VCodMunicipio=315700" TargetMode="External"/><Relationship Id="rId101" Type="http://schemas.openxmlformats.org/officeDocument/2006/relationships/hyperlink" Target="https://cnes2.datasus.gov.br/Exibe_Ficha_Estabelecimento.asp?VCo_Unidade=3157003770176&amp;VEstado=31&amp;VCodMunicipio=315700" TargetMode="External"/><Relationship Id="rId122" Type="http://schemas.openxmlformats.org/officeDocument/2006/relationships/hyperlink" Target="https://www.google.com/maps/place/R.+7+de+Setembro,+64-94+-+%C3%81guas+Vermelhas,+MG,+39990-000/@-15.7451601,-41.458488,19.5z/data=!4m6!3m5!1s0x74ec5e1c54eb28f:0x1af22e6834836f68!8m2!3d-15.7450113!4d-41.4580209!16s%2Fg%2F11g63_jcg5?entry=ttu" TargetMode="External"/><Relationship Id="rId143" Type="http://schemas.openxmlformats.org/officeDocument/2006/relationships/hyperlink" Target="https://www.google.com/maps/place/R.+Miguel+Cordeiro,+40+-+Montezuma,+MG,+39547-000/@-15.1704225,-42.5004868,93m/data=!3m1!1e3!4m6!3m5!1s0x74fd6e31a68779b:0xd7f030c49bd1570!8m2!3d-15.1704379!4d-42.5002339!16s%2Fg%2F11hbgjy8yf?entry=ttu" TargetMode="External"/><Relationship Id="rId148" Type="http://schemas.openxmlformats.org/officeDocument/2006/relationships/hyperlink" Target="https://www.google.com/maps/place/Centro+de+Sa%C3%BAde+de+Ninheira/@-15.3184187,-41.7589474,441m/data=!3m1!1e3!4m6!3m5!1s0x74f1ab63f6f132b:0x4a030e41116c0b8b!8m2!3d-15.3185393!4d-41.759462!16s%2Fg%2F11btp6nqt_?entry=ttu" TargetMode="External"/><Relationship Id="rId164" Type="http://schemas.openxmlformats.org/officeDocument/2006/relationships/hyperlink" Target="https://www.google.com/maps/search/+Cl%C3%ADnica+especializada+Rua:+Abdenago+Lisboa,+495+-+Raquel+Salinas+-+MG/@-16.1627479,-42.2944116,110m/data=!3m1!1e3?entry=ttu" TargetMode="External"/><Relationship Id="rId169" Type="http://schemas.openxmlformats.org/officeDocument/2006/relationships/hyperlink" Target="https://www.google.com/maps/place/Praca+Faustina+Fernandes+Pessoa,+41+-+Salinas,+MG,+39560-000/@-16.1697488,-42.2950319,130m/data=!3m1!1e3!4m10!1m2!2m1!1sPraca+Faustina+Fernandes+Pessoa,+41+-+Salinas+-+Edif%C3%ADcio+MG!3m6!1s0x74debbfe8d2d81f:0x3e1832142d0633bf!8m2!3d-16.1697648!4d-42.2946555!15sCjxQcmFjYSBGYXVzdGluYSBGZXJuYW5kZXMgUGVzc29hLCA0MSAtIFNhbGluYXMgLSBFZGlmw61jaW8gTUeSARFjb21wb3VuZF9idWlsZGluZ-ABAA!16s%2Fg%2F11s9qn9vvh?entry=ttu" TargetMode="External"/><Relationship Id="rId185" Type="http://schemas.openxmlformats.org/officeDocument/2006/relationships/hyperlink" Target="https://www.google.com.br/maps/place/R.+Salinas,+50+-+Rio+Pardo+de+Minas/@-15.620846,-42.5427751,69m/data=!3m1!1e3!4m6!3m5!1s0x74e1e22e6a17c0b:0x8fa34bdcd3bbb495!4b1!8m2!3d-15.6206335!4d-42.5426765?entry=ttu" TargetMode="External"/><Relationship Id="rId4" Type="http://schemas.openxmlformats.org/officeDocument/2006/relationships/hyperlink" Target="https://cnes2.datasus.gov.br/Exibe_Ficha_Estabelecimento.asp?VCo_Unidade=3170652104164" TargetMode="External"/><Relationship Id="rId9" Type="http://schemas.openxmlformats.org/officeDocument/2006/relationships/hyperlink" Target="https://cnes2.datasus.gov.br/Exibe_Ficha_Estabelecimento.asp?VCo_Unidade=3170656234607" TargetMode="External"/><Relationship Id="rId180" Type="http://schemas.openxmlformats.org/officeDocument/2006/relationships/hyperlink" Target="https://www.google.com/maps/place/SECRETARIA+MUNICIPAL+DE+SA%C3%9ADE/@-15.3415847,-42.6202415,131m/data=!3m1!1e3!4m14!1m7!3m6!1s0x751d6b77e97f325:0xa1970548b15d9171!2sSECRETARIA+MUNICIPAL+DE+SA%C3%9ADE!8m2!3d-15.3415646!4d-42.6197817!16s%2Fg%2F11gfkq5vst!3m5!1s0x751d6b77e97f325:0xa1970548b15d9171!8m2!3d-15.3415646!4d-42.6197817!16s%2Fg%2F11gfkq5vst?entry=ttu" TargetMode="External"/><Relationship Id="rId26" Type="http://schemas.openxmlformats.org/officeDocument/2006/relationships/hyperlink" Target="https://cnes2.datasus.gov.br/Exibe_Ficha_Estabelecimento.asp?VCo_Unidade=3162706846688&amp;VEstado=31&amp;VCodMunicipio=316270" TargetMode="External"/><Relationship Id="rId47" Type="http://schemas.openxmlformats.org/officeDocument/2006/relationships/hyperlink" Target="https://cnes2.datasus.gov.br/Exibe_Ficha_Estabelecimento.asp?VCo_Unidade=3160454098846" TargetMode="External"/><Relationship Id="rId68" Type="http://schemas.openxmlformats.org/officeDocument/2006/relationships/hyperlink" Target="https://cnes2.datasus.gov.br/Exibe_Ficha_Estabelecimento.asp?VCo_Unidade=3157376923259" TargetMode="External"/><Relationship Id="rId89" Type="http://schemas.openxmlformats.org/officeDocument/2006/relationships/hyperlink" Target="https://cnes2.datasus.gov.br/Exibe_Ficha_Estabelecimento.asp?VCo_Unidade=3157003752925&amp;VEstado=31&amp;VCodMunicipio=315700" TargetMode="External"/><Relationship Id="rId112" Type="http://schemas.openxmlformats.org/officeDocument/2006/relationships/hyperlink" Target="https://www.google.com/maps/place/R.+Mato+Grosso,+2+-+S%C3%A3o+Jo%C3%A3o+do+Para%C3%ADso/@-15.319208,-42.0209255,169m/data=!3m1!1e3!4m6!3m5!1s0x74fac219eb8c555:0xc50a9011e1935d24!4b1!8m2!3d-15.3192415!4d-42.0204259?entry=ttu" TargetMode="External"/><Relationship Id="rId133" Type="http://schemas.openxmlformats.org/officeDocument/2006/relationships/hyperlink" Target="https://www.google.com/maps/place/R.+Sete+de+Setembro,+237+-+Curral+de+Dentro,+MG,+39569-000/@-15.9414933,-41.8595012,110m/data=!3m1!1e3!4m6!3m5!1s0x74e86b88e6355c7:0xcc7fe070cbd37ce4!8m2!3d-15.9415506!4d-41.8591746!16s%2Fg%2F11tj24j7zx?entry=ttu" TargetMode="External"/><Relationship Id="rId154" Type="http://schemas.openxmlformats.org/officeDocument/2006/relationships/hyperlink" Target="https://www.google.com/maps/place/R.+Abd%C3%AAnago+Lisboa,+40+-+Centro,+Salinas+-+MG,+39560-000/@-16.1672362,-42.2948291,92m/data=!3m1!1e3!4m6!3m5!1s0x74debc0252dcc1b:0xaf48345a9d18aac7!8m2!3d-16.1672362!4d-42.2947964!16s%2Fg%2F11l8nr2cjp?entry=ttu" TargetMode="External"/><Relationship Id="rId175" Type="http://schemas.openxmlformats.org/officeDocument/2006/relationships/hyperlink" Target="https://www.google.com/maps/place/Pra%C3%A7a+da+Liberdade,+55+-+Santa+Cruz+de+Salinas,+MG,+39563-000/@-16.0936739,-41.7490332,78m/data=!3m1!1e3!4m6!3m5!1s0x74c2632d00662ad:0x79e266ca22153675!8m2!3d-16.0936803!4d-41.7487985!16s%2Fg%2F11vpnr33f5?entry=ttu" TargetMode="External"/><Relationship Id="rId196" Type="http://schemas.openxmlformats.org/officeDocument/2006/relationships/hyperlink" Target="https://www.google.com.br/maps/place/R.+Floresta,+91+-+Sao+Joao+Do+Paraiso,+S%C3%A3o+Jo%C3%A3o+do+Para%C3%ADso+-+MG,+39540-000/@-15.3154294,-42.0179618,93m/data=!3m1!1e3!4m6!3m5!1s0x74faea01383b24b:0x7de7e5cf661762b6!8m2!3d-15.3152776!4d-42.0177668!16s%2Fg%2F11gf9gfbtj?entry=ttu" TargetMode="External"/><Relationship Id="rId16" Type="http://schemas.openxmlformats.org/officeDocument/2006/relationships/hyperlink" Target="https://cnes2.datasus.gov.br/Exibe_Ficha_Estabelecimento.asp?VCo_Unidade=3162700247022&amp;VEstado=31&amp;VCodMunicipio=316270" TargetMode="External"/><Relationship Id="rId37" Type="http://schemas.openxmlformats.org/officeDocument/2006/relationships/hyperlink" Target="https://cnes2.datasus.gov.br/Exibe_Ficha_Estabelecimento.asp?VCo_Unidade=3162703046036&amp;VEstado=31&amp;VCodMunicipio=316270" TargetMode="External"/><Relationship Id="rId58" Type="http://schemas.openxmlformats.org/officeDocument/2006/relationships/hyperlink" Target="https://cnes2.datasus.gov.br/Exibe_Ficha_Estabelecimento.asp?VCo_Unidade=3160457187726" TargetMode="External"/><Relationship Id="rId79" Type="http://schemas.openxmlformats.org/officeDocument/2006/relationships/hyperlink" Target="https://cnes2.datasus.gov.br/Exibe_Ficha_Estabelecimento.asp?VCo_Unidade=3157007784805&amp;VEstado=31&amp;VCodMunicipio=315700" TargetMode="External"/><Relationship Id="rId102" Type="http://schemas.openxmlformats.org/officeDocument/2006/relationships/hyperlink" Target="https://cnes2.datasus.gov.br/Exibe_Ficha_Estabelecimento.asp?VCo_Unidade=3157005490758&amp;VEstado=31&amp;VCodMunicipio=315700" TargetMode="External"/><Relationship Id="rId123" Type="http://schemas.openxmlformats.org/officeDocument/2006/relationships/hyperlink" Target="https://www.google.com/maps/place/Secretaria+Municipal+de+Sa%C3%BAde/@-15.7452117,-41.4584218,65m/data=!3m1!1e3!4m10!1m2!2m1!1sSECRETARIA+MUNICIPAL+DE+SAUDE+DE+AGUAS+VERMELHAS!3m6!1s0x74ec56aefceca99:0x557ca1325c6e20b!8m2!3d-15.7451176!4d-41.4584121!15sCjBTRUNSRVRBUklBIE1VTklDSVBBTCBERSBTQVVERSBERSBBR1VBUyBWRVJNRUxIQVOSARttdW5pY2lwYWxfaGVhbHRoX2RlcGFydG1lbnTgAQA!16s%2Fg%2F11r2jg61ck?entry=ttu" TargetMode="External"/><Relationship Id="rId144" Type="http://schemas.openxmlformats.org/officeDocument/2006/relationships/hyperlink" Target="https://www.google.com/maps/place/Lagoa+da+fazenda/@-15.3003187,-41.7069248,156m/data=!3m1!1e3!4m14!1m7!3m6!1s0x74f109127bfdcd3:0x1ee6febe47b34da1!2sLagoa+da+fazenda!8m2!3d-15.3003838!4d-41.7065893!16s%2Fg%2F11b5wkgzd7!3m5!1s0x74f109127bfdcd3:0x1ee6febe47b34da1!8m2!3d-15.3003838!4d-41.7065893!16s%2Fg%2F11b5wkgzd7?entry=ttu" TargetMode="External"/><Relationship Id="rId90" Type="http://schemas.openxmlformats.org/officeDocument/2006/relationships/hyperlink" Target="https://cnes2.datasus.gov.br/Exibe_Ficha_Estabelecimento.asp?VCo_Unidade=3157007413572&amp;VEstado=31&amp;VCodMunicipio=315700" TargetMode="External"/><Relationship Id="rId165" Type="http://schemas.openxmlformats.org/officeDocument/2006/relationships/hyperlink" Target="https://www.google.com/maps/place/R.+Mendo+Corr%C3%AAa,+138+-+Salinas,+MG,+39560-000/@-16.1672664,-42.2954355,185m/data=!3m1!1e3!4m10!1m2!2m1!1sR.+Mendo+Corr%C3%AAa,+138+-+Salinas+-+Edif%C3%ADcio+MG!3m6!1s0x74debc0246edf23:0x3c63495bcfd1ea3f!8m2!3d-16.1673088!4d-42.2949923!15sCi5SLiBNZW5kbyBDb3Jyw6phLCAxMzggLSBTYWxpbmFzIC0gRWRpZsOtY2lvIE1HkgERY29tcG91bmRfYnVpbGRpbmfgAQA!16s%2Fg%2F11f10f92pf?entry=ttu" TargetMode="External"/><Relationship Id="rId186" Type="http://schemas.openxmlformats.org/officeDocument/2006/relationships/hyperlink" Target="https://www.google.com.br/maps/search/SECRETARIA+MUNICIPAL+DE+SAUDE+DE+RIO+PARDO+DE+MINAS/@-15.6190699,-42.541523,139m/data=!3m1!1e3?entry=ttu" TargetMode="External"/><Relationship Id="rId27" Type="http://schemas.openxmlformats.org/officeDocument/2006/relationships/hyperlink" Target="https://cnes2.datasus.gov.br/Exibe_Ficha_Estabelecimento.asp?VCo_Unidade=3162706640842&amp;VEstado=31&amp;VCodMunicipio=316270" TargetMode="External"/><Relationship Id="rId48" Type="http://schemas.openxmlformats.org/officeDocument/2006/relationships/hyperlink" Target="https://cnes2.datasus.gov.br/Exibe_Ficha_Estabelecimento.asp?VCo_Unidade=3160454098846" TargetMode="External"/><Relationship Id="rId69" Type="http://schemas.openxmlformats.org/officeDocument/2006/relationships/hyperlink" Target="https://cnes2.datasus.gov.br/Exibe_Ficha_Estabelecimento.asp?VCo_Unidade=3157373856682" TargetMode="External"/><Relationship Id="rId113" Type="http://schemas.openxmlformats.org/officeDocument/2006/relationships/hyperlink" Target="https://www.google.com/maps/search/joazinho,+S%C3%A3o+Jo%C3%A3o+do+Para%C3%ADso/@-15.3150541,-42.0276184,162m/data=!3m1!1e3?entry=ttu" TargetMode="External"/><Relationship Id="rId134" Type="http://schemas.openxmlformats.org/officeDocument/2006/relationships/hyperlink" Target="https://www.google.com/maps/search/Rua+Jo%C3%A3o+Meira+dos+Santos,+no+1305,+Divisa+Alegre+-+MG/@-15.7214056,-41.3447516,262m/data=!3m1!1e3?entry=ttu" TargetMode="External"/><Relationship Id="rId80" Type="http://schemas.openxmlformats.org/officeDocument/2006/relationships/hyperlink" Target="https://cnes2.datasus.gov.br/Exibe_Ficha_Estabelecimento.asp?VCo_Unidade=3157006844227&amp;VEstado=31&amp;VCodMunicipio=315700" TargetMode="External"/><Relationship Id="rId155" Type="http://schemas.openxmlformats.org/officeDocument/2006/relationships/hyperlink" Target="https://www.google.com/maps/place/Bioforma/@-16.1652626,-42.2987391,130m/data=!3m1!1e3!4m14!1m7!3m6!1s0x74debebaf9ca91b:0xb2caba71f9d69897!2sBioforma!8m2!3d-16.1651886!4d-42.2984353!16s%2Fg%2F11gfd2h5y8!3m5!1s0x74debebaf9ca91b:0xb2caba71f9d69897!8m2!3d-16.1651886!4d-42.2984353!16s%2Fg%2F11gfd2h5y8?entry=ttu" TargetMode="External"/><Relationship Id="rId176" Type="http://schemas.openxmlformats.org/officeDocument/2006/relationships/hyperlink" Target="https://www.google.com/maps/place/Pra%C3%A7a+da+Liberdade,+305+-+Santa+Cruz+de+Salinas,+MG,+39563-000/@-16.0937297,-41.7489794,92m/data=!3m1!1e3!4m6!3m5!1s0x74c2632d00662ad:0xa43d776b27ac8bb1!8m2!3d-16.0936803!4d-41.7487985!16s%2Fg%2F11vrtwzs0w?entry=ttu" TargetMode="External"/><Relationship Id="rId197" Type="http://schemas.openxmlformats.org/officeDocument/2006/relationships/printerSettings" Target="../printerSettings/printerSettings2.bin"/><Relationship Id="rId17" Type="http://schemas.openxmlformats.org/officeDocument/2006/relationships/hyperlink" Target="https://cnes2.datasus.gov.br/Exibe_Ficha_Estabelecimento.asp?VCo_Unidade=3162700247022&amp;VEstado=31&amp;VCodMunicipio=316270" TargetMode="External"/><Relationship Id="rId38" Type="http://schemas.openxmlformats.org/officeDocument/2006/relationships/hyperlink" Target="https://cnes2.datasus.gov.br/Exibe_Ficha_Estabelecimento.asp?VCo_Unidade=3162702204576&amp;VEstado=31&amp;VCodMunicipio=316270" TargetMode="External"/><Relationship Id="rId59" Type="http://schemas.openxmlformats.org/officeDocument/2006/relationships/hyperlink" Target="https://cnes2.datasus.gov.br/Exibe_Ficha_Estabelecimento.asp?VCo_Unidade=3160457064535" TargetMode="External"/><Relationship Id="rId103" Type="http://schemas.openxmlformats.org/officeDocument/2006/relationships/hyperlink" Target="https://cnes2.datasus.gov.br/Exibe_Ficha_Estabelecimento.asp?VCo_Unidade=3157005994497&amp;VEstado=31&amp;VCodMunicipio=315700" TargetMode="External"/><Relationship Id="rId124" Type="http://schemas.openxmlformats.org/officeDocument/2006/relationships/hyperlink" Target="https://www.google.com/maps/place/USF+07+Laurentino+Jos%C3%A9+de+Almeida/@-15.7535389,-41.4694216,92m/data=!3m1!1e3!4m14!1m7!3m6!1s0x74ec66fc604965f:0x688630080f80dd06!2sUSF+07+Laurentino+Jos%C3%A9+de+Almeida!8m2!3d-15.7535204!4d-41.4693704!16s%2Fg%2F11y26z07xt!3m5!1s0x74ec66fc604965f:0x688630080f80dd06!8m2!3d-15.7535204!4d-41.4693704!16s%2Fg%2F11y26z07xt?entry=ttu" TargetMode="External"/><Relationship Id="rId70" Type="http://schemas.openxmlformats.org/officeDocument/2006/relationships/hyperlink" Target="https://cnes2.datasus.gov.br/Exibe_Ficha_Estabelecimento.asp?VCo_Unidade=3157376518753" TargetMode="External"/><Relationship Id="rId91" Type="http://schemas.openxmlformats.org/officeDocument/2006/relationships/hyperlink" Target="https://cnes2.datasus.gov.br/Exibe_Ficha_Estabelecimento.asp?VCo_Unidade=3157003996360&amp;VEstado=31&amp;VCodMunicipio=315700" TargetMode="External"/><Relationship Id="rId145" Type="http://schemas.openxmlformats.org/officeDocument/2006/relationships/hyperlink" Target="https://www.google.com/maps/place/UBS+Bananeira/@-15.4885144,-41.6318401,93m/data=!3m1!1e3!4m14!1m7!3m6!1s0x74ee02ffae971e1:0xa6b3c800b0ada315!2sUBS+Bananeira!8m2!3d-15.4885368!4d-41.6316433!16s%2Fg%2F11vjxclhfl!3m5!1s0x74ee02ffae971e1:0xa6b3c800b0ada315!8m2!3d-15.4885368!4d-41.6316433!16s%2Fg%2F11vjxclhfl?entry=ttu" TargetMode="External"/><Relationship Id="rId166" Type="http://schemas.openxmlformats.org/officeDocument/2006/relationships/hyperlink" Target="https://www.google.com/maps/place/R.+Padre+Salustiano,+91+-+Salinas,+MG,+39560-000/@-16.1701918,-42.2913201,110m/data=!3m1!1e3!4m6!3m5!1s0x74debbf446c0c63:0x471994e07fb1f5c5!8m2!3d-16.1701183!4d-42.2910725!16s%2Fg%2F11hbgk1lms?entry=ttu" TargetMode="External"/><Relationship Id="rId187" Type="http://schemas.openxmlformats.org/officeDocument/2006/relationships/hyperlink" Target="https://www.google.com.br/maps/place/Pres%C3%ADdio+de+Rio+Pardo+de+Minas/@-15.6124336,-42.5387812,69m/data=!3m1!1e3!4m6!3m5!1s0x74e1e305578098f:0xe4ada53ca0acf5ae!8m2!3d-15.6123032!4d-42.5387369!16s%2Fg%2F11ddwhy2s4?entry=ttu" TargetMode="External"/><Relationship Id="rId1" Type="http://schemas.openxmlformats.org/officeDocument/2006/relationships/hyperlink" Target="https://cnes2.datasus.gov.br/Exibe_Ficha_Estabelecimento.asp?VCo_Unidade=3170657675372" TargetMode="External"/><Relationship Id="rId28" Type="http://schemas.openxmlformats.org/officeDocument/2006/relationships/hyperlink" Target="https://cnes2.datasus.gov.br/Exibe_Ficha_Estabelecimento.asp?VCo_Unidade=3162704513223&amp;VEstado=31&amp;VCodMunicipio=316270" TargetMode="External"/><Relationship Id="rId49" Type="http://schemas.openxmlformats.org/officeDocument/2006/relationships/hyperlink" Target="https://cnes2.datasus.gov.br/Exibe_Ficha_Estabelecimento.asp?VCo_Unidade=3160452203448" TargetMode="External"/><Relationship Id="rId114" Type="http://schemas.openxmlformats.org/officeDocument/2006/relationships/hyperlink" Target="https://earth.google.com/web/search/ALDEONE+MEIRELES+DA+ROCHA,+MUNICIPio+DE+SAO+JOAO+DO+PARAISO/@-15.30307438,-42.01768169,824.54392578a,314.55497513d,35y,0h,0t,0r/data=CigiJgokCUMI1DxAny7AEcyxka3xpC7AGS6FvypIAUXAIU-guxskBEXAOgMKATA" TargetMode="External"/><Relationship Id="rId60" Type="http://schemas.openxmlformats.org/officeDocument/2006/relationships/hyperlink" Target="https://cnes2.datasus.gov.br/Exibe_Ficha_Estabelecimento.asp?VCo_Unidade=3160457064535" TargetMode="External"/><Relationship Id="rId81" Type="http://schemas.openxmlformats.org/officeDocument/2006/relationships/hyperlink" Target="https://cnes2.datasus.gov.br/Exibe_Ficha_Estabelecimento.asp?VCo_Unidade=3157007076711&amp;VEstado=31&amp;VCodMunicipio=315700" TargetMode="External"/><Relationship Id="rId135" Type="http://schemas.openxmlformats.org/officeDocument/2006/relationships/hyperlink" Target="https://www.google.com/maps/place/Av.+Ver.+Cl%C3%A1udio+Alves+da+Costa,+1116,+Divisa+Alegre+-+MG,+39995-000/@-15.7201672,-41.3415444,110m/data=!3m1!1e3!4m6!3m5!1s0x74ecdc0a88b76d7:0xd84eeba8b65ed6ab!8m2!3d-15.7200876!4d-41.3412325!16s%2Fg%2F11shdsmvz1?entry=ttu" TargetMode="External"/><Relationship Id="rId156" Type="http://schemas.openxmlformats.org/officeDocument/2006/relationships/hyperlink" Target="https://www.google.com/maps/place/LABORATORIO+BIOMED+DE+SALINAS/@-16.1667196,-42.2991508,155m/data=!3m1!1e3!4m6!3m5!1s0x74deb3ddbcb448b:0x28a93b84389f50c0!8m2!3d-16.1667228!4d-42.2988849!16s%2Fg%2F11h_cq__ps?entry=ttu" TargetMode="External"/><Relationship Id="rId177" Type="http://schemas.openxmlformats.org/officeDocument/2006/relationships/hyperlink" Target="https://www.google.com/maps/place/PS+de+%C3%81gua+Boa/@-16.0962429,-41.9294039,185m/data=!3m1!1e3!4m14!1m7!3m6!1s0x74dd35012749d09:0x264e4ac584135c0d!2sPS+de+%C3%81gua+Boa!8m2!3d-16.096336!4d-41.92893!16s%2Fg%2F11y26z8v1l!3m5!1s0x74dd35012749d09:0x264e4ac584135c0d!8m2!3d-16.096336!4d-41.92893!16s%2Fg%2F11y26z8v1l?entry=ttu" TargetMode="External"/><Relationship Id="rId18" Type="http://schemas.openxmlformats.org/officeDocument/2006/relationships/hyperlink" Target="https://cnes2.datasus.gov.br/Exibe_Ficha_Estabelecimento.asp?VCo_Unidade=3162704286146&amp;VEstado=31&amp;VCodMunicipio=316270" TargetMode="External"/><Relationship Id="rId39" Type="http://schemas.openxmlformats.org/officeDocument/2006/relationships/hyperlink" Target="https://cnes2.datasus.gov.br/Exibe_Ficha_Estabelecimento.asp?VCo_Unidade=3162707694792&amp;VEstado=31&amp;VCodMunicipio=316270" TargetMode="External"/><Relationship Id="rId50" Type="http://schemas.openxmlformats.org/officeDocument/2006/relationships/hyperlink" Target="https://cnes2.datasus.gov.br/Exibe_Ficha_Estabelecimento.asp?VCo_Unidade=3160452203448" TargetMode="External"/><Relationship Id="rId104" Type="http://schemas.openxmlformats.org/officeDocument/2006/relationships/hyperlink" Target="https://www.google.com/maps/place/UBS+Gercino+Valor/@-15.4000071,-42.31308,167m/data=!3m1!1e3!4m9!1m2!2m1!1sNUCLEO+DE+VIGILANCIA+EM+SAUDE+DE+VARGEM+GRANDE+DO+RIO+PARDO!3m5!1s0x74e36ab1ccf14a5:0x2a51d4f386ef4d16!8m2!3d-15.3996912!4d-42.3132043!16s%2Fg%2F11vm16d7tz?entry=ttu" TargetMode="External"/><Relationship Id="rId125" Type="http://schemas.openxmlformats.org/officeDocument/2006/relationships/hyperlink" Target="https://www.google.com/maps/place/USF+04+Campo+Novo/@-15.747061,-41.4603422,155m/data=!3m1!1e3!4m14!1m7!3m6!1s0x74ec60ae804a5f7:0xe898c9916ca0a056!2sUSF+04+Campo+Novo!8m2!3d-15.747002!4d-41.4599959!16s%2Fg%2F11vm16lhtk!3m5!1s0x74ec60ae804a5f7:0xe898c9916ca0a056!8m2!3d-15.747002!4d-41.4599959!16s%2Fg%2F11vm16lhtk?entry=ttu" TargetMode="External"/><Relationship Id="rId146" Type="http://schemas.openxmlformats.org/officeDocument/2006/relationships/hyperlink" Target="https://www.google.com/maps/place/UBS+Lagoa+Nova/@-15.3252855,-41.7600608,93m/data=!3m1!1e3!4m14!1m7!3m6!1s0x74f1accc5739a53:0x524a7567e9cc8f72!2sUBS+Lagoa+Nova!8m2!3d-15.3252501!4d-41.7598246!16s%2Fg%2F11vm172f7b!3m5!1s0x74f1accc5739a53:0x524a7567e9cc8f72!8m2!3d-15.3252501!4d-41.7598246!16s%2Fg%2F11vm172f7b?entry=ttu" TargetMode="External"/><Relationship Id="rId167" Type="http://schemas.openxmlformats.org/officeDocument/2006/relationships/hyperlink" Target="https://www.google.com/maps/place/R.+Bar%C3%A3o+do+Rio+Branco,+192+-+Salinas,+MG,+39560-000/@-16.1700756,-42.29245,130m/data=!3m1!1e3!4m6!3m5!1s0x74debbf6e3c1677:0x2fcbc945b4d71147!8m2!3d-16.1700209!4d-42.2920745!16s%2Fg%2F11gf9gdqsm?entry=ttu" TargetMode="External"/><Relationship Id="rId188" Type="http://schemas.openxmlformats.org/officeDocument/2006/relationships/hyperlink" Target="https://www.google.com.br/maps/search/UNIDADE+MISTA+MUNICIPAL/@-15.6258082,-42.5454435,69m/data=!3m1!1e3?entry=t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2"/>
  <sheetViews>
    <sheetView showGridLines="0" view="pageBreakPreview" zoomScale="70" zoomScaleNormal="85" zoomScaleSheetLayoutView="70" workbookViewId="0">
      <selection sqref="A1:E2"/>
    </sheetView>
  </sheetViews>
  <sheetFormatPr defaultColWidth="8.88671875" defaultRowHeight="13.2" x14ac:dyDescent="0.25"/>
  <cols>
    <col min="1" max="1" width="5" style="1" customWidth="1"/>
    <col min="2" max="2" width="45.6640625" style="1" customWidth="1"/>
    <col min="3" max="3" width="28.5546875" style="2" customWidth="1"/>
    <col min="4" max="4" width="40.77734375" style="2" customWidth="1"/>
    <col min="5" max="5" width="30.6640625" style="38" customWidth="1"/>
    <col min="6" max="6" width="0.44140625" style="3" hidden="1" customWidth="1"/>
    <col min="7" max="7" width="16.109375" style="1" customWidth="1"/>
    <col min="8" max="8" width="16.6640625" style="1" customWidth="1"/>
    <col min="9" max="9" width="15.33203125" style="1" customWidth="1"/>
    <col min="10" max="10" width="22.33203125" style="1" customWidth="1"/>
    <col min="11" max="11" width="22.88671875" style="1" customWidth="1"/>
    <col min="12" max="12" width="20.109375" style="1" customWidth="1"/>
    <col min="13" max="13" width="19.6640625" style="1" customWidth="1"/>
    <col min="14" max="14" width="20.6640625" style="1" customWidth="1"/>
    <col min="15" max="15" width="19.33203125" style="1" customWidth="1"/>
    <col min="16" max="16384" width="8.88671875" style="1"/>
  </cols>
  <sheetData>
    <row r="1" spans="1:15" ht="116.25" customHeight="1" x14ac:dyDescent="0.25">
      <c r="A1" s="96"/>
      <c r="B1" s="96"/>
      <c r="C1" s="96"/>
      <c r="D1" s="96"/>
      <c r="E1" s="96"/>
      <c r="F1" s="32"/>
      <c r="G1" s="95"/>
      <c r="H1" s="95"/>
      <c r="I1" s="95"/>
      <c r="J1" s="95"/>
      <c r="K1" s="95"/>
      <c r="L1" s="95"/>
      <c r="M1" s="95"/>
      <c r="N1" s="33"/>
      <c r="O1" s="33"/>
    </row>
    <row r="2" spans="1:15" ht="64.2" customHeight="1" thickBot="1" x14ac:dyDescent="0.3">
      <c r="A2" s="96"/>
      <c r="B2" s="96"/>
      <c r="C2" s="96"/>
      <c r="D2" s="96"/>
      <c r="E2" s="96"/>
      <c r="F2" s="25"/>
      <c r="G2" s="97" t="s">
        <v>10</v>
      </c>
      <c r="H2" s="97"/>
      <c r="I2" s="97"/>
      <c r="J2" s="97"/>
      <c r="K2" s="97"/>
      <c r="L2" s="97"/>
      <c r="M2" s="97"/>
      <c r="N2" s="34"/>
      <c r="O2" s="26"/>
    </row>
    <row r="3" spans="1:15" ht="20.25" customHeight="1" thickBot="1" x14ac:dyDescent="0.35">
      <c r="A3" s="98"/>
      <c r="B3" s="98"/>
      <c r="C3" s="98"/>
      <c r="D3" s="98"/>
      <c r="E3" s="98"/>
      <c r="F3" s="98"/>
      <c r="G3" s="98"/>
      <c r="J3" s="99" t="s">
        <v>0</v>
      </c>
      <c r="K3" s="100"/>
      <c r="L3" s="101"/>
      <c r="M3" s="102" t="s">
        <v>9</v>
      </c>
      <c r="N3" s="103"/>
      <c r="O3" s="104"/>
    </row>
    <row r="4" spans="1:15" ht="13.8" thickBot="1" x14ac:dyDescent="0.3">
      <c r="I4" s="4"/>
      <c r="J4" s="5" t="e">
        <f>#REF!</f>
        <v>#REF!</v>
      </c>
      <c r="K4" s="6" t="e">
        <f>#REF!</f>
        <v>#REF!</v>
      </c>
      <c r="L4" s="6"/>
      <c r="M4" s="7" t="e">
        <f>#REF!</f>
        <v>#REF!</v>
      </c>
      <c r="N4" s="7">
        <v>7.0000000000000001E-3</v>
      </c>
      <c r="O4" s="6"/>
    </row>
    <row r="5" spans="1:15" ht="27" thickBot="1" x14ac:dyDescent="0.3">
      <c r="A5" s="27" t="s">
        <v>1</v>
      </c>
      <c r="B5" s="35"/>
      <c r="C5" s="28" t="s">
        <v>11</v>
      </c>
      <c r="D5" s="28" t="s">
        <v>13</v>
      </c>
      <c r="E5" s="39" t="s">
        <v>14</v>
      </c>
      <c r="F5" s="29"/>
      <c r="G5" s="29" t="s">
        <v>5</v>
      </c>
      <c r="H5" s="28" t="s">
        <v>6</v>
      </c>
      <c r="I5" s="30" t="s">
        <v>4</v>
      </c>
      <c r="J5" s="28" t="s">
        <v>6</v>
      </c>
      <c r="K5" s="30" t="s">
        <v>4</v>
      </c>
      <c r="L5" s="31" t="s">
        <v>2</v>
      </c>
      <c r="M5" s="28" t="s">
        <v>6</v>
      </c>
      <c r="N5" s="30" t="s">
        <v>4</v>
      </c>
      <c r="O5" s="31" t="s">
        <v>2</v>
      </c>
    </row>
    <row r="6" spans="1:15" x14ac:dyDescent="0.25">
      <c r="A6" s="8">
        <v>1</v>
      </c>
      <c r="B6" s="36" t="s">
        <v>38</v>
      </c>
      <c r="C6" s="9" t="s">
        <v>12</v>
      </c>
      <c r="D6" s="9" t="s">
        <v>15</v>
      </c>
      <c r="E6" s="40" t="s">
        <v>16</v>
      </c>
      <c r="F6" s="10"/>
      <c r="G6" s="11">
        <f>H6+I6</f>
        <v>963.2</v>
      </c>
      <c r="H6" s="12">
        <v>602</v>
      </c>
      <c r="I6" s="13">
        <f>H6*60%</f>
        <v>361.2</v>
      </c>
      <c r="J6" s="14" t="e">
        <f>$J$4*H6</f>
        <v>#REF!</v>
      </c>
      <c r="K6" s="15" t="e">
        <f>$K$4*I6</f>
        <v>#REF!</v>
      </c>
      <c r="L6" s="15" t="e">
        <f t="shared" ref="L6" si="0">J6+K6</f>
        <v>#REF!</v>
      </c>
      <c r="M6" s="16" t="e">
        <f>J6*$M$4</f>
        <v>#REF!</v>
      </c>
      <c r="N6" s="16" t="e">
        <f>K6*$N$4</f>
        <v>#REF!</v>
      </c>
      <c r="O6" s="17" t="e">
        <f>M6+N6</f>
        <v>#REF!</v>
      </c>
    </row>
    <row r="7" spans="1:15" x14ac:dyDescent="0.25">
      <c r="A7" s="8">
        <v>2</v>
      </c>
      <c r="B7" s="36" t="s">
        <v>38</v>
      </c>
      <c r="C7" s="9" t="s">
        <v>12</v>
      </c>
      <c r="D7" s="9" t="s">
        <v>17</v>
      </c>
      <c r="E7" s="40" t="s">
        <v>18</v>
      </c>
      <c r="F7" s="10"/>
      <c r="G7" s="11">
        <f t="shared" ref="G7:G70" si="1">H7+I7</f>
        <v>908.8</v>
      </c>
      <c r="H7" s="12">
        <v>568</v>
      </c>
      <c r="I7" s="13">
        <f t="shared" ref="I7:I70" si="2">H7*60%</f>
        <v>340.8</v>
      </c>
      <c r="J7" s="14" t="e">
        <f>$J$4*H7</f>
        <v>#REF!</v>
      </c>
      <c r="K7" s="15" t="e">
        <f t="shared" ref="K7:K8" si="3">$K$4*I7</f>
        <v>#REF!</v>
      </c>
      <c r="L7" s="15" t="e">
        <f t="shared" ref="L7:L8" si="4">J7+K7</f>
        <v>#REF!</v>
      </c>
      <c r="M7" s="16" t="e">
        <f t="shared" ref="M7:M48" si="5">J7*$M$4</f>
        <v>#REF!</v>
      </c>
      <c r="N7" s="16" t="e">
        <f t="shared" ref="N7:N48" si="6">K7*$N$4</f>
        <v>#REF!</v>
      </c>
      <c r="O7" s="17" t="e">
        <f t="shared" ref="O7:O48" si="7">M7+N7</f>
        <v>#REF!</v>
      </c>
    </row>
    <row r="8" spans="1:15" ht="26.4" x14ac:dyDescent="0.25">
      <c r="A8" s="8">
        <v>3</v>
      </c>
      <c r="B8" s="36" t="s">
        <v>38</v>
      </c>
      <c r="C8" s="9" t="s">
        <v>12</v>
      </c>
      <c r="D8" s="9" t="s">
        <v>19</v>
      </c>
      <c r="E8" s="40" t="s">
        <v>18</v>
      </c>
      <c r="F8" s="10"/>
      <c r="G8" s="11">
        <f t="shared" si="1"/>
        <v>128</v>
      </c>
      <c r="H8" s="12">
        <v>80</v>
      </c>
      <c r="I8" s="13">
        <f t="shared" si="2"/>
        <v>48</v>
      </c>
      <c r="J8" s="14" t="e">
        <f>$J$4*H8</f>
        <v>#REF!</v>
      </c>
      <c r="K8" s="15" t="e">
        <f t="shared" si="3"/>
        <v>#REF!</v>
      </c>
      <c r="L8" s="15" t="e">
        <f t="shared" si="4"/>
        <v>#REF!</v>
      </c>
      <c r="M8" s="16" t="e">
        <f t="shared" si="5"/>
        <v>#REF!</v>
      </c>
      <c r="N8" s="16" t="e">
        <f t="shared" si="6"/>
        <v>#REF!</v>
      </c>
      <c r="O8" s="17" t="e">
        <f t="shared" si="7"/>
        <v>#REF!</v>
      </c>
    </row>
    <row r="9" spans="1:15" ht="26.4" x14ac:dyDescent="0.25">
      <c r="A9" s="8">
        <v>4</v>
      </c>
      <c r="B9" s="36" t="s">
        <v>38</v>
      </c>
      <c r="C9" s="9" t="s">
        <v>12</v>
      </c>
      <c r="D9" s="9" t="s">
        <v>20</v>
      </c>
      <c r="E9" s="40" t="s">
        <v>21</v>
      </c>
      <c r="F9" s="10"/>
      <c r="G9" s="11">
        <f t="shared" si="1"/>
        <v>193.6</v>
      </c>
      <c r="H9" s="12">
        <v>121</v>
      </c>
      <c r="I9" s="13">
        <f t="shared" si="2"/>
        <v>72.599999999999994</v>
      </c>
      <c r="J9" s="14" t="e">
        <f t="shared" ref="J9:J48" si="8">$J$4*H9</f>
        <v>#REF!</v>
      </c>
      <c r="K9" s="15" t="e">
        <f t="shared" ref="K9:K48" si="9">$K$4*I9</f>
        <v>#REF!</v>
      </c>
      <c r="L9" s="15" t="e">
        <f t="shared" ref="L9:L48" si="10">J9+K9</f>
        <v>#REF!</v>
      </c>
      <c r="M9" s="16" t="e">
        <f t="shared" si="5"/>
        <v>#REF!</v>
      </c>
      <c r="N9" s="16" t="e">
        <f t="shared" si="6"/>
        <v>#REF!</v>
      </c>
      <c r="O9" s="17" t="e">
        <f t="shared" si="7"/>
        <v>#REF!</v>
      </c>
    </row>
    <row r="10" spans="1:15" ht="26.4" x14ac:dyDescent="0.25">
      <c r="A10" s="8">
        <v>5</v>
      </c>
      <c r="B10" s="36" t="s">
        <v>38</v>
      </c>
      <c r="C10" s="9" t="s">
        <v>12</v>
      </c>
      <c r="D10" s="9" t="s">
        <v>22</v>
      </c>
      <c r="E10" s="40" t="s">
        <v>23</v>
      </c>
      <c r="F10" s="10"/>
      <c r="G10" s="11">
        <f t="shared" si="1"/>
        <v>416</v>
      </c>
      <c r="H10" s="12">
        <v>260</v>
      </c>
      <c r="I10" s="13">
        <f t="shared" si="2"/>
        <v>156</v>
      </c>
      <c r="J10" s="14" t="e">
        <f t="shared" si="8"/>
        <v>#REF!</v>
      </c>
      <c r="K10" s="15" t="e">
        <f t="shared" si="9"/>
        <v>#REF!</v>
      </c>
      <c r="L10" s="15" t="e">
        <f t="shared" si="10"/>
        <v>#REF!</v>
      </c>
      <c r="M10" s="16" t="e">
        <f t="shared" si="5"/>
        <v>#REF!</v>
      </c>
      <c r="N10" s="16" t="e">
        <f t="shared" si="6"/>
        <v>#REF!</v>
      </c>
      <c r="O10" s="17" t="e">
        <f t="shared" si="7"/>
        <v>#REF!</v>
      </c>
    </row>
    <row r="11" spans="1:15" x14ac:dyDescent="0.25">
      <c r="A11" s="8">
        <v>6</v>
      </c>
      <c r="B11" s="36" t="s">
        <v>38</v>
      </c>
      <c r="C11" s="9" t="s">
        <v>12</v>
      </c>
      <c r="D11" s="9" t="s">
        <v>24</v>
      </c>
      <c r="E11" s="40" t="s">
        <v>25</v>
      </c>
      <c r="F11" s="10"/>
      <c r="G11" s="11">
        <f t="shared" si="1"/>
        <v>320</v>
      </c>
      <c r="H11" s="12">
        <v>200</v>
      </c>
      <c r="I11" s="13">
        <f t="shared" si="2"/>
        <v>120</v>
      </c>
      <c r="J11" s="14" t="e">
        <f t="shared" si="8"/>
        <v>#REF!</v>
      </c>
      <c r="K11" s="15" t="e">
        <f t="shared" si="9"/>
        <v>#REF!</v>
      </c>
      <c r="L11" s="15" t="e">
        <f t="shared" si="10"/>
        <v>#REF!</v>
      </c>
      <c r="M11" s="16" t="e">
        <f t="shared" si="5"/>
        <v>#REF!</v>
      </c>
      <c r="N11" s="16" t="e">
        <f t="shared" si="6"/>
        <v>#REF!</v>
      </c>
      <c r="O11" s="17" t="e">
        <f t="shared" si="7"/>
        <v>#REF!</v>
      </c>
    </row>
    <row r="12" spans="1:15" ht="26.4" x14ac:dyDescent="0.25">
      <c r="A12" s="8">
        <v>7</v>
      </c>
      <c r="B12" s="36" t="s">
        <v>38</v>
      </c>
      <c r="C12" s="9" t="s">
        <v>12</v>
      </c>
      <c r="D12" s="9" t="s">
        <v>26</v>
      </c>
      <c r="E12" s="40" t="s">
        <v>27</v>
      </c>
      <c r="F12" s="10"/>
      <c r="G12" s="11">
        <f t="shared" si="1"/>
        <v>702.08</v>
      </c>
      <c r="H12" s="12">
        <v>438.8</v>
      </c>
      <c r="I12" s="13">
        <f t="shared" si="2"/>
        <v>263.27999999999997</v>
      </c>
      <c r="J12" s="14" t="e">
        <f t="shared" si="8"/>
        <v>#REF!</v>
      </c>
      <c r="K12" s="15" t="e">
        <f t="shared" si="9"/>
        <v>#REF!</v>
      </c>
      <c r="L12" s="15" t="e">
        <f t="shared" si="10"/>
        <v>#REF!</v>
      </c>
      <c r="M12" s="16" t="e">
        <f t="shared" si="5"/>
        <v>#REF!</v>
      </c>
      <c r="N12" s="16" t="e">
        <f t="shared" si="6"/>
        <v>#REF!</v>
      </c>
      <c r="O12" s="17" t="e">
        <f t="shared" si="7"/>
        <v>#REF!</v>
      </c>
    </row>
    <row r="13" spans="1:15" ht="26.4" x14ac:dyDescent="0.25">
      <c r="A13" s="8">
        <v>8</v>
      </c>
      <c r="B13" s="36" t="s">
        <v>38</v>
      </c>
      <c r="C13" s="9" t="s">
        <v>12</v>
      </c>
      <c r="D13" s="9" t="s">
        <v>28</v>
      </c>
      <c r="E13" s="40" t="s">
        <v>29</v>
      </c>
      <c r="F13" s="10"/>
      <c r="G13" s="11">
        <f t="shared" si="1"/>
        <v>1610.94</v>
      </c>
      <c r="H13" s="12">
        <v>1006.84</v>
      </c>
      <c r="I13" s="13">
        <f t="shared" si="2"/>
        <v>604.1</v>
      </c>
      <c r="J13" s="14" t="e">
        <f t="shared" si="8"/>
        <v>#REF!</v>
      </c>
      <c r="K13" s="15" t="e">
        <f t="shared" si="9"/>
        <v>#REF!</v>
      </c>
      <c r="L13" s="15" t="e">
        <f t="shared" si="10"/>
        <v>#REF!</v>
      </c>
      <c r="M13" s="16" t="e">
        <f t="shared" si="5"/>
        <v>#REF!</v>
      </c>
      <c r="N13" s="16" t="e">
        <f t="shared" si="6"/>
        <v>#REF!</v>
      </c>
      <c r="O13" s="17" t="e">
        <f t="shared" si="7"/>
        <v>#REF!</v>
      </c>
    </row>
    <row r="14" spans="1:15" x14ac:dyDescent="0.25">
      <c r="A14" s="8">
        <v>9</v>
      </c>
      <c r="B14" s="36" t="s">
        <v>38</v>
      </c>
      <c r="C14" s="9" t="s">
        <v>12</v>
      </c>
      <c r="D14" s="9" t="s">
        <v>30</v>
      </c>
      <c r="E14" s="40" t="s">
        <v>31</v>
      </c>
      <c r="F14" s="10"/>
      <c r="G14" s="11">
        <f t="shared" si="1"/>
        <v>200.03</v>
      </c>
      <c r="H14" s="12">
        <v>125.02</v>
      </c>
      <c r="I14" s="13">
        <f t="shared" si="2"/>
        <v>75.010000000000005</v>
      </c>
      <c r="J14" s="14" t="e">
        <f t="shared" ref="J14" si="11">$J$4*H14</f>
        <v>#REF!</v>
      </c>
      <c r="K14" s="15" t="e">
        <f t="shared" ref="K14" si="12">$K$4*I14</f>
        <v>#REF!</v>
      </c>
      <c r="L14" s="15" t="e">
        <f t="shared" ref="L14" si="13">J14+K14</f>
        <v>#REF!</v>
      </c>
      <c r="M14" s="16" t="e">
        <f t="shared" si="5"/>
        <v>#REF!</v>
      </c>
      <c r="N14" s="16" t="e">
        <f t="shared" si="6"/>
        <v>#REF!</v>
      </c>
      <c r="O14" s="17" t="e">
        <f t="shared" si="7"/>
        <v>#REF!</v>
      </c>
    </row>
    <row r="15" spans="1:15" x14ac:dyDescent="0.25">
      <c r="A15" s="8">
        <v>10</v>
      </c>
      <c r="B15" s="36" t="s">
        <v>38</v>
      </c>
      <c r="C15" s="9" t="s">
        <v>12</v>
      </c>
      <c r="D15" s="9" t="s">
        <v>32</v>
      </c>
      <c r="E15" s="40" t="s">
        <v>33</v>
      </c>
      <c r="F15" s="10"/>
      <c r="G15" s="11">
        <f t="shared" si="1"/>
        <v>2144</v>
      </c>
      <c r="H15" s="12">
        <v>1340</v>
      </c>
      <c r="I15" s="13">
        <f t="shared" si="2"/>
        <v>804</v>
      </c>
      <c r="J15" s="14" t="e">
        <f t="shared" si="8"/>
        <v>#REF!</v>
      </c>
      <c r="K15" s="15" t="e">
        <f t="shared" si="9"/>
        <v>#REF!</v>
      </c>
      <c r="L15" s="15" t="e">
        <f t="shared" si="10"/>
        <v>#REF!</v>
      </c>
      <c r="M15" s="16" t="e">
        <f t="shared" si="5"/>
        <v>#REF!</v>
      </c>
      <c r="N15" s="16" t="e">
        <f t="shared" si="6"/>
        <v>#REF!</v>
      </c>
      <c r="O15" s="17" t="e">
        <f t="shared" si="7"/>
        <v>#REF!</v>
      </c>
    </row>
    <row r="16" spans="1:15" ht="26.4" x14ac:dyDescent="0.25">
      <c r="A16" s="8">
        <v>11</v>
      </c>
      <c r="B16" s="36" t="s">
        <v>38</v>
      </c>
      <c r="C16" s="9" t="s">
        <v>12</v>
      </c>
      <c r="D16" s="9" t="s">
        <v>34</v>
      </c>
      <c r="E16" s="40" t="s">
        <v>35</v>
      </c>
      <c r="F16" s="10"/>
      <c r="G16" s="11">
        <f t="shared" si="1"/>
        <v>400</v>
      </c>
      <c r="H16" s="12">
        <v>250</v>
      </c>
      <c r="I16" s="13">
        <f t="shared" si="2"/>
        <v>150</v>
      </c>
      <c r="J16" s="14" t="e">
        <f t="shared" si="8"/>
        <v>#REF!</v>
      </c>
      <c r="K16" s="15" t="e">
        <f t="shared" si="9"/>
        <v>#REF!</v>
      </c>
      <c r="L16" s="15" t="e">
        <f t="shared" si="10"/>
        <v>#REF!</v>
      </c>
      <c r="M16" s="16" t="e">
        <f t="shared" si="5"/>
        <v>#REF!</v>
      </c>
      <c r="N16" s="16" t="e">
        <f t="shared" si="6"/>
        <v>#REF!</v>
      </c>
      <c r="O16" s="17" t="e">
        <f t="shared" si="7"/>
        <v>#REF!</v>
      </c>
    </row>
    <row r="17" spans="1:15" x14ac:dyDescent="0.25">
      <c r="A17" s="8">
        <v>12</v>
      </c>
      <c r="B17" s="36" t="s">
        <v>38</v>
      </c>
      <c r="C17" s="9" t="s">
        <v>12</v>
      </c>
      <c r="D17" s="9" t="s">
        <v>36</v>
      </c>
      <c r="E17" s="40" t="s">
        <v>37</v>
      </c>
      <c r="F17" s="10"/>
      <c r="G17" s="11">
        <f t="shared" si="1"/>
        <v>456</v>
      </c>
      <c r="H17" s="12">
        <v>285</v>
      </c>
      <c r="I17" s="13">
        <f t="shared" si="2"/>
        <v>171</v>
      </c>
      <c r="J17" s="14" t="e">
        <f t="shared" si="8"/>
        <v>#REF!</v>
      </c>
      <c r="K17" s="15" t="e">
        <f t="shared" si="9"/>
        <v>#REF!</v>
      </c>
      <c r="L17" s="15" t="e">
        <f t="shared" si="10"/>
        <v>#REF!</v>
      </c>
      <c r="M17" s="16" t="e">
        <f t="shared" si="5"/>
        <v>#REF!</v>
      </c>
      <c r="N17" s="16" t="e">
        <f t="shared" si="6"/>
        <v>#REF!</v>
      </c>
      <c r="O17" s="17" t="e">
        <f t="shared" si="7"/>
        <v>#REF!</v>
      </c>
    </row>
    <row r="18" spans="1:15" x14ac:dyDescent="0.25">
      <c r="A18" s="8">
        <v>13</v>
      </c>
      <c r="B18" s="36" t="s">
        <v>55</v>
      </c>
      <c r="C18" s="9" t="s">
        <v>12</v>
      </c>
      <c r="D18" s="37" t="s">
        <v>39</v>
      </c>
      <c r="E18" s="41" t="s">
        <v>40</v>
      </c>
      <c r="F18" s="10"/>
      <c r="G18" s="11">
        <f t="shared" si="1"/>
        <v>1376</v>
      </c>
      <c r="H18" s="12">
        <v>860</v>
      </c>
      <c r="I18" s="13">
        <f t="shared" si="2"/>
        <v>516</v>
      </c>
      <c r="J18" s="14" t="e">
        <f t="shared" si="8"/>
        <v>#REF!</v>
      </c>
      <c r="K18" s="15" t="e">
        <f t="shared" si="9"/>
        <v>#REF!</v>
      </c>
      <c r="L18" s="15" t="e">
        <f t="shared" si="10"/>
        <v>#REF!</v>
      </c>
      <c r="M18" s="16" t="e">
        <f t="shared" si="5"/>
        <v>#REF!</v>
      </c>
      <c r="N18" s="16" t="e">
        <f t="shared" si="6"/>
        <v>#REF!</v>
      </c>
      <c r="O18" s="17" t="e">
        <f t="shared" si="7"/>
        <v>#REF!</v>
      </c>
    </row>
    <row r="19" spans="1:15" x14ac:dyDescent="0.25">
      <c r="A19" s="8">
        <v>14</v>
      </c>
      <c r="B19" s="36" t="s">
        <v>55</v>
      </c>
      <c r="C19" s="9" t="s">
        <v>12</v>
      </c>
      <c r="D19" s="37" t="s">
        <v>41</v>
      </c>
      <c r="E19" s="41" t="s">
        <v>42</v>
      </c>
      <c r="F19" s="10"/>
      <c r="G19" s="11">
        <f t="shared" si="1"/>
        <v>208</v>
      </c>
      <c r="H19" s="12">
        <v>130</v>
      </c>
      <c r="I19" s="13">
        <f t="shared" si="2"/>
        <v>78</v>
      </c>
      <c r="J19" s="14" t="e">
        <f t="shared" si="8"/>
        <v>#REF!</v>
      </c>
      <c r="K19" s="15" t="e">
        <f t="shared" si="9"/>
        <v>#REF!</v>
      </c>
      <c r="L19" s="15" t="e">
        <f t="shared" si="10"/>
        <v>#REF!</v>
      </c>
      <c r="M19" s="16" t="e">
        <f t="shared" si="5"/>
        <v>#REF!</v>
      </c>
      <c r="N19" s="16" t="e">
        <f t="shared" si="6"/>
        <v>#REF!</v>
      </c>
      <c r="O19" s="17" t="e">
        <f t="shared" si="7"/>
        <v>#REF!</v>
      </c>
    </row>
    <row r="20" spans="1:15" ht="12.6" customHeight="1" x14ac:dyDescent="0.25">
      <c r="A20" s="8">
        <v>15</v>
      </c>
      <c r="B20" s="36" t="s">
        <v>55</v>
      </c>
      <c r="C20" s="9" t="s">
        <v>12</v>
      </c>
      <c r="D20" s="37" t="s">
        <v>43</v>
      </c>
      <c r="E20" s="41" t="s">
        <v>44</v>
      </c>
      <c r="F20" s="10"/>
      <c r="G20" s="11">
        <f t="shared" si="1"/>
        <v>208</v>
      </c>
      <c r="H20" s="12">
        <v>130</v>
      </c>
      <c r="I20" s="13">
        <f t="shared" si="2"/>
        <v>78</v>
      </c>
      <c r="J20" s="14" t="e">
        <f t="shared" si="8"/>
        <v>#REF!</v>
      </c>
      <c r="K20" s="15" t="e">
        <f t="shared" si="9"/>
        <v>#REF!</v>
      </c>
      <c r="L20" s="15" t="e">
        <f t="shared" si="10"/>
        <v>#REF!</v>
      </c>
      <c r="M20" s="16" t="e">
        <f t="shared" si="5"/>
        <v>#REF!</v>
      </c>
      <c r="N20" s="16" t="e">
        <f t="shared" si="6"/>
        <v>#REF!</v>
      </c>
      <c r="O20" s="17" t="e">
        <f t="shared" si="7"/>
        <v>#REF!</v>
      </c>
    </row>
    <row r="21" spans="1:15" ht="26.4" x14ac:dyDescent="0.25">
      <c r="A21" s="8">
        <v>16</v>
      </c>
      <c r="B21" s="36" t="s">
        <v>55</v>
      </c>
      <c r="C21" s="9" t="s">
        <v>12</v>
      </c>
      <c r="D21" s="37" t="s">
        <v>45</v>
      </c>
      <c r="E21" s="41" t="s">
        <v>46</v>
      </c>
      <c r="F21" s="10"/>
      <c r="G21" s="11">
        <f t="shared" si="1"/>
        <v>136</v>
      </c>
      <c r="H21" s="12">
        <v>85</v>
      </c>
      <c r="I21" s="13">
        <f t="shared" si="2"/>
        <v>51</v>
      </c>
      <c r="J21" s="14" t="e">
        <f t="shared" si="8"/>
        <v>#REF!</v>
      </c>
      <c r="K21" s="15" t="e">
        <f t="shared" si="9"/>
        <v>#REF!</v>
      </c>
      <c r="L21" s="15" t="e">
        <f t="shared" si="10"/>
        <v>#REF!</v>
      </c>
      <c r="M21" s="16" t="e">
        <f t="shared" si="5"/>
        <v>#REF!</v>
      </c>
      <c r="N21" s="16" t="e">
        <f t="shared" si="6"/>
        <v>#REF!</v>
      </c>
      <c r="O21" s="17" t="e">
        <f t="shared" si="7"/>
        <v>#REF!</v>
      </c>
    </row>
    <row r="22" spans="1:15" x14ac:dyDescent="0.25">
      <c r="A22" s="8">
        <v>17</v>
      </c>
      <c r="B22" s="36" t="s">
        <v>55</v>
      </c>
      <c r="C22" s="9" t="s">
        <v>12</v>
      </c>
      <c r="D22" s="37" t="s">
        <v>47</v>
      </c>
      <c r="E22" s="41" t="s">
        <v>48</v>
      </c>
      <c r="F22" s="10"/>
      <c r="G22" s="11">
        <f t="shared" si="1"/>
        <v>108.8</v>
      </c>
      <c r="H22" s="12">
        <v>68</v>
      </c>
      <c r="I22" s="13">
        <f t="shared" si="2"/>
        <v>40.799999999999997</v>
      </c>
      <c r="J22" s="14" t="e">
        <f t="shared" si="8"/>
        <v>#REF!</v>
      </c>
      <c r="K22" s="15" t="e">
        <f t="shared" si="9"/>
        <v>#REF!</v>
      </c>
      <c r="L22" s="15" t="e">
        <f t="shared" si="10"/>
        <v>#REF!</v>
      </c>
      <c r="M22" s="16" t="e">
        <f t="shared" si="5"/>
        <v>#REF!</v>
      </c>
      <c r="N22" s="16" t="e">
        <f t="shared" si="6"/>
        <v>#REF!</v>
      </c>
      <c r="O22" s="17" t="e">
        <f t="shared" si="7"/>
        <v>#REF!</v>
      </c>
    </row>
    <row r="23" spans="1:15" ht="26.4" x14ac:dyDescent="0.25">
      <c r="A23" s="8">
        <v>18</v>
      </c>
      <c r="B23" s="36" t="s">
        <v>55</v>
      </c>
      <c r="C23" s="9" t="s">
        <v>12</v>
      </c>
      <c r="D23" s="37" t="s">
        <v>49</v>
      </c>
      <c r="E23" s="41" t="s">
        <v>50</v>
      </c>
      <c r="F23" s="10"/>
      <c r="G23" s="11">
        <f t="shared" si="1"/>
        <v>96</v>
      </c>
      <c r="H23" s="12">
        <v>60</v>
      </c>
      <c r="I23" s="13">
        <f t="shared" si="2"/>
        <v>36</v>
      </c>
      <c r="J23" s="14" t="e">
        <f t="shared" si="8"/>
        <v>#REF!</v>
      </c>
      <c r="K23" s="15" t="e">
        <f t="shared" si="9"/>
        <v>#REF!</v>
      </c>
      <c r="L23" s="15" t="e">
        <f t="shared" si="10"/>
        <v>#REF!</v>
      </c>
      <c r="M23" s="16" t="e">
        <f t="shared" si="5"/>
        <v>#REF!</v>
      </c>
      <c r="N23" s="16" t="e">
        <f t="shared" si="6"/>
        <v>#REF!</v>
      </c>
      <c r="O23" s="17" t="e">
        <f t="shared" si="7"/>
        <v>#REF!</v>
      </c>
    </row>
    <row r="24" spans="1:15" x14ac:dyDescent="0.25">
      <c r="A24" s="8">
        <v>19</v>
      </c>
      <c r="B24" s="36" t="s">
        <v>55</v>
      </c>
      <c r="C24" s="9" t="s">
        <v>12</v>
      </c>
      <c r="D24" s="37" t="s">
        <v>51</v>
      </c>
      <c r="E24" s="41" t="s">
        <v>52</v>
      </c>
      <c r="F24" s="10"/>
      <c r="G24" s="11">
        <f t="shared" si="1"/>
        <v>480</v>
      </c>
      <c r="H24" s="12">
        <v>300</v>
      </c>
      <c r="I24" s="13">
        <f t="shared" si="2"/>
        <v>180</v>
      </c>
      <c r="J24" s="14" t="e">
        <f t="shared" si="8"/>
        <v>#REF!</v>
      </c>
      <c r="K24" s="15" t="e">
        <f t="shared" si="9"/>
        <v>#REF!</v>
      </c>
      <c r="L24" s="15" t="e">
        <f t="shared" si="10"/>
        <v>#REF!</v>
      </c>
      <c r="M24" s="16" t="e">
        <f t="shared" si="5"/>
        <v>#REF!</v>
      </c>
      <c r="N24" s="16" t="e">
        <f t="shared" si="6"/>
        <v>#REF!</v>
      </c>
      <c r="O24" s="17" t="e">
        <f t="shared" si="7"/>
        <v>#REF!</v>
      </c>
    </row>
    <row r="25" spans="1:15" ht="26.4" x14ac:dyDescent="0.25">
      <c r="A25" s="8">
        <v>20</v>
      </c>
      <c r="B25" s="36" t="s">
        <v>55</v>
      </c>
      <c r="C25" s="9" t="s">
        <v>12</v>
      </c>
      <c r="D25" s="37" t="s">
        <v>53</v>
      </c>
      <c r="E25" s="41" t="s">
        <v>54</v>
      </c>
      <c r="F25" s="10"/>
      <c r="G25" s="11">
        <f t="shared" si="1"/>
        <v>208</v>
      </c>
      <c r="H25" s="12">
        <v>130</v>
      </c>
      <c r="I25" s="13">
        <f t="shared" si="2"/>
        <v>78</v>
      </c>
      <c r="J25" s="14" t="e">
        <f t="shared" si="8"/>
        <v>#REF!</v>
      </c>
      <c r="K25" s="15" t="e">
        <f t="shared" si="9"/>
        <v>#REF!</v>
      </c>
      <c r="L25" s="15" t="e">
        <f t="shared" si="10"/>
        <v>#REF!</v>
      </c>
      <c r="M25" s="16" t="e">
        <f t="shared" si="5"/>
        <v>#REF!</v>
      </c>
      <c r="N25" s="16" t="e">
        <f t="shared" si="6"/>
        <v>#REF!</v>
      </c>
      <c r="O25" s="17" t="e">
        <f t="shared" si="7"/>
        <v>#REF!</v>
      </c>
    </row>
    <row r="26" spans="1:15" x14ac:dyDescent="0.25">
      <c r="A26" s="8">
        <v>21</v>
      </c>
      <c r="B26" s="36" t="s">
        <v>75</v>
      </c>
      <c r="C26" s="9" t="s">
        <v>12</v>
      </c>
      <c r="D26" s="9" t="s">
        <v>56</v>
      </c>
      <c r="E26" s="40" t="s">
        <v>57</v>
      </c>
      <c r="F26" s="10"/>
      <c r="G26" s="11">
        <f t="shared" si="1"/>
        <v>528</v>
      </c>
      <c r="H26" s="12">
        <v>330</v>
      </c>
      <c r="I26" s="13">
        <f t="shared" si="2"/>
        <v>198</v>
      </c>
      <c r="J26" s="14" t="e">
        <f t="shared" si="8"/>
        <v>#REF!</v>
      </c>
      <c r="K26" s="15" t="e">
        <f t="shared" si="9"/>
        <v>#REF!</v>
      </c>
      <c r="L26" s="15" t="e">
        <f t="shared" si="10"/>
        <v>#REF!</v>
      </c>
      <c r="M26" s="16" t="e">
        <f t="shared" si="5"/>
        <v>#REF!</v>
      </c>
      <c r="N26" s="16" t="e">
        <f t="shared" si="6"/>
        <v>#REF!</v>
      </c>
      <c r="O26" s="17" t="e">
        <f t="shared" si="7"/>
        <v>#REF!</v>
      </c>
    </row>
    <row r="27" spans="1:15" x14ac:dyDescent="0.25">
      <c r="A27" s="8">
        <v>22</v>
      </c>
      <c r="B27" s="36" t="s">
        <v>75</v>
      </c>
      <c r="C27" s="9" t="s">
        <v>12</v>
      </c>
      <c r="D27" s="9" t="s">
        <v>58</v>
      </c>
      <c r="E27" s="40" t="s">
        <v>59</v>
      </c>
      <c r="F27" s="10"/>
      <c r="G27" s="11">
        <f t="shared" si="1"/>
        <v>160</v>
      </c>
      <c r="H27" s="12">
        <v>100</v>
      </c>
      <c r="I27" s="13">
        <f t="shared" si="2"/>
        <v>60</v>
      </c>
      <c r="J27" s="14" t="e">
        <f t="shared" si="8"/>
        <v>#REF!</v>
      </c>
      <c r="K27" s="15" t="e">
        <f t="shared" si="9"/>
        <v>#REF!</v>
      </c>
      <c r="L27" s="15" t="e">
        <f t="shared" si="10"/>
        <v>#REF!</v>
      </c>
      <c r="M27" s="16" t="e">
        <f t="shared" si="5"/>
        <v>#REF!</v>
      </c>
      <c r="N27" s="16" t="e">
        <f t="shared" si="6"/>
        <v>#REF!</v>
      </c>
      <c r="O27" s="17" t="e">
        <f t="shared" si="7"/>
        <v>#REF!</v>
      </c>
    </row>
    <row r="28" spans="1:15" ht="26.4" x14ac:dyDescent="0.25">
      <c r="A28" s="8">
        <v>23</v>
      </c>
      <c r="B28" s="36" t="s">
        <v>75</v>
      </c>
      <c r="C28" s="9" t="s">
        <v>12</v>
      </c>
      <c r="D28" s="9" t="s">
        <v>60</v>
      </c>
      <c r="E28" s="40" t="s">
        <v>61</v>
      </c>
      <c r="F28" s="10"/>
      <c r="G28" s="11">
        <f t="shared" si="1"/>
        <v>320</v>
      </c>
      <c r="H28" s="12">
        <v>200</v>
      </c>
      <c r="I28" s="13">
        <f t="shared" si="2"/>
        <v>120</v>
      </c>
      <c r="J28" s="14" t="e">
        <f t="shared" si="8"/>
        <v>#REF!</v>
      </c>
      <c r="K28" s="15" t="e">
        <f t="shared" si="9"/>
        <v>#REF!</v>
      </c>
      <c r="L28" s="15" t="e">
        <f t="shared" si="10"/>
        <v>#REF!</v>
      </c>
      <c r="M28" s="16" t="e">
        <f t="shared" si="5"/>
        <v>#REF!</v>
      </c>
      <c r="N28" s="16" t="e">
        <f t="shared" si="6"/>
        <v>#REF!</v>
      </c>
      <c r="O28" s="17" t="e">
        <f t="shared" si="7"/>
        <v>#REF!</v>
      </c>
    </row>
    <row r="29" spans="1:15" ht="26.4" x14ac:dyDescent="0.25">
      <c r="A29" s="8">
        <v>24</v>
      </c>
      <c r="B29" s="36" t="s">
        <v>75</v>
      </c>
      <c r="C29" s="9" t="s">
        <v>12</v>
      </c>
      <c r="D29" s="9" t="s">
        <v>62</v>
      </c>
      <c r="E29" s="40" t="s">
        <v>63</v>
      </c>
      <c r="F29" s="10"/>
      <c r="G29" s="11">
        <f t="shared" si="1"/>
        <v>256</v>
      </c>
      <c r="H29" s="12">
        <v>160</v>
      </c>
      <c r="I29" s="13">
        <f t="shared" si="2"/>
        <v>96</v>
      </c>
      <c r="J29" s="14" t="e">
        <f t="shared" si="8"/>
        <v>#REF!</v>
      </c>
      <c r="K29" s="15" t="e">
        <f t="shared" si="9"/>
        <v>#REF!</v>
      </c>
      <c r="L29" s="15" t="e">
        <f t="shared" si="10"/>
        <v>#REF!</v>
      </c>
      <c r="M29" s="16" t="e">
        <f t="shared" si="5"/>
        <v>#REF!</v>
      </c>
      <c r="N29" s="16" t="e">
        <f t="shared" si="6"/>
        <v>#REF!</v>
      </c>
      <c r="O29" s="17" t="e">
        <f t="shared" si="7"/>
        <v>#REF!</v>
      </c>
    </row>
    <row r="30" spans="1:15" ht="26.4" x14ac:dyDescent="0.25">
      <c r="A30" s="8">
        <v>25</v>
      </c>
      <c r="B30" s="36" t="s">
        <v>75</v>
      </c>
      <c r="C30" s="9" t="s">
        <v>12</v>
      </c>
      <c r="D30" s="9" t="s">
        <v>64</v>
      </c>
      <c r="E30" s="40" t="s">
        <v>65</v>
      </c>
      <c r="F30" s="10"/>
      <c r="G30" s="11">
        <f t="shared" si="1"/>
        <v>400</v>
      </c>
      <c r="H30" s="12">
        <v>250</v>
      </c>
      <c r="I30" s="13">
        <f t="shared" si="2"/>
        <v>150</v>
      </c>
      <c r="J30" s="14" t="e">
        <f t="shared" si="8"/>
        <v>#REF!</v>
      </c>
      <c r="K30" s="15" t="e">
        <f t="shared" si="9"/>
        <v>#REF!</v>
      </c>
      <c r="L30" s="15" t="e">
        <f t="shared" si="10"/>
        <v>#REF!</v>
      </c>
      <c r="M30" s="16" t="e">
        <f t="shared" si="5"/>
        <v>#REF!</v>
      </c>
      <c r="N30" s="16" t="e">
        <f t="shared" si="6"/>
        <v>#REF!</v>
      </c>
      <c r="O30" s="17" t="e">
        <f t="shared" si="7"/>
        <v>#REF!</v>
      </c>
    </row>
    <row r="31" spans="1:15" x14ac:dyDescent="0.25">
      <c r="A31" s="8">
        <v>26</v>
      </c>
      <c r="B31" s="36" t="s">
        <v>75</v>
      </c>
      <c r="C31" s="9" t="s">
        <v>12</v>
      </c>
      <c r="D31" s="9" t="s">
        <v>66</v>
      </c>
      <c r="E31" s="40" t="s">
        <v>67</v>
      </c>
      <c r="F31" s="10"/>
      <c r="G31" s="11">
        <f t="shared" si="1"/>
        <v>400</v>
      </c>
      <c r="H31" s="12">
        <v>250</v>
      </c>
      <c r="I31" s="13">
        <f t="shared" si="2"/>
        <v>150</v>
      </c>
      <c r="J31" s="14" t="e">
        <f t="shared" si="8"/>
        <v>#REF!</v>
      </c>
      <c r="K31" s="15" t="e">
        <f t="shared" si="9"/>
        <v>#REF!</v>
      </c>
      <c r="L31" s="15" t="e">
        <f t="shared" si="10"/>
        <v>#REF!</v>
      </c>
      <c r="M31" s="16" t="e">
        <f t="shared" si="5"/>
        <v>#REF!</v>
      </c>
      <c r="N31" s="16" t="e">
        <f t="shared" si="6"/>
        <v>#REF!</v>
      </c>
      <c r="O31" s="17" t="e">
        <f t="shared" si="7"/>
        <v>#REF!</v>
      </c>
    </row>
    <row r="32" spans="1:15" ht="26.4" x14ac:dyDescent="0.25">
      <c r="A32" s="8">
        <v>27</v>
      </c>
      <c r="B32" s="36" t="s">
        <v>75</v>
      </c>
      <c r="C32" s="9" t="s">
        <v>12</v>
      </c>
      <c r="D32" s="9" t="s">
        <v>68</v>
      </c>
      <c r="E32" s="40" t="s">
        <v>69</v>
      </c>
      <c r="F32" s="10"/>
      <c r="G32" s="11">
        <f t="shared" si="1"/>
        <v>192</v>
      </c>
      <c r="H32" s="12">
        <v>120</v>
      </c>
      <c r="I32" s="13">
        <f t="shared" si="2"/>
        <v>72</v>
      </c>
      <c r="J32" s="14" t="e">
        <f t="shared" si="8"/>
        <v>#REF!</v>
      </c>
      <c r="K32" s="15" t="e">
        <f t="shared" si="9"/>
        <v>#REF!</v>
      </c>
      <c r="L32" s="15" t="e">
        <f t="shared" si="10"/>
        <v>#REF!</v>
      </c>
      <c r="M32" s="16" t="e">
        <f t="shared" si="5"/>
        <v>#REF!</v>
      </c>
      <c r="N32" s="16" t="e">
        <f t="shared" si="6"/>
        <v>#REF!</v>
      </c>
      <c r="O32" s="17" t="e">
        <f t="shared" si="7"/>
        <v>#REF!</v>
      </c>
    </row>
    <row r="33" spans="1:15" ht="26.4" x14ac:dyDescent="0.25">
      <c r="A33" s="8">
        <v>28</v>
      </c>
      <c r="B33" s="36" t="s">
        <v>75</v>
      </c>
      <c r="C33" s="9" t="s">
        <v>12</v>
      </c>
      <c r="D33" s="9" t="s">
        <v>70</v>
      </c>
      <c r="E33" s="40" t="s">
        <v>71</v>
      </c>
      <c r="F33" s="10"/>
      <c r="G33" s="11">
        <f t="shared" si="1"/>
        <v>160</v>
      </c>
      <c r="H33" s="12">
        <v>100</v>
      </c>
      <c r="I33" s="13">
        <f t="shared" si="2"/>
        <v>60</v>
      </c>
      <c r="J33" s="14" t="e">
        <f t="shared" si="8"/>
        <v>#REF!</v>
      </c>
      <c r="K33" s="15" t="e">
        <f t="shared" si="9"/>
        <v>#REF!</v>
      </c>
      <c r="L33" s="15" t="e">
        <f t="shared" si="10"/>
        <v>#REF!</v>
      </c>
      <c r="M33" s="16" t="e">
        <f t="shared" si="5"/>
        <v>#REF!</v>
      </c>
      <c r="N33" s="16" t="e">
        <f t="shared" si="6"/>
        <v>#REF!</v>
      </c>
      <c r="O33" s="17" t="e">
        <f t="shared" si="7"/>
        <v>#REF!</v>
      </c>
    </row>
    <row r="34" spans="1:15" x14ac:dyDescent="0.25">
      <c r="A34" s="8">
        <v>29</v>
      </c>
      <c r="B34" s="36" t="s">
        <v>75</v>
      </c>
      <c r="C34" s="9" t="s">
        <v>12</v>
      </c>
      <c r="D34" s="9" t="s">
        <v>72</v>
      </c>
      <c r="E34" s="40" t="s">
        <v>73</v>
      </c>
      <c r="F34" s="10"/>
      <c r="G34" s="11">
        <f t="shared" si="1"/>
        <v>80</v>
      </c>
      <c r="H34" s="12">
        <v>50</v>
      </c>
      <c r="I34" s="13">
        <f t="shared" si="2"/>
        <v>30</v>
      </c>
      <c r="J34" s="14" t="e">
        <f t="shared" si="8"/>
        <v>#REF!</v>
      </c>
      <c r="K34" s="15" t="e">
        <f t="shared" si="9"/>
        <v>#REF!</v>
      </c>
      <c r="L34" s="15" t="e">
        <f t="shared" si="10"/>
        <v>#REF!</v>
      </c>
      <c r="M34" s="16" t="e">
        <f t="shared" si="5"/>
        <v>#REF!</v>
      </c>
      <c r="N34" s="16" t="e">
        <f t="shared" si="6"/>
        <v>#REF!</v>
      </c>
      <c r="O34" s="17" t="e">
        <f t="shared" si="7"/>
        <v>#REF!</v>
      </c>
    </row>
    <row r="35" spans="1:15" x14ac:dyDescent="0.25">
      <c r="A35" s="8">
        <v>30</v>
      </c>
      <c r="B35" s="36" t="s">
        <v>75</v>
      </c>
      <c r="C35" s="9" t="s">
        <v>12</v>
      </c>
      <c r="D35" s="9" t="s">
        <v>74</v>
      </c>
      <c r="E35" s="40" t="s">
        <v>57</v>
      </c>
      <c r="F35" s="10"/>
      <c r="G35" s="11">
        <f t="shared" si="1"/>
        <v>697.6</v>
      </c>
      <c r="H35" s="12">
        <v>436</v>
      </c>
      <c r="I35" s="13">
        <f t="shared" si="2"/>
        <v>261.60000000000002</v>
      </c>
      <c r="J35" s="14" t="e">
        <f t="shared" si="8"/>
        <v>#REF!</v>
      </c>
      <c r="K35" s="15" t="e">
        <f t="shared" si="9"/>
        <v>#REF!</v>
      </c>
      <c r="L35" s="15" t="e">
        <f t="shared" si="10"/>
        <v>#REF!</v>
      </c>
      <c r="M35" s="16" t="e">
        <f t="shared" si="5"/>
        <v>#REF!</v>
      </c>
      <c r="N35" s="16" t="e">
        <f t="shared" si="6"/>
        <v>#REF!</v>
      </c>
      <c r="O35" s="17" t="e">
        <f t="shared" si="7"/>
        <v>#REF!</v>
      </c>
    </row>
    <row r="36" spans="1:15" x14ac:dyDescent="0.25">
      <c r="A36" s="8">
        <v>31</v>
      </c>
      <c r="B36" s="36" t="s">
        <v>102</v>
      </c>
      <c r="C36" s="9" t="s">
        <v>12</v>
      </c>
      <c r="D36" s="9" t="s">
        <v>76</v>
      </c>
      <c r="E36" s="40" t="s">
        <v>77</v>
      </c>
      <c r="F36" s="10"/>
      <c r="G36" s="11">
        <f t="shared" si="1"/>
        <v>160</v>
      </c>
      <c r="H36" s="12">
        <v>100</v>
      </c>
      <c r="I36" s="13">
        <f t="shared" si="2"/>
        <v>60</v>
      </c>
      <c r="J36" s="14" t="e">
        <f t="shared" si="8"/>
        <v>#REF!</v>
      </c>
      <c r="K36" s="15" t="e">
        <f t="shared" si="9"/>
        <v>#REF!</v>
      </c>
      <c r="L36" s="15" t="e">
        <f t="shared" si="10"/>
        <v>#REF!</v>
      </c>
      <c r="M36" s="16" t="e">
        <f t="shared" si="5"/>
        <v>#REF!</v>
      </c>
      <c r="N36" s="16" t="e">
        <f t="shared" si="6"/>
        <v>#REF!</v>
      </c>
      <c r="O36" s="17" t="e">
        <f t="shared" si="7"/>
        <v>#REF!</v>
      </c>
    </row>
    <row r="37" spans="1:15" ht="26.4" x14ac:dyDescent="0.25">
      <c r="A37" s="8">
        <v>32</v>
      </c>
      <c r="B37" s="36" t="s">
        <v>102</v>
      </c>
      <c r="C37" s="9" t="s">
        <v>12</v>
      </c>
      <c r="D37" s="9" t="s">
        <v>78</v>
      </c>
      <c r="E37" s="40" t="s">
        <v>79</v>
      </c>
      <c r="F37" s="10"/>
      <c r="G37" s="11">
        <f t="shared" si="1"/>
        <v>176</v>
      </c>
      <c r="H37" s="12">
        <v>110</v>
      </c>
      <c r="I37" s="13">
        <f t="shared" si="2"/>
        <v>66</v>
      </c>
      <c r="J37" s="14" t="e">
        <f t="shared" si="8"/>
        <v>#REF!</v>
      </c>
      <c r="K37" s="15" t="e">
        <f t="shared" si="9"/>
        <v>#REF!</v>
      </c>
      <c r="L37" s="15" t="e">
        <f t="shared" si="10"/>
        <v>#REF!</v>
      </c>
      <c r="M37" s="16" t="e">
        <f t="shared" si="5"/>
        <v>#REF!</v>
      </c>
      <c r="N37" s="16" t="e">
        <f t="shared" si="6"/>
        <v>#REF!</v>
      </c>
      <c r="O37" s="17" t="e">
        <f t="shared" si="7"/>
        <v>#REF!</v>
      </c>
    </row>
    <row r="38" spans="1:15" ht="26.4" x14ac:dyDescent="0.25">
      <c r="A38" s="8">
        <v>33</v>
      </c>
      <c r="B38" s="36" t="s">
        <v>102</v>
      </c>
      <c r="C38" s="9" t="s">
        <v>12</v>
      </c>
      <c r="D38" s="9" t="s">
        <v>80</v>
      </c>
      <c r="E38" s="40" t="s">
        <v>81</v>
      </c>
      <c r="F38" s="10"/>
      <c r="G38" s="11">
        <f t="shared" si="1"/>
        <v>128</v>
      </c>
      <c r="H38" s="12">
        <v>80</v>
      </c>
      <c r="I38" s="13">
        <f t="shared" si="2"/>
        <v>48</v>
      </c>
      <c r="J38" s="14" t="e">
        <f t="shared" si="8"/>
        <v>#REF!</v>
      </c>
      <c r="K38" s="15" t="e">
        <f t="shared" si="9"/>
        <v>#REF!</v>
      </c>
      <c r="L38" s="15" t="e">
        <f t="shared" si="10"/>
        <v>#REF!</v>
      </c>
      <c r="M38" s="16" t="e">
        <f t="shared" si="5"/>
        <v>#REF!</v>
      </c>
      <c r="N38" s="16" t="e">
        <f t="shared" si="6"/>
        <v>#REF!</v>
      </c>
      <c r="O38" s="17" t="e">
        <f t="shared" si="7"/>
        <v>#REF!</v>
      </c>
    </row>
    <row r="39" spans="1:15" ht="26.4" x14ac:dyDescent="0.25">
      <c r="A39" s="8">
        <v>34</v>
      </c>
      <c r="B39" s="36" t="s">
        <v>102</v>
      </c>
      <c r="C39" s="9" t="s">
        <v>12</v>
      </c>
      <c r="D39" s="9" t="s">
        <v>82</v>
      </c>
      <c r="E39" s="40" t="s">
        <v>83</v>
      </c>
      <c r="F39" s="10"/>
      <c r="G39" s="11">
        <f t="shared" si="1"/>
        <v>160</v>
      </c>
      <c r="H39" s="12">
        <v>100</v>
      </c>
      <c r="I39" s="13">
        <f t="shared" si="2"/>
        <v>60</v>
      </c>
      <c r="J39" s="14" t="e">
        <f t="shared" si="8"/>
        <v>#REF!</v>
      </c>
      <c r="K39" s="15" t="e">
        <f t="shared" si="9"/>
        <v>#REF!</v>
      </c>
      <c r="L39" s="15" t="e">
        <f t="shared" si="10"/>
        <v>#REF!</v>
      </c>
      <c r="M39" s="16" t="e">
        <f t="shared" si="5"/>
        <v>#REF!</v>
      </c>
      <c r="N39" s="16" t="e">
        <f t="shared" si="6"/>
        <v>#REF!</v>
      </c>
      <c r="O39" s="17" t="e">
        <f t="shared" si="7"/>
        <v>#REF!</v>
      </c>
    </row>
    <row r="40" spans="1:15" ht="26.4" x14ac:dyDescent="0.25">
      <c r="A40" s="8">
        <v>35</v>
      </c>
      <c r="B40" s="36" t="s">
        <v>102</v>
      </c>
      <c r="C40" s="9" t="s">
        <v>12</v>
      </c>
      <c r="D40" s="9" t="s">
        <v>84</v>
      </c>
      <c r="E40" s="40" t="s">
        <v>85</v>
      </c>
      <c r="F40" s="10"/>
      <c r="G40" s="11">
        <f t="shared" si="1"/>
        <v>560</v>
      </c>
      <c r="H40" s="12">
        <v>350</v>
      </c>
      <c r="I40" s="13">
        <f t="shared" si="2"/>
        <v>210</v>
      </c>
      <c r="J40" s="14" t="e">
        <f t="shared" si="8"/>
        <v>#REF!</v>
      </c>
      <c r="K40" s="15" t="e">
        <f t="shared" si="9"/>
        <v>#REF!</v>
      </c>
      <c r="L40" s="15" t="e">
        <f t="shared" si="10"/>
        <v>#REF!</v>
      </c>
      <c r="M40" s="16" t="e">
        <f t="shared" si="5"/>
        <v>#REF!</v>
      </c>
      <c r="N40" s="16" t="e">
        <f t="shared" si="6"/>
        <v>#REF!</v>
      </c>
      <c r="O40" s="17" t="e">
        <f t="shared" si="7"/>
        <v>#REF!</v>
      </c>
    </row>
    <row r="41" spans="1:15" ht="26.4" x14ac:dyDescent="0.25">
      <c r="A41" s="8">
        <v>36</v>
      </c>
      <c r="B41" s="36" t="s">
        <v>102</v>
      </c>
      <c r="C41" s="9" t="s">
        <v>12</v>
      </c>
      <c r="D41" s="9" t="s">
        <v>86</v>
      </c>
      <c r="E41" s="40" t="s">
        <v>87</v>
      </c>
      <c r="F41" s="10"/>
      <c r="G41" s="11">
        <f t="shared" si="1"/>
        <v>128</v>
      </c>
      <c r="H41" s="12">
        <v>80</v>
      </c>
      <c r="I41" s="13">
        <f t="shared" si="2"/>
        <v>48</v>
      </c>
      <c r="J41" s="14" t="e">
        <f t="shared" si="8"/>
        <v>#REF!</v>
      </c>
      <c r="K41" s="15" t="e">
        <f t="shared" si="9"/>
        <v>#REF!</v>
      </c>
      <c r="L41" s="15" t="e">
        <f t="shared" si="10"/>
        <v>#REF!</v>
      </c>
      <c r="M41" s="16" t="e">
        <f t="shared" si="5"/>
        <v>#REF!</v>
      </c>
      <c r="N41" s="16" t="e">
        <f t="shared" si="6"/>
        <v>#REF!</v>
      </c>
      <c r="O41" s="17" t="e">
        <f t="shared" si="7"/>
        <v>#REF!</v>
      </c>
    </row>
    <row r="42" spans="1:15" ht="26.4" x14ac:dyDescent="0.25">
      <c r="A42" s="8">
        <v>37</v>
      </c>
      <c r="B42" s="36" t="s">
        <v>102</v>
      </c>
      <c r="C42" s="9" t="s">
        <v>12</v>
      </c>
      <c r="D42" s="9" t="s">
        <v>88</v>
      </c>
      <c r="E42" s="40" t="s">
        <v>89</v>
      </c>
      <c r="F42" s="10"/>
      <c r="G42" s="11">
        <f t="shared" si="1"/>
        <v>288</v>
      </c>
      <c r="H42" s="12">
        <v>180</v>
      </c>
      <c r="I42" s="13">
        <f t="shared" si="2"/>
        <v>108</v>
      </c>
      <c r="J42" s="14" t="e">
        <f t="shared" si="8"/>
        <v>#REF!</v>
      </c>
      <c r="K42" s="15" t="e">
        <f t="shared" si="9"/>
        <v>#REF!</v>
      </c>
      <c r="L42" s="15" t="e">
        <f t="shared" si="10"/>
        <v>#REF!</v>
      </c>
      <c r="M42" s="16" t="e">
        <f t="shared" si="5"/>
        <v>#REF!</v>
      </c>
      <c r="N42" s="16" t="e">
        <f t="shared" si="6"/>
        <v>#REF!</v>
      </c>
      <c r="O42" s="17" t="e">
        <f t="shared" si="7"/>
        <v>#REF!</v>
      </c>
    </row>
    <row r="43" spans="1:15" x14ac:dyDescent="0.25">
      <c r="A43" s="8">
        <v>38</v>
      </c>
      <c r="B43" s="36" t="s">
        <v>102</v>
      </c>
      <c r="C43" s="9" t="s">
        <v>12</v>
      </c>
      <c r="D43" s="9" t="s">
        <v>90</v>
      </c>
      <c r="E43" s="40" t="s">
        <v>91</v>
      </c>
      <c r="F43" s="10"/>
      <c r="G43" s="11">
        <f t="shared" si="1"/>
        <v>1548.8</v>
      </c>
      <c r="H43" s="12">
        <v>968</v>
      </c>
      <c r="I43" s="13">
        <f t="shared" si="2"/>
        <v>580.79999999999995</v>
      </c>
      <c r="J43" s="14" t="e">
        <f t="shared" si="8"/>
        <v>#REF!</v>
      </c>
      <c r="K43" s="15" t="e">
        <f t="shared" si="9"/>
        <v>#REF!</v>
      </c>
      <c r="L43" s="15" t="e">
        <f t="shared" si="10"/>
        <v>#REF!</v>
      </c>
      <c r="M43" s="16" t="e">
        <f t="shared" si="5"/>
        <v>#REF!</v>
      </c>
      <c r="N43" s="16" t="e">
        <f t="shared" si="6"/>
        <v>#REF!</v>
      </c>
      <c r="O43" s="17" t="e">
        <f t="shared" si="7"/>
        <v>#REF!</v>
      </c>
    </row>
    <row r="44" spans="1:15" ht="26.4" x14ac:dyDescent="0.25">
      <c r="A44" s="8">
        <v>39</v>
      </c>
      <c r="B44" s="36" t="s">
        <v>102</v>
      </c>
      <c r="C44" s="9" t="s">
        <v>12</v>
      </c>
      <c r="D44" s="9" t="s">
        <v>92</v>
      </c>
      <c r="E44" s="40" t="s">
        <v>93</v>
      </c>
      <c r="F44" s="10"/>
      <c r="G44" s="11">
        <f t="shared" si="1"/>
        <v>400</v>
      </c>
      <c r="H44" s="12">
        <v>250</v>
      </c>
      <c r="I44" s="13">
        <f t="shared" si="2"/>
        <v>150</v>
      </c>
      <c r="J44" s="14" t="e">
        <f t="shared" si="8"/>
        <v>#REF!</v>
      </c>
      <c r="K44" s="15" t="e">
        <f t="shared" si="9"/>
        <v>#REF!</v>
      </c>
      <c r="L44" s="15" t="e">
        <f t="shared" si="10"/>
        <v>#REF!</v>
      </c>
      <c r="M44" s="16" t="e">
        <f t="shared" si="5"/>
        <v>#REF!</v>
      </c>
      <c r="N44" s="16" t="e">
        <f t="shared" si="6"/>
        <v>#REF!</v>
      </c>
      <c r="O44" s="17" t="e">
        <f t="shared" si="7"/>
        <v>#REF!</v>
      </c>
    </row>
    <row r="45" spans="1:15" ht="26.4" x14ac:dyDescent="0.25">
      <c r="A45" s="8">
        <v>40</v>
      </c>
      <c r="B45" s="36" t="s">
        <v>102</v>
      </c>
      <c r="C45" s="9" t="s">
        <v>12</v>
      </c>
      <c r="D45" s="9" t="s">
        <v>94</v>
      </c>
      <c r="E45" s="40" t="s">
        <v>95</v>
      </c>
      <c r="F45" s="10"/>
      <c r="G45" s="11">
        <f t="shared" si="1"/>
        <v>400</v>
      </c>
      <c r="H45" s="12">
        <v>250</v>
      </c>
      <c r="I45" s="13">
        <f t="shared" si="2"/>
        <v>150</v>
      </c>
      <c r="J45" s="14" t="e">
        <f t="shared" si="8"/>
        <v>#REF!</v>
      </c>
      <c r="K45" s="15" t="e">
        <f t="shared" si="9"/>
        <v>#REF!</v>
      </c>
      <c r="L45" s="15" t="e">
        <f t="shared" si="10"/>
        <v>#REF!</v>
      </c>
      <c r="M45" s="16" t="e">
        <f t="shared" si="5"/>
        <v>#REF!</v>
      </c>
      <c r="N45" s="16" t="e">
        <f t="shared" si="6"/>
        <v>#REF!</v>
      </c>
      <c r="O45" s="17" t="e">
        <f t="shared" si="7"/>
        <v>#REF!</v>
      </c>
    </row>
    <row r="46" spans="1:15" ht="26.4" x14ac:dyDescent="0.25">
      <c r="A46" s="8">
        <v>41</v>
      </c>
      <c r="B46" s="36" t="s">
        <v>102</v>
      </c>
      <c r="C46" s="9" t="s">
        <v>12</v>
      </c>
      <c r="D46" s="9" t="s">
        <v>96</v>
      </c>
      <c r="E46" s="40" t="s">
        <v>97</v>
      </c>
      <c r="F46" s="10"/>
      <c r="G46" s="11">
        <f t="shared" si="1"/>
        <v>160</v>
      </c>
      <c r="H46" s="12">
        <v>100</v>
      </c>
      <c r="I46" s="13">
        <f t="shared" si="2"/>
        <v>60</v>
      </c>
      <c r="J46" s="14" t="e">
        <f t="shared" si="8"/>
        <v>#REF!</v>
      </c>
      <c r="K46" s="15" t="e">
        <f t="shared" si="9"/>
        <v>#REF!</v>
      </c>
      <c r="L46" s="15" t="e">
        <f t="shared" si="10"/>
        <v>#REF!</v>
      </c>
      <c r="M46" s="16" t="e">
        <f t="shared" si="5"/>
        <v>#REF!</v>
      </c>
      <c r="N46" s="16" t="e">
        <f t="shared" si="6"/>
        <v>#REF!</v>
      </c>
      <c r="O46" s="17" t="e">
        <f t="shared" si="7"/>
        <v>#REF!</v>
      </c>
    </row>
    <row r="47" spans="1:15" ht="26.4" x14ac:dyDescent="0.25">
      <c r="A47" s="8">
        <v>42</v>
      </c>
      <c r="B47" s="36" t="s">
        <v>102</v>
      </c>
      <c r="C47" s="9" t="s">
        <v>12</v>
      </c>
      <c r="D47" s="9" t="s">
        <v>98</v>
      </c>
      <c r="E47" s="40" t="s">
        <v>99</v>
      </c>
      <c r="F47" s="10"/>
      <c r="G47" s="11">
        <f t="shared" si="1"/>
        <v>400</v>
      </c>
      <c r="H47" s="12">
        <v>250</v>
      </c>
      <c r="I47" s="13">
        <f t="shared" si="2"/>
        <v>150</v>
      </c>
      <c r="J47" s="14" t="e">
        <f t="shared" si="8"/>
        <v>#REF!</v>
      </c>
      <c r="K47" s="15" t="e">
        <f t="shared" si="9"/>
        <v>#REF!</v>
      </c>
      <c r="L47" s="15" t="e">
        <f t="shared" si="10"/>
        <v>#REF!</v>
      </c>
      <c r="M47" s="16" t="e">
        <f t="shared" si="5"/>
        <v>#REF!</v>
      </c>
      <c r="N47" s="16" t="e">
        <f t="shared" si="6"/>
        <v>#REF!</v>
      </c>
      <c r="O47" s="17" t="e">
        <f t="shared" si="7"/>
        <v>#REF!</v>
      </c>
    </row>
    <row r="48" spans="1:15" ht="26.4" x14ac:dyDescent="0.25">
      <c r="A48" s="8">
        <v>43</v>
      </c>
      <c r="B48" s="36" t="s">
        <v>102</v>
      </c>
      <c r="C48" s="9" t="s">
        <v>12</v>
      </c>
      <c r="D48" s="9" t="s">
        <v>100</v>
      </c>
      <c r="E48" s="40" t="s">
        <v>101</v>
      </c>
      <c r="F48" s="10"/>
      <c r="G48" s="11">
        <f t="shared" si="1"/>
        <v>299.2</v>
      </c>
      <c r="H48" s="12">
        <v>187</v>
      </c>
      <c r="I48" s="13">
        <f t="shared" si="2"/>
        <v>112.2</v>
      </c>
      <c r="J48" s="14" t="e">
        <f t="shared" si="8"/>
        <v>#REF!</v>
      </c>
      <c r="K48" s="15" t="e">
        <f t="shared" si="9"/>
        <v>#REF!</v>
      </c>
      <c r="L48" s="15" t="e">
        <f t="shared" si="10"/>
        <v>#REF!</v>
      </c>
      <c r="M48" s="16" t="e">
        <f t="shared" si="5"/>
        <v>#REF!</v>
      </c>
      <c r="N48" s="16" t="e">
        <f t="shared" si="6"/>
        <v>#REF!</v>
      </c>
      <c r="O48" s="17" t="e">
        <f t="shared" si="7"/>
        <v>#REF!</v>
      </c>
    </row>
    <row r="49" spans="1:15" ht="26.4" x14ac:dyDescent="0.25">
      <c r="A49" s="8"/>
      <c r="B49" s="36" t="s">
        <v>117</v>
      </c>
      <c r="C49" s="9" t="s">
        <v>12</v>
      </c>
      <c r="D49" s="9" t="s">
        <v>103</v>
      </c>
      <c r="E49" s="40" t="s">
        <v>104</v>
      </c>
      <c r="F49" s="10"/>
      <c r="G49" s="11">
        <f t="shared" si="1"/>
        <v>144</v>
      </c>
      <c r="H49" s="12">
        <v>90</v>
      </c>
      <c r="I49" s="13">
        <f t="shared" si="2"/>
        <v>54</v>
      </c>
      <c r="J49" s="14" t="e">
        <f t="shared" ref="J49:J112" si="14">$J$4*H49</f>
        <v>#REF!</v>
      </c>
      <c r="K49" s="15" t="e">
        <f t="shared" ref="K49:K112" si="15">$K$4*I49</f>
        <v>#REF!</v>
      </c>
      <c r="L49" s="15" t="e">
        <f t="shared" ref="L49:L112" si="16">J49+K49</f>
        <v>#REF!</v>
      </c>
      <c r="M49" s="16" t="e">
        <f t="shared" ref="M49:M112" si="17">J49*$M$4</f>
        <v>#REF!</v>
      </c>
      <c r="N49" s="16" t="e">
        <f t="shared" ref="N49:N112" si="18">K49*$N$4</f>
        <v>#REF!</v>
      </c>
      <c r="O49" s="17" t="e">
        <f t="shared" ref="O49:O112" si="19">M49+N49</f>
        <v>#REF!</v>
      </c>
    </row>
    <row r="50" spans="1:15" ht="26.4" x14ac:dyDescent="0.25">
      <c r="A50" s="8"/>
      <c r="B50" s="36" t="s">
        <v>117</v>
      </c>
      <c r="C50" s="9" t="s">
        <v>12</v>
      </c>
      <c r="D50" s="9" t="s">
        <v>105</v>
      </c>
      <c r="E50" s="40" t="s">
        <v>106</v>
      </c>
      <c r="F50" s="10"/>
      <c r="G50" s="11">
        <f t="shared" si="1"/>
        <v>128</v>
      </c>
      <c r="H50" s="12">
        <v>80</v>
      </c>
      <c r="I50" s="13">
        <f t="shared" si="2"/>
        <v>48</v>
      </c>
      <c r="J50" s="14" t="e">
        <f t="shared" si="14"/>
        <v>#REF!</v>
      </c>
      <c r="K50" s="15" t="e">
        <f t="shared" si="15"/>
        <v>#REF!</v>
      </c>
      <c r="L50" s="15" t="e">
        <f t="shared" si="16"/>
        <v>#REF!</v>
      </c>
      <c r="M50" s="16" t="e">
        <f t="shared" si="17"/>
        <v>#REF!</v>
      </c>
      <c r="N50" s="16" t="e">
        <f t="shared" si="18"/>
        <v>#REF!</v>
      </c>
      <c r="O50" s="17" t="e">
        <f t="shared" si="19"/>
        <v>#REF!</v>
      </c>
    </row>
    <row r="51" spans="1:15" x14ac:dyDescent="0.25">
      <c r="A51" s="8"/>
      <c r="B51" s="36" t="s">
        <v>117</v>
      </c>
      <c r="C51" s="9" t="s">
        <v>12</v>
      </c>
      <c r="D51" s="9" t="s">
        <v>107</v>
      </c>
      <c r="E51" s="40" t="s">
        <v>108</v>
      </c>
      <c r="F51" s="10"/>
      <c r="G51" s="11">
        <f t="shared" si="1"/>
        <v>400</v>
      </c>
      <c r="H51" s="12">
        <v>250</v>
      </c>
      <c r="I51" s="13">
        <f t="shared" si="2"/>
        <v>150</v>
      </c>
      <c r="J51" s="14" t="e">
        <f t="shared" si="14"/>
        <v>#REF!</v>
      </c>
      <c r="K51" s="15" t="e">
        <f t="shared" si="15"/>
        <v>#REF!</v>
      </c>
      <c r="L51" s="15" t="e">
        <f t="shared" si="16"/>
        <v>#REF!</v>
      </c>
      <c r="M51" s="16" t="e">
        <f t="shared" si="17"/>
        <v>#REF!</v>
      </c>
      <c r="N51" s="16" t="e">
        <f t="shared" si="18"/>
        <v>#REF!</v>
      </c>
      <c r="O51" s="17" t="e">
        <f t="shared" si="19"/>
        <v>#REF!</v>
      </c>
    </row>
    <row r="52" spans="1:15" x14ac:dyDescent="0.25">
      <c r="A52" s="8"/>
      <c r="B52" s="36" t="s">
        <v>117</v>
      </c>
      <c r="C52" s="9" t="s">
        <v>12</v>
      </c>
      <c r="D52" s="9" t="s">
        <v>109</v>
      </c>
      <c r="E52" s="40" t="s">
        <v>110</v>
      </c>
      <c r="F52" s="10"/>
      <c r="G52" s="11">
        <f t="shared" si="1"/>
        <v>264</v>
      </c>
      <c r="H52" s="12">
        <v>165</v>
      </c>
      <c r="I52" s="13">
        <f t="shared" si="2"/>
        <v>99</v>
      </c>
      <c r="J52" s="14" t="e">
        <f t="shared" si="14"/>
        <v>#REF!</v>
      </c>
      <c r="K52" s="15" t="e">
        <f t="shared" si="15"/>
        <v>#REF!</v>
      </c>
      <c r="L52" s="15" t="e">
        <f t="shared" si="16"/>
        <v>#REF!</v>
      </c>
      <c r="M52" s="16" t="e">
        <f t="shared" si="17"/>
        <v>#REF!</v>
      </c>
      <c r="N52" s="16" t="e">
        <f t="shared" si="18"/>
        <v>#REF!</v>
      </c>
      <c r="O52" s="17" t="e">
        <f t="shared" si="19"/>
        <v>#REF!</v>
      </c>
    </row>
    <row r="53" spans="1:15" ht="26.4" x14ac:dyDescent="0.25">
      <c r="A53" s="8"/>
      <c r="B53" s="36" t="s">
        <v>117</v>
      </c>
      <c r="C53" s="9" t="s">
        <v>12</v>
      </c>
      <c r="D53" s="9" t="s">
        <v>111</v>
      </c>
      <c r="E53" s="40" t="s">
        <v>112</v>
      </c>
      <c r="F53" s="10"/>
      <c r="G53" s="11">
        <f t="shared" si="1"/>
        <v>400</v>
      </c>
      <c r="H53" s="12">
        <v>250</v>
      </c>
      <c r="I53" s="13">
        <f t="shared" si="2"/>
        <v>150</v>
      </c>
      <c r="J53" s="14" t="e">
        <f t="shared" si="14"/>
        <v>#REF!</v>
      </c>
      <c r="K53" s="15" t="e">
        <f t="shared" si="15"/>
        <v>#REF!</v>
      </c>
      <c r="L53" s="15" t="e">
        <f t="shared" si="16"/>
        <v>#REF!</v>
      </c>
      <c r="M53" s="16" t="e">
        <f t="shared" si="17"/>
        <v>#REF!</v>
      </c>
      <c r="N53" s="16" t="e">
        <f t="shared" si="18"/>
        <v>#REF!</v>
      </c>
      <c r="O53" s="17" t="e">
        <f t="shared" si="19"/>
        <v>#REF!</v>
      </c>
    </row>
    <row r="54" spans="1:15" x14ac:dyDescent="0.25">
      <c r="A54" s="8"/>
      <c r="B54" s="36" t="s">
        <v>117</v>
      </c>
      <c r="C54" s="9" t="s">
        <v>12</v>
      </c>
      <c r="D54" s="9" t="s">
        <v>113</v>
      </c>
      <c r="E54" s="40" t="s">
        <v>114</v>
      </c>
      <c r="F54" s="10"/>
      <c r="G54" s="11">
        <f t="shared" si="1"/>
        <v>256</v>
      </c>
      <c r="H54" s="12">
        <v>160</v>
      </c>
      <c r="I54" s="13">
        <f t="shared" si="2"/>
        <v>96</v>
      </c>
      <c r="J54" s="14" t="e">
        <f t="shared" si="14"/>
        <v>#REF!</v>
      </c>
      <c r="K54" s="15" t="e">
        <f t="shared" si="15"/>
        <v>#REF!</v>
      </c>
      <c r="L54" s="15" t="e">
        <f t="shared" si="16"/>
        <v>#REF!</v>
      </c>
      <c r="M54" s="16" t="e">
        <f t="shared" si="17"/>
        <v>#REF!</v>
      </c>
      <c r="N54" s="16" t="e">
        <f t="shared" si="18"/>
        <v>#REF!</v>
      </c>
      <c r="O54" s="17" t="e">
        <f t="shared" si="19"/>
        <v>#REF!</v>
      </c>
    </row>
    <row r="55" spans="1:15" ht="26.4" x14ac:dyDescent="0.25">
      <c r="A55" s="8"/>
      <c r="B55" s="36" t="s">
        <v>117</v>
      </c>
      <c r="C55" s="9" t="s">
        <v>12</v>
      </c>
      <c r="D55" s="9" t="s">
        <v>115</v>
      </c>
      <c r="E55" s="40" t="s">
        <v>116</v>
      </c>
      <c r="F55" s="10"/>
      <c r="G55" s="11">
        <f t="shared" si="1"/>
        <v>580.79999999999995</v>
      </c>
      <c r="H55" s="12">
        <v>363</v>
      </c>
      <c r="I55" s="13">
        <f t="shared" si="2"/>
        <v>217.8</v>
      </c>
      <c r="J55" s="14" t="e">
        <f t="shared" si="14"/>
        <v>#REF!</v>
      </c>
      <c r="K55" s="15" t="e">
        <f t="shared" si="15"/>
        <v>#REF!</v>
      </c>
      <c r="L55" s="15" t="e">
        <f t="shared" si="16"/>
        <v>#REF!</v>
      </c>
      <c r="M55" s="16" t="e">
        <f t="shared" si="17"/>
        <v>#REF!</v>
      </c>
      <c r="N55" s="16" t="e">
        <f t="shared" si="18"/>
        <v>#REF!</v>
      </c>
      <c r="O55" s="17" t="e">
        <f t="shared" si="19"/>
        <v>#REF!</v>
      </c>
    </row>
    <row r="56" spans="1:15" x14ac:dyDescent="0.25">
      <c r="A56" s="8"/>
      <c r="B56" s="36" t="s">
        <v>128</v>
      </c>
      <c r="C56" s="9" t="s">
        <v>12</v>
      </c>
      <c r="D56" s="9" t="s">
        <v>118</v>
      </c>
      <c r="E56" s="40" t="s">
        <v>119</v>
      </c>
      <c r="F56" s="10"/>
      <c r="G56" s="11">
        <f t="shared" si="1"/>
        <v>400</v>
      </c>
      <c r="H56" s="12">
        <v>250</v>
      </c>
      <c r="I56" s="13">
        <f t="shared" si="2"/>
        <v>150</v>
      </c>
      <c r="J56" s="14" t="e">
        <f t="shared" si="14"/>
        <v>#REF!</v>
      </c>
      <c r="K56" s="15" t="e">
        <f t="shared" si="15"/>
        <v>#REF!</v>
      </c>
      <c r="L56" s="15" t="e">
        <f t="shared" si="16"/>
        <v>#REF!</v>
      </c>
      <c r="M56" s="16" t="e">
        <f t="shared" si="17"/>
        <v>#REF!</v>
      </c>
      <c r="N56" s="16" t="e">
        <f t="shared" si="18"/>
        <v>#REF!</v>
      </c>
      <c r="O56" s="17" t="e">
        <f t="shared" si="19"/>
        <v>#REF!</v>
      </c>
    </row>
    <row r="57" spans="1:15" ht="26.4" x14ac:dyDescent="0.25">
      <c r="A57" s="8"/>
      <c r="B57" s="36" t="s">
        <v>128</v>
      </c>
      <c r="C57" s="9" t="s">
        <v>12</v>
      </c>
      <c r="D57" s="9" t="s">
        <v>120</v>
      </c>
      <c r="E57" s="40" t="s">
        <v>121</v>
      </c>
      <c r="F57" s="10"/>
      <c r="G57" s="11">
        <f t="shared" si="1"/>
        <v>96</v>
      </c>
      <c r="H57" s="12">
        <v>60</v>
      </c>
      <c r="I57" s="13">
        <f t="shared" si="2"/>
        <v>36</v>
      </c>
      <c r="J57" s="14" t="e">
        <f t="shared" si="14"/>
        <v>#REF!</v>
      </c>
      <c r="K57" s="15" t="e">
        <f t="shared" si="15"/>
        <v>#REF!</v>
      </c>
      <c r="L57" s="15" t="e">
        <f t="shared" si="16"/>
        <v>#REF!</v>
      </c>
      <c r="M57" s="16" t="e">
        <f t="shared" si="17"/>
        <v>#REF!</v>
      </c>
      <c r="N57" s="16" t="e">
        <f t="shared" si="18"/>
        <v>#REF!</v>
      </c>
      <c r="O57" s="17" t="e">
        <f t="shared" si="19"/>
        <v>#REF!</v>
      </c>
    </row>
    <row r="58" spans="1:15" ht="26.4" x14ac:dyDescent="0.25">
      <c r="A58" s="8"/>
      <c r="B58" s="36" t="s">
        <v>128</v>
      </c>
      <c r="C58" s="9" t="s">
        <v>12</v>
      </c>
      <c r="D58" s="9" t="s">
        <v>122</v>
      </c>
      <c r="E58" s="40" t="s">
        <v>123</v>
      </c>
      <c r="F58" s="10"/>
      <c r="G58" s="11">
        <f t="shared" si="1"/>
        <v>400</v>
      </c>
      <c r="H58" s="12">
        <v>250</v>
      </c>
      <c r="I58" s="13">
        <f t="shared" si="2"/>
        <v>150</v>
      </c>
      <c r="J58" s="14" t="e">
        <f t="shared" si="14"/>
        <v>#REF!</v>
      </c>
      <c r="K58" s="15" t="e">
        <f t="shared" si="15"/>
        <v>#REF!</v>
      </c>
      <c r="L58" s="15" t="e">
        <f t="shared" si="16"/>
        <v>#REF!</v>
      </c>
      <c r="M58" s="16" t="e">
        <f t="shared" si="17"/>
        <v>#REF!</v>
      </c>
      <c r="N58" s="16" t="e">
        <f t="shared" si="18"/>
        <v>#REF!</v>
      </c>
      <c r="O58" s="17" t="e">
        <f t="shared" si="19"/>
        <v>#REF!</v>
      </c>
    </row>
    <row r="59" spans="1:15" x14ac:dyDescent="0.25">
      <c r="A59" s="8"/>
      <c r="B59" s="36" t="s">
        <v>128</v>
      </c>
      <c r="C59" s="9" t="s">
        <v>12</v>
      </c>
      <c r="D59" s="9" t="s">
        <v>124</v>
      </c>
      <c r="E59" s="40" t="s">
        <v>125</v>
      </c>
      <c r="F59" s="10"/>
      <c r="G59" s="11">
        <f t="shared" si="1"/>
        <v>128</v>
      </c>
      <c r="H59" s="12">
        <v>80</v>
      </c>
      <c r="I59" s="13">
        <f t="shared" si="2"/>
        <v>48</v>
      </c>
      <c r="J59" s="14" t="e">
        <f t="shared" si="14"/>
        <v>#REF!</v>
      </c>
      <c r="K59" s="15" t="e">
        <f t="shared" si="15"/>
        <v>#REF!</v>
      </c>
      <c r="L59" s="15" t="e">
        <f t="shared" si="16"/>
        <v>#REF!</v>
      </c>
      <c r="M59" s="16" t="e">
        <f t="shared" si="17"/>
        <v>#REF!</v>
      </c>
      <c r="N59" s="16" t="e">
        <f t="shared" si="18"/>
        <v>#REF!</v>
      </c>
      <c r="O59" s="17" t="e">
        <f t="shared" si="19"/>
        <v>#REF!</v>
      </c>
    </row>
    <row r="60" spans="1:15" ht="26.4" x14ac:dyDescent="0.25">
      <c r="A60" s="8"/>
      <c r="B60" s="36" t="s">
        <v>128</v>
      </c>
      <c r="C60" s="9" t="s">
        <v>12</v>
      </c>
      <c r="D60" s="9" t="s">
        <v>126</v>
      </c>
      <c r="E60" s="40" t="s">
        <v>127</v>
      </c>
      <c r="F60" s="10"/>
      <c r="G60" s="11">
        <f t="shared" si="1"/>
        <v>400</v>
      </c>
      <c r="H60" s="12">
        <v>250</v>
      </c>
      <c r="I60" s="13">
        <f t="shared" si="2"/>
        <v>150</v>
      </c>
      <c r="J60" s="14" t="e">
        <f t="shared" si="14"/>
        <v>#REF!</v>
      </c>
      <c r="K60" s="15" t="e">
        <f t="shared" si="15"/>
        <v>#REF!</v>
      </c>
      <c r="L60" s="15" t="e">
        <f t="shared" si="16"/>
        <v>#REF!</v>
      </c>
      <c r="M60" s="16" t="e">
        <f t="shared" si="17"/>
        <v>#REF!</v>
      </c>
      <c r="N60" s="16" t="e">
        <f t="shared" si="18"/>
        <v>#REF!</v>
      </c>
      <c r="O60" s="17" t="e">
        <f t="shared" si="19"/>
        <v>#REF!</v>
      </c>
    </row>
    <row r="61" spans="1:15" ht="26.4" x14ac:dyDescent="0.25">
      <c r="A61" s="8"/>
      <c r="B61" s="36" t="s">
        <v>148</v>
      </c>
      <c r="C61" s="9" t="s">
        <v>12</v>
      </c>
      <c r="D61" s="9" t="s">
        <v>129</v>
      </c>
      <c r="E61" s="40" t="s">
        <v>130</v>
      </c>
      <c r="F61" s="10"/>
      <c r="G61" s="11">
        <f t="shared" si="1"/>
        <v>400</v>
      </c>
      <c r="H61" s="12">
        <v>250</v>
      </c>
      <c r="I61" s="13">
        <f t="shared" si="2"/>
        <v>150</v>
      </c>
      <c r="J61" s="14" t="e">
        <f t="shared" si="14"/>
        <v>#REF!</v>
      </c>
      <c r="K61" s="15" t="e">
        <f t="shared" si="15"/>
        <v>#REF!</v>
      </c>
      <c r="L61" s="15" t="e">
        <f t="shared" si="16"/>
        <v>#REF!</v>
      </c>
      <c r="M61" s="16" t="e">
        <f t="shared" si="17"/>
        <v>#REF!</v>
      </c>
      <c r="N61" s="16" t="e">
        <f t="shared" si="18"/>
        <v>#REF!</v>
      </c>
      <c r="O61" s="17" t="e">
        <f t="shared" si="19"/>
        <v>#REF!</v>
      </c>
    </row>
    <row r="62" spans="1:15" x14ac:dyDescent="0.25">
      <c r="A62" s="8"/>
      <c r="B62" s="36" t="s">
        <v>148</v>
      </c>
      <c r="C62" s="9" t="s">
        <v>12</v>
      </c>
      <c r="D62" s="9" t="s">
        <v>131</v>
      </c>
      <c r="E62" s="40" t="s">
        <v>132</v>
      </c>
      <c r="F62" s="10"/>
      <c r="G62" s="11">
        <f t="shared" si="1"/>
        <v>400</v>
      </c>
      <c r="H62" s="12">
        <v>250</v>
      </c>
      <c r="I62" s="13">
        <f t="shared" si="2"/>
        <v>150</v>
      </c>
      <c r="J62" s="14" t="e">
        <f t="shared" si="14"/>
        <v>#REF!</v>
      </c>
      <c r="K62" s="15" t="e">
        <f t="shared" si="15"/>
        <v>#REF!</v>
      </c>
      <c r="L62" s="15" t="e">
        <f t="shared" si="16"/>
        <v>#REF!</v>
      </c>
      <c r="M62" s="16" t="e">
        <f t="shared" si="17"/>
        <v>#REF!</v>
      </c>
      <c r="N62" s="16" t="e">
        <f t="shared" si="18"/>
        <v>#REF!</v>
      </c>
      <c r="O62" s="17" t="e">
        <f t="shared" si="19"/>
        <v>#REF!</v>
      </c>
    </row>
    <row r="63" spans="1:15" ht="26.4" x14ac:dyDescent="0.25">
      <c r="A63" s="8"/>
      <c r="B63" s="36" t="s">
        <v>148</v>
      </c>
      <c r="C63" s="9" t="s">
        <v>12</v>
      </c>
      <c r="D63" s="9" t="s">
        <v>133</v>
      </c>
      <c r="E63" s="40" t="s">
        <v>134</v>
      </c>
      <c r="F63" s="10"/>
      <c r="G63" s="11">
        <f t="shared" si="1"/>
        <v>664</v>
      </c>
      <c r="H63" s="12">
        <v>415</v>
      </c>
      <c r="I63" s="13">
        <f t="shared" si="2"/>
        <v>249</v>
      </c>
      <c r="J63" s="14" t="e">
        <f t="shared" si="14"/>
        <v>#REF!</v>
      </c>
      <c r="K63" s="15" t="e">
        <f t="shared" si="15"/>
        <v>#REF!</v>
      </c>
      <c r="L63" s="15" t="e">
        <f t="shared" si="16"/>
        <v>#REF!</v>
      </c>
      <c r="M63" s="16" t="e">
        <f t="shared" si="17"/>
        <v>#REF!</v>
      </c>
      <c r="N63" s="16" t="e">
        <f t="shared" si="18"/>
        <v>#REF!</v>
      </c>
      <c r="O63" s="17" t="e">
        <f t="shared" si="19"/>
        <v>#REF!</v>
      </c>
    </row>
    <row r="64" spans="1:15" x14ac:dyDescent="0.25">
      <c r="A64" s="8"/>
      <c r="B64" s="36" t="s">
        <v>148</v>
      </c>
      <c r="C64" s="9" t="s">
        <v>12</v>
      </c>
      <c r="D64" s="9" t="s">
        <v>135</v>
      </c>
      <c r="E64" s="40" t="s">
        <v>136</v>
      </c>
      <c r="F64" s="10"/>
      <c r="G64" s="11">
        <f t="shared" si="1"/>
        <v>160</v>
      </c>
      <c r="H64" s="12">
        <v>100</v>
      </c>
      <c r="I64" s="13">
        <f t="shared" si="2"/>
        <v>60</v>
      </c>
      <c r="J64" s="14" t="e">
        <f t="shared" si="14"/>
        <v>#REF!</v>
      </c>
      <c r="K64" s="15" t="e">
        <f t="shared" si="15"/>
        <v>#REF!</v>
      </c>
      <c r="L64" s="15" t="e">
        <f t="shared" si="16"/>
        <v>#REF!</v>
      </c>
      <c r="M64" s="16" t="e">
        <f t="shared" si="17"/>
        <v>#REF!</v>
      </c>
      <c r="N64" s="16" t="e">
        <f t="shared" si="18"/>
        <v>#REF!</v>
      </c>
      <c r="O64" s="17" t="e">
        <f t="shared" si="19"/>
        <v>#REF!</v>
      </c>
    </row>
    <row r="65" spans="1:15" ht="26.4" x14ac:dyDescent="0.25">
      <c r="A65" s="8"/>
      <c r="B65" s="36" t="s">
        <v>148</v>
      </c>
      <c r="C65" s="9" t="s">
        <v>12</v>
      </c>
      <c r="D65" s="9" t="s">
        <v>137</v>
      </c>
      <c r="E65" s="40" t="s">
        <v>138</v>
      </c>
      <c r="F65" s="10"/>
      <c r="G65" s="11">
        <f t="shared" si="1"/>
        <v>432</v>
      </c>
      <c r="H65" s="12">
        <v>270</v>
      </c>
      <c r="I65" s="13">
        <f t="shared" si="2"/>
        <v>162</v>
      </c>
      <c r="J65" s="14" t="e">
        <f t="shared" si="14"/>
        <v>#REF!</v>
      </c>
      <c r="K65" s="15" t="e">
        <f t="shared" si="15"/>
        <v>#REF!</v>
      </c>
      <c r="L65" s="15" t="e">
        <f t="shared" si="16"/>
        <v>#REF!</v>
      </c>
      <c r="M65" s="16" t="e">
        <f t="shared" si="17"/>
        <v>#REF!</v>
      </c>
      <c r="N65" s="16" t="e">
        <f t="shared" si="18"/>
        <v>#REF!</v>
      </c>
      <c r="O65" s="17" t="e">
        <f t="shared" si="19"/>
        <v>#REF!</v>
      </c>
    </row>
    <row r="66" spans="1:15" ht="26.4" x14ac:dyDescent="0.25">
      <c r="A66" s="8"/>
      <c r="B66" s="36" t="s">
        <v>148</v>
      </c>
      <c r="C66" s="9" t="s">
        <v>12</v>
      </c>
      <c r="D66" s="9" t="s">
        <v>139</v>
      </c>
      <c r="E66" s="40" t="s">
        <v>140</v>
      </c>
      <c r="F66" s="10"/>
      <c r="G66" s="11">
        <f t="shared" si="1"/>
        <v>400</v>
      </c>
      <c r="H66" s="12">
        <v>250</v>
      </c>
      <c r="I66" s="13">
        <f t="shared" si="2"/>
        <v>150</v>
      </c>
      <c r="J66" s="14" t="e">
        <f t="shared" si="14"/>
        <v>#REF!</v>
      </c>
      <c r="K66" s="15" t="e">
        <f t="shared" si="15"/>
        <v>#REF!</v>
      </c>
      <c r="L66" s="15" t="e">
        <f t="shared" si="16"/>
        <v>#REF!</v>
      </c>
      <c r="M66" s="16" t="e">
        <f t="shared" si="17"/>
        <v>#REF!</v>
      </c>
      <c r="N66" s="16" t="e">
        <f t="shared" si="18"/>
        <v>#REF!</v>
      </c>
      <c r="O66" s="17" t="e">
        <f t="shared" si="19"/>
        <v>#REF!</v>
      </c>
    </row>
    <row r="67" spans="1:15" ht="26.4" x14ac:dyDescent="0.25">
      <c r="A67" s="8"/>
      <c r="B67" s="36" t="s">
        <v>148</v>
      </c>
      <c r="C67" s="9" t="s">
        <v>12</v>
      </c>
      <c r="D67" s="9" t="s">
        <v>141</v>
      </c>
      <c r="E67" s="40" t="s">
        <v>132</v>
      </c>
      <c r="F67" s="10"/>
      <c r="G67" s="11">
        <f t="shared" si="1"/>
        <v>400</v>
      </c>
      <c r="H67" s="12">
        <v>250</v>
      </c>
      <c r="I67" s="13">
        <f t="shared" si="2"/>
        <v>150</v>
      </c>
      <c r="J67" s="14" t="e">
        <f t="shared" si="14"/>
        <v>#REF!</v>
      </c>
      <c r="K67" s="15" t="e">
        <f t="shared" si="15"/>
        <v>#REF!</v>
      </c>
      <c r="L67" s="15" t="e">
        <f t="shared" si="16"/>
        <v>#REF!</v>
      </c>
      <c r="M67" s="16" t="e">
        <f t="shared" si="17"/>
        <v>#REF!</v>
      </c>
      <c r="N67" s="16" t="e">
        <f t="shared" si="18"/>
        <v>#REF!</v>
      </c>
      <c r="O67" s="17" t="e">
        <f t="shared" si="19"/>
        <v>#REF!</v>
      </c>
    </row>
    <row r="68" spans="1:15" x14ac:dyDescent="0.25">
      <c r="A68" s="8"/>
      <c r="B68" s="36" t="s">
        <v>148</v>
      </c>
      <c r="C68" s="9" t="s">
        <v>12</v>
      </c>
      <c r="D68" s="9" t="s">
        <v>142</v>
      </c>
      <c r="E68" s="40" t="s">
        <v>143</v>
      </c>
      <c r="F68" s="10"/>
      <c r="G68" s="11">
        <f t="shared" si="1"/>
        <v>480</v>
      </c>
      <c r="H68" s="12">
        <v>300</v>
      </c>
      <c r="I68" s="13">
        <f t="shared" si="2"/>
        <v>180</v>
      </c>
      <c r="J68" s="14" t="e">
        <f t="shared" si="14"/>
        <v>#REF!</v>
      </c>
      <c r="K68" s="15" t="e">
        <f t="shared" si="15"/>
        <v>#REF!</v>
      </c>
      <c r="L68" s="15" t="e">
        <f t="shared" si="16"/>
        <v>#REF!</v>
      </c>
      <c r="M68" s="16" t="e">
        <f t="shared" si="17"/>
        <v>#REF!</v>
      </c>
      <c r="N68" s="16" t="e">
        <f t="shared" si="18"/>
        <v>#REF!</v>
      </c>
      <c r="O68" s="17" t="e">
        <f t="shared" si="19"/>
        <v>#REF!</v>
      </c>
    </row>
    <row r="69" spans="1:15" ht="26.4" x14ac:dyDescent="0.25">
      <c r="A69" s="8"/>
      <c r="B69" s="36" t="s">
        <v>148</v>
      </c>
      <c r="C69" s="9" t="s">
        <v>12</v>
      </c>
      <c r="D69" s="9" t="s">
        <v>144</v>
      </c>
      <c r="E69" s="40" t="s">
        <v>145</v>
      </c>
      <c r="F69" s="10"/>
      <c r="G69" s="11">
        <f t="shared" si="1"/>
        <v>112</v>
      </c>
      <c r="H69" s="12">
        <v>70</v>
      </c>
      <c r="I69" s="13">
        <f t="shared" si="2"/>
        <v>42</v>
      </c>
      <c r="J69" s="14" t="e">
        <f t="shared" si="14"/>
        <v>#REF!</v>
      </c>
      <c r="K69" s="15" t="e">
        <f t="shared" si="15"/>
        <v>#REF!</v>
      </c>
      <c r="L69" s="15" t="e">
        <f t="shared" si="16"/>
        <v>#REF!</v>
      </c>
      <c r="M69" s="16" t="e">
        <f t="shared" si="17"/>
        <v>#REF!</v>
      </c>
      <c r="N69" s="16" t="e">
        <f t="shared" si="18"/>
        <v>#REF!</v>
      </c>
      <c r="O69" s="17" t="e">
        <f t="shared" si="19"/>
        <v>#REF!</v>
      </c>
    </row>
    <row r="70" spans="1:15" ht="26.4" x14ac:dyDescent="0.25">
      <c r="A70" s="8"/>
      <c r="B70" s="36" t="s">
        <v>148</v>
      </c>
      <c r="C70" s="9" t="s">
        <v>12</v>
      </c>
      <c r="D70" s="9" t="s">
        <v>146</v>
      </c>
      <c r="E70" s="40" t="s">
        <v>145</v>
      </c>
      <c r="F70" s="10"/>
      <c r="G70" s="11">
        <f t="shared" si="1"/>
        <v>160</v>
      </c>
      <c r="H70" s="12">
        <v>100</v>
      </c>
      <c r="I70" s="13">
        <f t="shared" si="2"/>
        <v>60</v>
      </c>
      <c r="J70" s="14" t="e">
        <f t="shared" si="14"/>
        <v>#REF!</v>
      </c>
      <c r="K70" s="15" t="e">
        <f t="shared" si="15"/>
        <v>#REF!</v>
      </c>
      <c r="L70" s="15" t="e">
        <f t="shared" si="16"/>
        <v>#REF!</v>
      </c>
      <c r="M70" s="16" t="e">
        <f t="shared" si="17"/>
        <v>#REF!</v>
      </c>
      <c r="N70" s="16" t="e">
        <f t="shared" si="18"/>
        <v>#REF!</v>
      </c>
      <c r="O70" s="17" t="e">
        <f t="shared" si="19"/>
        <v>#REF!</v>
      </c>
    </row>
    <row r="71" spans="1:15" x14ac:dyDescent="0.25">
      <c r="A71" s="8"/>
      <c r="B71" s="36" t="s">
        <v>148</v>
      </c>
      <c r="C71" s="9" t="s">
        <v>12</v>
      </c>
      <c r="D71" s="9" t="s">
        <v>115</v>
      </c>
      <c r="E71" s="40" t="s">
        <v>147</v>
      </c>
      <c r="F71" s="10"/>
      <c r="G71" s="11">
        <f t="shared" ref="G71:G134" si="20">H71+I71</f>
        <v>128</v>
      </c>
      <c r="H71" s="12">
        <v>80</v>
      </c>
      <c r="I71" s="13">
        <f t="shared" ref="I71:I134" si="21">H71*60%</f>
        <v>48</v>
      </c>
      <c r="J71" s="14" t="e">
        <f t="shared" si="14"/>
        <v>#REF!</v>
      </c>
      <c r="K71" s="15" t="e">
        <f t="shared" si="15"/>
        <v>#REF!</v>
      </c>
      <c r="L71" s="15" t="e">
        <f t="shared" si="16"/>
        <v>#REF!</v>
      </c>
      <c r="M71" s="16" t="e">
        <f t="shared" si="17"/>
        <v>#REF!</v>
      </c>
      <c r="N71" s="16" t="e">
        <f t="shared" si="18"/>
        <v>#REF!</v>
      </c>
      <c r="O71" s="17" t="e">
        <f t="shared" si="19"/>
        <v>#REF!</v>
      </c>
    </row>
    <row r="72" spans="1:15" ht="26.4" x14ac:dyDescent="0.25">
      <c r="A72" s="8"/>
      <c r="B72" s="36" t="s">
        <v>170</v>
      </c>
      <c r="C72" s="9" t="s">
        <v>12</v>
      </c>
      <c r="D72" s="9" t="s">
        <v>149</v>
      </c>
      <c r="E72" s="40" t="s">
        <v>150</v>
      </c>
      <c r="F72" s="10"/>
      <c r="G72" s="11">
        <f t="shared" si="20"/>
        <v>198.4</v>
      </c>
      <c r="H72" s="12">
        <v>124</v>
      </c>
      <c r="I72" s="13">
        <f t="shared" si="21"/>
        <v>74.400000000000006</v>
      </c>
      <c r="J72" s="14" t="e">
        <f t="shared" si="14"/>
        <v>#REF!</v>
      </c>
      <c r="K72" s="15" t="e">
        <f t="shared" si="15"/>
        <v>#REF!</v>
      </c>
      <c r="L72" s="15" t="e">
        <f t="shared" si="16"/>
        <v>#REF!</v>
      </c>
      <c r="M72" s="16" t="e">
        <f t="shared" si="17"/>
        <v>#REF!</v>
      </c>
      <c r="N72" s="16" t="e">
        <f t="shared" si="18"/>
        <v>#REF!</v>
      </c>
      <c r="O72" s="17" t="e">
        <f t="shared" si="19"/>
        <v>#REF!</v>
      </c>
    </row>
    <row r="73" spans="1:15" x14ac:dyDescent="0.25">
      <c r="A73" s="8"/>
      <c r="B73" s="36" t="s">
        <v>170</v>
      </c>
      <c r="C73" s="9" t="s">
        <v>12</v>
      </c>
      <c r="D73" s="9" t="s">
        <v>151</v>
      </c>
      <c r="E73" s="40" t="s">
        <v>152</v>
      </c>
      <c r="F73" s="10"/>
      <c r="G73" s="11">
        <f t="shared" si="20"/>
        <v>304</v>
      </c>
      <c r="H73" s="12">
        <v>190</v>
      </c>
      <c r="I73" s="13">
        <f t="shared" si="21"/>
        <v>114</v>
      </c>
      <c r="J73" s="14" t="e">
        <f t="shared" si="14"/>
        <v>#REF!</v>
      </c>
      <c r="K73" s="15" t="e">
        <f t="shared" si="15"/>
        <v>#REF!</v>
      </c>
      <c r="L73" s="15" t="e">
        <f t="shared" si="16"/>
        <v>#REF!</v>
      </c>
      <c r="M73" s="16" t="e">
        <f t="shared" si="17"/>
        <v>#REF!</v>
      </c>
      <c r="N73" s="16" t="e">
        <f t="shared" si="18"/>
        <v>#REF!</v>
      </c>
      <c r="O73" s="17" t="e">
        <f t="shared" si="19"/>
        <v>#REF!</v>
      </c>
    </row>
    <row r="74" spans="1:15" x14ac:dyDescent="0.25">
      <c r="A74" s="8"/>
      <c r="B74" s="36" t="s">
        <v>170</v>
      </c>
      <c r="C74" s="9" t="s">
        <v>12</v>
      </c>
      <c r="D74" s="9" t="s">
        <v>153</v>
      </c>
      <c r="E74" s="40" t="s">
        <v>154</v>
      </c>
      <c r="F74" s="10"/>
      <c r="G74" s="11">
        <f t="shared" si="20"/>
        <v>592</v>
      </c>
      <c r="H74" s="12">
        <v>370</v>
      </c>
      <c r="I74" s="13">
        <f t="shared" si="21"/>
        <v>222</v>
      </c>
      <c r="J74" s="14" t="e">
        <f t="shared" si="14"/>
        <v>#REF!</v>
      </c>
      <c r="K74" s="15" t="e">
        <f t="shared" si="15"/>
        <v>#REF!</v>
      </c>
      <c r="L74" s="15" t="e">
        <f t="shared" si="16"/>
        <v>#REF!</v>
      </c>
      <c r="M74" s="16" t="e">
        <f t="shared" si="17"/>
        <v>#REF!</v>
      </c>
      <c r="N74" s="16" t="e">
        <f t="shared" si="18"/>
        <v>#REF!</v>
      </c>
      <c r="O74" s="17" t="e">
        <f t="shared" si="19"/>
        <v>#REF!</v>
      </c>
    </row>
    <row r="75" spans="1:15" x14ac:dyDescent="0.25">
      <c r="A75" s="8"/>
      <c r="B75" s="36" t="s">
        <v>170</v>
      </c>
      <c r="C75" s="9" t="s">
        <v>12</v>
      </c>
      <c r="D75" s="9" t="s">
        <v>155</v>
      </c>
      <c r="E75" s="40" t="s">
        <v>154</v>
      </c>
      <c r="F75" s="10"/>
      <c r="G75" s="11">
        <f t="shared" si="20"/>
        <v>488</v>
      </c>
      <c r="H75" s="12">
        <v>305</v>
      </c>
      <c r="I75" s="13">
        <f t="shared" si="21"/>
        <v>183</v>
      </c>
      <c r="J75" s="14" t="e">
        <f t="shared" si="14"/>
        <v>#REF!</v>
      </c>
      <c r="K75" s="15" t="e">
        <f t="shared" si="15"/>
        <v>#REF!</v>
      </c>
      <c r="L75" s="15" t="e">
        <f t="shared" si="16"/>
        <v>#REF!</v>
      </c>
      <c r="M75" s="16" t="e">
        <f t="shared" si="17"/>
        <v>#REF!</v>
      </c>
      <c r="N75" s="16" t="e">
        <f t="shared" si="18"/>
        <v>#REF!</v>
      </c>
      <c r="O75" s="17" t="e">
        <f t="shared" si="19"/>
        <v>#REF!</v>
      </c>
    </row>
    <row r="76" spans="1:15" x14ac:dyDescent="0.25">
      <c r="A76" s="8"/>
      <c r="B76" s="36" t="s">
        <v>170</v>
      </c>
      <c r="C76" s="9" t="s">
        <v>12</v>
      </c>
      <c r="D76" s="9" t="s">
        <v>156</v>
      </c>
      <c r="E76" s="40" t="s">
        <v>157</v>
      </c>
      <c r="F76" s="10"/>
      <c r="G76" s="11">
        <f t="shared" si="20"/>
        <v>272</v>
      </c>
      <c r="H76" s="12">
        <v>170</v>
      </c>
      <c r="I76" s="13">
        <f t="shared" si="21"/>
        <v>102</v>
      </c>
      <c r="J76" s="14" t="e">
        <f t="shared" si="14"/>
        <v>#REF!</v>
      </c>
      <c r="K76" s="15" t="e">
        <f t="shared" si="15"/>
        <v>#REF!</v>
      </c>
      <c r="L76" s="15" t="e">
        <f t="shared" si="16"/>
        <v>#REF!</v>
      </c>
      <c r="M76" s="16" t="e">
        <f t="shared" si="17"/>
        <v>#REF!</v>
      </c>
      <c r="N76" s="16" t="e">
        <f t="shared" si="18"/>
        <v>#REF!</v>
      </c>
      <c r="O76" s="17" t="e">
        <f t="shared" si="19"/>
        <v>#REF!</v>
      </c>
    </row>
    <row r="77" spans="1:15" ht="26.4" x14ac:dyDescent="0.25">
      <c r="A77" s="8"/>
      <c r="B77" s="36" t="s">
        <v>170</v>
      </c>
      <c r="C77" s="9" t="s">
        <v>12</v>
      </c>
      <c r="D77" s="9" t="s">
        <v>158</v>
      </c>
      <c r="E77" s="40" t="s">
        <v>159</v>
      </c>
      <c r="F77" s="10"/>
      <c r="G77" s="11">
        <f t="shared" si="20"/>
        <v>272</v>
      </c>
      <c r="H77" s="12">
        <v>170</v>
      </c>
      <c r="I77" s="13">
        <f t="shared" si="21"/>
        <v>102</v>
      </c>
      <c r="J77" s="14" t="e">
        <f t="shared" si="14"/>
        <v>#REF!</v>
      </c>
      <c r="K77" s="15" t="e">
        <f t="shared" si="15"/>
        <v>#REF!</v>
      </c>
      <c r="L77" s="15" t="e">
        <f t="shared" si="16"/>
        <v>#REF!</v>
      </c>
      <c r="M77" s="16" t="e">
        <f t="shared" si="17"/>
        <v>#REF!</v>
      </c>
      <c r="N77" s="16" t="e">
        <f t="shared" si="18"/>
        <v>#REF!</v>
      </c>
      <c r="O77" s="17" t="e">
        <f t="shared" si="19"/>
        <v>#REF!</v>
      </c>
    </row>
    <row r="78" spans="1:15" ht="26.4" x14ac:dyDescent="0.25">
      <c r="A78" s="8"/>
      <c r="B78" s="36" t="s">
        <v>170</v>
      </c>
      <c r="C78" s="9" t="s">
        <v>12</v>
      </c>
      <c r="D78" s="9" t="s">
        <v>160</v>
      </c>
      <c r="E78" s="40" t="s">
        <v>161</v>
      </c>
      <c r="F78" s="10"/>
      <c r="G78" s="11">
        <f t="shared" si="20"/>
        <v>400</v>
      </c>
      <c r="H78" s="12">
        <v>250</v>
      </c>
      <c r="I78" s="13">
        <f t="shared" si="21"/>
        <v>150</v>
      </c>
      <c r="J78" s="14" t="e">
        <f t="shared" si="14"/>
        <v>#REF!</v>
      </c>
      <c r="K78" s="15" t="e">
        <f t="shared" si="15"/>
        <v>#REF!</v>
      </c>
      <c r="L78" s="15" t="e">
        <f t="shared" si="16"/>
        <v>#REF!</v>
      </c>
      <c r="M78" s="16" t="e">
        <f t="shared" si="17"/>
        <v>#REF!</v>
      </c>
      <c r="N78" s="16" t="e">
        <f t="shared" si="18"/>
        <v>#REF!</v>
      </c>
      <c r="O78" s="17" t="e">
        <f t="shared" si="19"/>
        <v>#REF!</v>
      </c>
    </row>
    <row r="79" spans="1:15" ht="26.4" x14ac:dyDescent="0.25">
      <c r="A79" s="8"/>
      <c r="B79" s="36" t="s">
        <v>170</v>
      </c>
      <c r="C79" s="9" t="s">
        <v>12</v>
      </c>
      <c r="D79" s="9" t="s">
        <v>162</v>
      </c>
      <c r="E79" s="40" t="s">
        <v>163</v>
      </c>
      <c r="F79" s="10"/>
      <c r="G79" s="11">
        <f t="shared" si="20"/>
        <v>184</v>
      </c>
      <c r="H79" s="12">
        <v>115</v>
      </c>
      <c r="I79" s="13">
        <f t="shared" si="21"/>
        <v>69</v>
      </c>
      <c r="J79" s="14" t="e">
        <f t="shared" si="14"/>
        <v>#REF!</v>
      </c>
      <c r="K79" s="15" t="e">
        <f t="shared" si="15"/>
        <v>#REF!</v>
      </c>
      <c r="L79" s="15" t="e">
        <f t="shared" si="16"/>
        <v>#REF!</v>
      </c>
      <c r="M79" s="16" t="e">
        <f t="shared" si="17"/>
        <v>#REF!</v>
      </c>
      <c r="N79" s="16" t="e">
        <f t="shared" si="18"/>
        <v>#REF!</v>
      </c>
      <c r="O79" s="17" t="e">
        <f t="shared" si="19"/>
        <v>#REF!</v>
      </c>
    </row>
    <row r="80" spans="1:15" ht="26.4" x14ac:dyDescent="0.25">
      <c r="A80" s="8"/>
      <c r="B80" s="36" t="s">
        <v>170</v>
      </c>
      <c r="C80" s="9" t="s">
        <v>12</v>
      </c>
      <c r="D80" s="9" t="s">
        <v>164</v>
      </c>
      <c r="E80" s="40" t="s">
        <v>165</v>
      </c>
      <c r="F80" s="10"/>
      <c r="G80" s="11">
        <f t="shared" si="20"/>
        <v>640</v>
      </c>
      <c r="H80" s="12">
        <v>400</v>
      </c>
      <c r="I80" s="13">
        <f t="shared" si="21"/>
        <v>240</v>
      </c>
      <c r="J80" s="14" t="e">
        <f t="shared" si="14"/>
        <v>#REF!</v>
      </c>
      <c r="K80" s="15" t="e">
        <f t="shared" si="15"/>
        <v>#REF!</v>
      </c>
      <c r="L80" s="15" t="e">
        <f t="shared" si="16"/>
        <v>#REF!</v>
      </c>
      <c r="M80" s="16" t="e">
        <f t="shared" si="17"/>
        <v>#REF!</v>
      </c>
      <c r="N80" s="16" t="e">
        <f t="shared" si="18"/>
        <v>#REF!</v>
      </c>
      <c r="O80" s="17" t="e">
        <f t="shared" si="19"/>
        <v>#REF!</v>
      </c>
    </row>
    <row r="81" spans="1:15" ht="26.4" x14ac:dyDescent="0.25">
      <c r="A81" s="8"/>
      <c r="B81" s="36" t="s">
        <v>170</v>
      </c>
      <c r="C81" s="9" t="s">
        <v>12</v>
      </c>
      <c r="D81" s="9" t="s">
        <v>166</v>
      </c>
      <c r="E81" s="40" t="s">
        <v>167</v>
      </c>
      <c r="F81" s="10"/>
      <c r="G81" s="11">
        <f t="shared" si="20"/>
        <v>96</v>
      </c>
      <c r="H81" s="12">
        <v>60</v>
      </c>
      <c r="I81" s="13">
        <f t="shared" si="21"/>
        <v>36</v>
      </c>
      <c r="J81" s="14" t="e">
        <f t="shared" si="14"/>
        <v>#REF!</v>
      </c>
      <c r="K81" s="15" t="e">
        <f t="shared" si="15"/>
        <v>#REF!</v>
      </c>
      <c r="L81" s="15" t="e">
        <f t="shared" si="16"/>
        <v>#REF!</v>
      </c>
      <c r="M81" s="16" t="e">
        <f t="shared" si="17"/>
        <v>#REF!</v>
      </c>
      <c r="N81" s="16" t="e">
        <f t="shared" si="18"/>
        <v>#REF!</v>
      </c>
      <c r="O81" s="17" t="e">
        <f t="shared" si="19"/>
        <v>#REF!</v>
      </c>
    </row>
    <row r="82" spans="1:15" ht="26.4" x14ac:dyDescent="0.25">
      <c r="A82" s="8"/>
      <c r="B82" s="36" t="s">
        <v>170</v>
      </c>
      <c r="C82" s="9" t="s">
        <v>12</v>
      </c>
      <c r="D82" s="9" t="s">
        <v>168</v>
      </c>
      <c r="E82" s="40" t="s">
        <v>169</v>
      </c>
      <c r="F82" s="10"/>
      <c r="G82" s="11">
        <f t="shared" si="20"/>
        <v>400</v>
      </c>
      <c r="H82" s="12">
        <v>250</v>
      </c>
      <c r="I82" s="13">
        <f t="shared" si="21"/>
        <v>150</v>
      </c>
      <c r="J82" s="14" t="e">
        <f t="shared" si="14"/>
        <v>#REF!</v>
      </c>
      <c r="K82" s="15" t="e">
        <f t="shared" si="15"/>
        <v>#REF!</v>
      </c>
      <c r="L82" s="15" t="e">
        <f t="shared" si="16"/>
        <v>#REF!</v>
      </c>
      <c r="M82" s="16" t="e">
        <f t="shared" si="17"/>
        <v>#REF!</v>
      </c>
      <c r="N82" s="16" t="e">
        <f t="shared" si="18"/>
        <v>#REF!</v>
      </c>
      <c r="O82" s="17" t="e">
        <f t="shared" si="19"/>
        <v>#REF!</v>
      </c>
    </row>
    <row r="83" spans="1:15" ht="26.4" x14ac:dyDescent="0.25">
      <c r="A83" s="8"/>
      <c r="B83" s="36" t="s">
        <v>238</v>
      </c>
      <c r="C83" s="9" t="s">
        <v>12</v>
      </c>
      <c r="D83" s="9" t="s">
        <v>171</v>
      </c>
      <c r="E83" s="40" t="s">
        <v>172</v>
      </c>
      <c r="F83" s="10"/>
      <c r="G83" s="11">
        <f t="shared" si="20"/>
        <v>400</v>
      </c>
      <c r="H83" s="12">
        <v>250</v>
      </c>
      <c r="I83" s="13">
        <f t="shared" si="21"/>
        <v>150</v>
      </c>
      <c r="J83" s="14" t="e">
        <f t="shared" si="14"/>
        <v>#REF!</v>
      </c>
      <c r="K83" s="15" t="e">
        <f t="shared" si="15"/>
        <v>#REF!</v>
      </c>
      <c r="L83" s="15" t="e">
        <f t="shared" si="16"/>
        <v>#REF!</v>
      </c>
      <c r="M83" s="16" t="e">
        <f t="shared" si="17"/>
        <v>#REF!</v>
      </c>
      <c r="N83" s="16" t="e">
        <f t="shared" si="18"/>
        <v>#REF!</v>
      </c>
      <c r="O83" s="17" t="e">
        <f t="shared" si="19"/>
        <v>#REF!</v>
      </c>
    </row>
    <row r="84" spans="1:15" ht="26.4" x14ac:dyDescent="0.25">
      <c r="A84" s="8"/>
      <c r="B84" s="36" t="s">
        <v>238</v>
      </c>
      <c r="C84" s="9" t="s">
        <v>12</v>
      </c>
      <c r="D84" s="9" t="s">
        <v>173</v>
      </c>
      <c r="E84" s="40" t="s">
        <v>174</v>
      </c>
      <c r="F84" s="10"/>
      <c r="G84" s="11">
        <f t="shared" si="20"/>
        <v>176.64</v>
      </c>
      <c r="H84" s="12">
        <v>110.4</v>
      </c>
      <c r="I84" s="13">
        <f t="shared" si="21"/>
        <v>66.239999999999995</v>
      </c>
      <c r="J84" s="14" t="e">
        <f t="shared" si="14"/>
        <v>#REF!</v>
      </c>
      <c r="K84" s="15" t="e">
        <f t="shared" si="15"/>
        <v>#REF!</v>
      </c>
      <c r="L84" s="15" t="e">
        <f t="shared" si="16"/>
        <v>#REF!</v>
      </c>
      <c r="M84" s="16" t="e">
        <f t="shared" si="17"/>
        <v>#REF!</v>
      </c>
      <c r="N84" s="16" t="e">
        <f t="shared" si="18"/>
        <v>#REF!</v>
      </c>
      <c r="O84" s="17" t="e">
        <f t="shared" si="19"/>
        <v>#REF!</v>
      </c>
    </row>
    <row r="85" spans="1:15" ht="26.4" x14ac:dyDescent="0.25">
      <c r="A85" s="8"/>
      <c r="B85" s="36" t="s">
        <v>238</v>
      </c>
      <c r="C85" s="9" t="s">
        <v>12</v>
      </c>
      <c r="D85" s="9" t="s">
        <v>175</v>
      </c>
      <c r="E85" s="40" t="s">
        <v>176</v>
      </c>
      <c r="F85" s="10"/>
      <c r="G85" s="11">
        <f t="shared" si="20"/>
        <v>743.2</v>
      </c>
      <c r="H85" s="12">
        <v>464.5</v>
      </c>
      <c r="I85" s="13">
        <f t="shared" si="21"/>
        <v>278.7</v>
      </c>
      <c r="J85" s="14" t="e">
        <f t="shared" si="14"/>
        <v>#REF!</v>
      </c>
      <c r="K85" s="15" t="e">
        <f t="shared" si="15"/>
        <v>#REF!</v>
      </c>
      <c r="L85" s="15" t="e">
        <f t="shared" si="16"/>
        <v>#REF!</v>
      </c>
      <c r="M85" s="16" t="e">
        <f t="shared" si="17"/>
        <v>#REF!</v>
      </c>
      <c r="N85" s="16" t="e">
        <f t="shared" si="18"/>
        <v>#REF!</v>
      </c>
      <c r="O85" s="17" t="e">
        <f t="shared" si="19"/>
        <v>#REF!</v>
      </c>
    </row>
    <row r="86" spans="1:15" ht="26.4" x14ac:dyDescent="0.25">
      <c r="A86" s="8"/>
      <c r="B86" s="36" t="s">
        <v>238</v>
      </c>
      <c r="C86" s="9" t="s">
        <v>12</v>
      </c>
      <c r="D86" s="9" t="s">
        <v>177</v>
      </c>
      <c r="E86" s="40" t="s">
        <v>178</v>
      </c>
      <c r="F86" s="10"/>
      <c r="G86" s="11">
        <f t="shared" si="20"/>
        <v>605.28</v>
      </c>
      <c r="H86" s="12">
        <v>378.3</v>
      </c>
      <c r="I86" s="13">
        <f t="shared" si="21"/>
        <v>226.98</v>
      </c>
      <c r="J86" s="14" t="e">
        <f t="shared" si="14"/>
        <v>#REF!</v>
      </c>
      <c r="K86" s="15" t="e">
        <f t="shared" si="15"/>
        <v>#REF!</v>
      </c>
      <c r="L86" s="15" t="e">
        <f t="shared" si="16"/>
        <v>#REF!</v>
      </c>
      <c r="M86" s="16" t="e">
        <f t="shared" si="17"/>
        <v>#REF!</v>
      </c>
      <c r="N86" s="16" t="e">
        <f t="shared" si="18"/>
        <v>#REF!</v>
      </c>
      <c r="O86" s="17" t="e">
        <f t="shared" si="19"/>
        <v>#REF!</v>
      </c>
    </row>
    <row r="87" spans="1:15" ht="26.4" x14ac:dyDescent="0.25">
      <c r="A87" s="8"/>
      <c r="B87" s="36" t="s">
        <v>238</v>
      </c>
      <c r="C87" s="9" t="s">
        <v>12</v>
      </c>
      <c r="D87" s="9" t="s">
        <v>179</v>
      </c>
      <c r="E87" s="40" t="s">
        <v>180</v>
      </c>
      <c r="F87" s="10"/>
      <c r="G87" s="11">
        <f t="shared" si="20"/>
        <v>451.36</v>
      </c>
      <c r="H87" s="12">
        <v>282.10000000000002</v>
      </c>
      <c r="I87" s="13">
        <f t="shared" si="21"/>
        <v>169.26</v>
      </c>
      <c r="J87" s="14" t="e">
        <f t="shared" si="14"/>
        <v>#REF!</v>
      </c>
      <c r="K87" s="15" t="e">
        <f t="shared" si="15"/>
        <v>#REF!</v>
      </c>
      <c r="L87" s="15" t="e">
        <f t="shared" si="16"/>
        <v>#REF!</v>
      </c>
      <c r="M87" s="16" t="e">
        <f t="shared" si="17"/>
        <v>#REF!</v>
      </c>
      <c r="N87" s="16" t="e">
        <f t="shared" si="18"/>
        <v>#REF!</v>
      </c>
      <c r="O87" s="17" t="e">
        <f t="shared" si="19"/>
        <v>#REF!</v>
      </c>
    </row>
    <row r="88" spans="1:15" ht="26.4" x14ac:dyDescent="0.25">
      <c r="A88" s="8"/>
      <c r="B88" s="36" t="s">
        <v>238</v>
      </c>
      <c r="C88" s="9" t="s">
        <v>12</v>
      </c>
      <c r="D88" s="9" t="s">
        <v>181</v>
      </c>
      <c r="E88" s="40" t="s">
        <v>182</v>
      </c>
      <c r="F88" s="10"/>
      <c r="G88" s="11">
        <f t="shared" si="20"/>
        <v>854.88</v>
      </c>
      <c r="H88" s="12">
        <v>534.29999999999995</v>
      </c>
      <c r="I88" s="13">
        <f t="shared" si="21"/>
        <v>320.58</v>
      </c>
      <c r="J88" s="14" t="e">
        <f t="shared" si="14"/>
        <v>#REF!</v>
      </c>
      <c r="K88" s="15" t="e">
        <f t="shared" si="15"/>
        <v>#REF!</v>
      </c>
      <c r="L88" s="15" t="e">
        <f t="shared" si="16"/>
        <v>#REF!</v>
      </c>
      <c r="M88" s="16" t="e">
        <f t="shared" si="17"/>
        <v>#REF!</v>
      </c>
      <c r="N88" s="16" t="e">
        <f t="shared" si="18"/>
        <v>#REF!</v>
      </c>
      <c r="O88" s="17" t="e">
        <f t="shared" si="19"/>
        <v>#REF!</v>
      </c>
    </row>
    <row r="89" spans="1:15" x14ac:dyDescent="0.25">
      <c r="A89" s="8"/>
      <c r="B89" s="36" t="s">
        <v>238</v>
      </c>
      <c r="C89" s="9" t="s">
        <v>12</v>
      </c>
      <c r="D89" s="9" t="s">
        <v>183</v>
      </c>
      <c r="E89" s="40" t="s">
        <v>184</v>
      </c>
      <c r="F89" s="10"/>
      <c r="G89" s="11">
        <f t="shared" si="20"/>
        <v>2694.24</v>
      </c>
      <c r="H89" s="12">
        <v>1683.9</v>
      </c>
      <c r="I89" s="13">
        <f t="shared" si="21"/>
        <v>1010.34</v>
      </c>
      <c r="J89" s="14" t="e">
        <f t="shared" si="14"/>
        <v>#REF!</v>
      </c>
      <c r="K89" s="15" t="e">
        <f t="shared" si="15"/>
        <v>#REF!</v>
      </c>
      <c r="L89" s="15" t="e">
        <f t="shared" si="16"/>
        <v>#REF!</v>
      </c>
      <c r="M89" s="16" t="e">
        <f t="shared" si="17"/>
        <v>#REF!</v>
      </c>
      <c r="N89" s="16" t="e">
        <f t="shared" si="18"/>
        <v>#REF!</v>
      </c>
      <c r="O89" s="17" t="e">
        <f t="shared" si="19"/>
        <v>#REF!</v>
      </c>
    </row>
    <row r="90" spans="1:15" x14ac:dyDescent="0.25">
      <c r="A90" s="8"/>
      <c r="B90" s="36" t="s">
        <v>238</v>
      </c>
      <c r="C90" s="9" t="s">
        <v>12</v>
      </c>
      <c r="D90" s="9" t="s">
        <v>185</v>
      </c>
      <c r="E90" s="40" t="s">
        <v>186</v>
      </c>
      <c r="F90" s="10"/>
      <c r="G90" s="11">
        <f t="shared" si="20"/>
        <v>724.16</v>
      </c>
      <c r="H90" s="12">
        <v>452.6</v>
      </c>
      <c r="I90" s="13">
        <f t="shared" si="21"/>
        <v>271.56</v>
      </c>
      <c r="J90" s="14" t="e">
        <f t="shared" si="14"/>
        <v>#REF!</v>
      </c>
      <c r="K90" s="15" t="e">
        <f t="shared" si="15"/>
        <v>#REF!</v>
      </c>
      <c r="L90" s="15" t="e">
        <f t="shared" si="16"/>
        <v>#REF!</v>
      </c>
      <c r="M90" s="16" t="e">
        <f t="shared" si="17"/>
        <v>#REF!</v>
      </c>
      <c r="N90" s="16" t="e">
        <f t="shared" si="18"/>
        <v>#REF!</v>
      </c>
      <c r="O90" s="17" t="e">
        <f t="shared" si="19"/>
        <v>#REF!</v>
      </c>
    </row>
    <row r="91" spans="1:15" ht="26.4" x14ac:dyDescent="0.25">
      <c r="A91" s="8"/>
      <c r="B91" s="36" t="s">
        <v>238</v>
      </c>
      <c r="C91" s="9" t="s">
        <v>12</v>
      </c>
      <c r="D91" s="9" t="s">
        <v>187</v>
      </c>
      <c r="E91" s="40" t="s">
        <v>188</v>
      </c>
      <c r="F91" s="10"/>
      <c r="G91" s="11">
        <f t="shared" si="20"/>
        <v>299.83999999999997</v>
      </c>
      <c r="H91" s="12">
        <v>187.4</v>
      </c>
      <c r="I91" s="13">
        <f t="shared" si="21"/>
        <v>112.44</v>
      </c>
      <c r="J91" s="14" t="e">
        <f t="shared" si="14"/>
        <v>#REF!</v>
      </c>
      <c r="K91" s="15" t="e">
        <f t="shared" si="15"/>
        <v>#REF!</v>
      </c>
      <c r="L91" s="15" t="e">
        <f t="shared" si="16"/>
        <v>#REF!</v>
      </c>
      <c r="M91" s="16" t="e">
        <f t="shared" si="17"/>
        <v>#REF!</v>
      </c>
      <c r="N91" s="16" t="e">
        <f t="shared" si="18"/>
        <v>#REF!</v>
      </c>
      <c r="O91" s="17" t="e">
        <f t="shared" si="19"/>
        <v>#REF!</v>
      </c>
    </row>
    <row r="92" spans="1:15" ht="26.4" x14ac:dyDescent="0.25">
      <c r="A92" s="8"/>
      <c r="B92" s="36" t="s">
        <v>238</v>
      </c>
      <c r="C92" s="9" t="s">
        <v>12</v>
      </c>
      <c r="D92" s="9" t="s">
        <v>189</v>
      </c>
      <c r="E92" s="40" t="s">
        <v>190</v>
      </c>
      <c r="F92" s="10"/>
      <c r="G92" s="11">
        <f t="shared" si="20"/>
        <v>128</v>
      </c>
      <c r="H92" s="12">
        <v>80</v>
      </c>
      <c r="I92" s="13">
        <f t="shared" si="21"/>
        <v>48</v>
      </c>
      <c r="J92" s="14" t="e">
        <f t="shared" si="14"/>
        <v>#REF!</v>
      </c>
      <c r="K92" s="15" t="e">
        <f t="shared" si="15"/>
        <v>#REF!</v>
      </c>
      <c r="L92" s="15" t="e">
        <f t="shared" si="16"/>
        <v>#REF!</v>
      </c>
      <c r="M92" s="16" t="e">
        <f t="shared" si="17"/>
        <v>#REF!</v>
      </c>
      <c r="N92" s="16" t="e">
        <f t="shared" si="18"/>
        <v>#REF!</v>
      </c>
      <c r="O92" s="17" t="e">
        <f t="shared" si="19"/>
        <v>#REF!</v>
      </c>
    </row>
    <row r="93" spans="1:15" x14ac:dyDescent="0.25">
      <c r="A93" s="8"/>
      <c r="B93" s="36" t="s">
        <v>238</v>
      </c>
      <c r="C93" s="9" t="s">
        <v>12</v>
      </c>
      <c r="D93" s="9" t="s">
        <v>191</v>
      </c>
      <c r="E93" s="40" t="s">
        <v>192</v>
      </c>
      <c r="F93" s="10"/>
      <c r="G93" s="11">
        <f t="shared" si="20"/>
        <v>128</v>
      </c>
      <c r="H93" s="12">
        <v>80</v>
      </c>
      <c r="I93" s="13">
        <f t="shared" si="21"/>
        <v>48</v>
      </c>
      <c r="J93" s="14" t="e">
        <f t="shared" si="14"/>
        <v>#REF!</v>
      </c>
      <c r="K93" s="15" t="e">
        <f t="shared" si="15"/>
        <v>#REF!</v>
      </c>
      <c r="L93" s="15" t="e">
        <f t="shared" si="16"/>
        <v>#REF!</v>
      </c>
      <c r="M93" s="16" t="e">
        <f t="shared" si="17"/>
        <v>#REF!</v>
      </c>
      <c r="N93" s="16" t="e">
        <f t="shared" si="18"/>
        <v>#REF!</v>
      </c>
      <c r="O93" s="17" t="e">
        <f t="shared" si="19"/>
        <v>#REF!</v>
      </c>
    </row>
    <row r="94" spans="1:15" ht="26.4" x14ac:dyDescent="0.25">
      <c r="A94" s="8"/>
      <c r="B94" s="36" t="s">
        <v>238</v>
      </c>
      <c r="C94" s="9" t="s">
        <v>12</v>
      </c>
      <c r="D94" s="9" t="s">
        <v>193</v>
      </c>
      <c r="E94" s="40" t="s">
        <v>194</v>
      </c>
      <c r="F94" s="10"/>
      <c r="G94" s="11">
        <f t="shared" si="20"/>
        <v>609.12</v>
      </c>
      <c r="H94" s="12">
        <v>380.7</v>
      </c>
      <c r="I94" s="13">
        <f t="shared" si="21"/>
        <v>228.42</v>
      </c>
      <c r="J94" s="14" t="e">
        <f t="shared" si="14"/>
        <v>#REF!</v>
      </c>
      <c r="K94" s="15" t="e">
        <f t="shared" si="15"/>
        <v>#REF!</v>
      </c>
      <c r="L94" s="15" t="e">
        <f t="shared" si="16"/>
        <v>#REF!</v>
      </c>
      <c r="M94" s="16" t="e">
        <f t="shared" si="17"/>
        <v>#REF!</v>
      </c>
      <c r="N94" s="16" t="e">
        <f t="shared" si="18"/>
        <v>#REF!</v>
      </c>
      <c r="O94" s="17" t="e">
        <f t="shared" si="19"/>
        <v>#REF!</v>
      </c>
    </row>
    <row r="95" spans="1:15" ht="26.4" x14ac:dyDescent="0.25">
      <c r="A95" s="8"/>
      <c r="B95" s="36" t="s">
        <v>238</v>
      </c>
      <c r="C95" s="9" t="s">
        <v>12</v>
      </c>
      <c r="D95" s="9" t="s">
        <v>195</v>
      </c>
      <c r="E95" s="40" t="s">
        <v>196</v>
      </c>
      <c r="F95" s="10"/>
      <c r="G95" s="11">
        <f t="shared" si="20"/>
        <v>487.5</v>
      </c>
      <c r="H95" s="12">
        <v>304.69</v>
      </c>
      <c r="I95" s="13">
        <f t="shared" si="21"/>
        <v>182.81</v>
      </c>
      <c r="J95" s="14" t="e">
        <f t="shared" si="14"/>
        <v>#REF!</v>
      </c>
      <c r="K95" s="15" t="e">
        <f t="shared" si="15"/>
        <v>#REF!</v>
      </c>
      <c r="L95" s="15" t="e">
        <f t="shared" si="16"/>
        <v>#REF!</v>
      </c>
      <c r="M95" s="16" t="e">
        <f t="shared" si="17"/>
        <v>#REF!</v>
      </c>
      <c r="N95" s="16" t="e">
        <f t="shared" si="18"/>
        <v>#REF!</v>
      </c>
      <c r="O95" s="17" t="e">
        <f t="shared" si="19"/>
        <v>#REF!</v>
      </c>
    </row>
    <row r="96" spans="1:15" x14ac:dyDescent="0.25">
      <c r="A96" s="8"/>
      <c r="B96" s="36" t="s">
        <v>238</v>
      </c>
      <c r="C96" s="9" t="s">
        <v>12</v>
      </c>
      <c r="D96" s="9" t="s">
        <v>197</v>
      </c>
      <c r="E96" s="40" t="s">
        <v>198</v>
      </c>
      <c r="F96" s="10"/>
      <c r="G96" s="11">
        <f t="shared" si="20"/>
        <v>160</v>
      </c>
      <c r="H96" s="12">
        <v>100</v>
      </c>
      <c r="I96" s="13">
        <f t="shared" si="21"/>
        <v>60</v>
      </c>
      <c r="J96" s="14" t="e">
        <f t="shared" si="14"/>
        <v>#REF!</v>
      </c>
      <c r="K96" s="15" t="e">
        <f t="shared" si="15"/>
        <v>#REF!</v>
      </c>
      <c r="L96" s="15" t="e">
        <f t="shared" si="16"/>
        <v>#REF!</v>
      </c>
      <c r="M96" s="16" t="e">
        <f t="shared" si="17"/>
        <v>#REF!</v>
      </c>
      <c r="N96" s="16" t="e">
        <f t="shared" si="18"/>
        <v>#REF!</v>
      </c>
      <c r="O96" s="17" t="e">
        <f t="shared" si="19"/>
        <v>#REF!</v>
      </c>
    </row>
    <row r="97" spans="1:15" x14ac:dyDescent="0.25">
      <c r="A97" s="8"/>
      <c r="B97" s="36" t="s">
        <v>238</v>
      </c>
      <c r="C97" s="9" t="s">
        <v>12</v>
      </c>
      <c r="D97" s="9" t="s">
        <v>199</v>
      </c>
      <c r="E97" s="40" t="s">
        <v>200</v>
      </c>
      <c r="F97" s="10"/>
      <c r="G97" s="11">
        <f t="shared" si="20"/>
        <v>1509.39</v>
      </c>
      <c r="H97" s="12">
        <v>943.37</v>
      </c>
      <c r="I97" s="13">
        <f t="shared" si="21"/>
        <v>566.02</v>
      </c>
      <c r="J97" s="14" t="e">
        <f t="shared" si="14"/>
        <v>#REF!</v>
      </c>
      <c r="K97" s="15" t="e">
        <f t="shared" si="15"/>
        <v>#REF!</v>
      </c>
      <c r="L97" s="15" t="e">
        <f t="shared" si="16"/>
        <v>#REF!</v>
      </c>
      <c r="M97" s="16" t="e">
        <f t="shared" si="17"/>
        <v>#REF!</v>
      </c>
      <c r="N97" s="16" t="e">
        <f t="shared" si="18"/>
        <v>#REF!</v>
      </c>
      <c r="O97" s="17" t="e">
        <f t="shared" si="19"/>
        <v>#REF!</v>
      </c>
    </row>
    <row r="98" spans="1:15" x14ac:dyDescent="0.25">
      <c r="A98" s="8"/>
      <c r="B98" s="36" t="s">
        <v>238</v>
      </c>
      <c r="C98" s="9" t="s">
        <v>12</v>
      </c>
      <c r="D98" s="9" t="s">
        <v>201</v>
      </c>
      <c r="E98" s="40" t="s">
        <v>202</v>
      </c>
      <c r="F98" s="10"/>
      <c r="G98" s="11">
        <f t="shared" si="20"/>
        <v>1005.46</v>
      </c>
      <c r="H98" s="12">
        <v>628.41</v>
      </c>
      <c r="I98" s="13">
        <f t="shared" si="21"/>
        <v>377.05</v>
      </c>
      <c r="J98" s="14" t="e">
        <f t="shared" si="14"/>
        <v>#REF!</v>
      </c>
      <c r="K98" s="15" t="e">
        <f t="shared" si="15"/>
        <v>#REF!</v>
      </c>
      <c r="L98" s="15" t="e">
        <f t="shared" si="16"/>
        <v>#REF!</v>
      </c>
      <c r="M98" s="16" t="e">
        <f t="shared" si="17"/>
        <v>#REF!</v>
      </c>
      <c r="N98" s="16" t="e">
        <f t="shared" si="18"/>
        <v>#REF!</v>
      </c>
      <c r="O98" s="17" t="e">
        <f t="shared" si="19"/>
        <v>#REF!</v>
      </c>
    </row>
    <row r="99" spans="1:15" ht="26.4" x14ac:dyDescent="0.25">
      <c r="A99" s="8"/>
      <c r="B99" s="36" t="s">
        <v>238</v>
      </c>
      <c r="C99" s="9" t="s">
        <v>12</v>
      </c>
      <c r="D99" s="9" t="s">
        <v>203</v>
      </c>
      <c r="E99" s="40" t="s">
        <v>204</v>
      </c>
      <c r="F99" s="10"/>
      <c r="G99" s="11">
        <f t="shared" si="20"/>
        <v>3558.22</v>
      </c>
      <c r="H99" s="12">
        <v>2223.89</v>
      </c>
      <c r="I99" s="13">
        <f t="shared" si="21"/>
        <v>1334.33</v>
      </c>
      <c r="J99" s="14" t="e">
        <f t="shared" si="14"/>
        <v>#REF!</v>
      </c>
      <c r="K99" s="15" t="e">
        <f t="shared" si="15"/>
        <v>#REF!</v>
      </c>
      <c r="L99" s="15" t="e">
        <f t="shared" si="16"/>
        <v>#REF!</v>
      </c>
      <c r="M99" s="16" t="e">
        <f t="shared" si="17"/>
        <v>#REF!</v>
      </c>
      <c r="N99" s="16" t="e">
        <f t="shared" si="18"/>
        <v>#REF!</v>
      </c>
      <c r="O99" s="17" t="e">
        <f t="shared" si="19"/>
        <v>#REF!</v>
      </c>
    </row>
    <row r="100" spans="1:15" x14ac:dyDescent="0.25">
      <c r="A100" s="8"/>
      <c r="B100" s="36" t="s">
        <v>238</v>
      </c>
      <c r="C100" s="9" t="s">
        <v>12</v>
      </c>
      <c r="D100" s="9" t="s">
        <v>205</v>
      </c>
      <c r="E100" s="40" t="s">
        <v>206</v>
      </c>
      <c r="F100" s="10"/>
      <c r="G100" s="11">
        <f t="shared" si="20"/>
        <v>400</v>
      </c>
      <c r="H100" s="12">
        <v>250</v>
      </c>
      <c r="I100" s="13">
        <f t="shared" si="21"/>
        <v>150</v>
      </c>
      <c r="J100" s="14" t="e">
        <f t="shared" si="14"/>
        <v>#REF!</v>
      </c>
      <c r="K100" s="15" t="e">
        <f t="shared" si="15"/>
        <v>#REF!</v>
      </c>
      <c r="L100" s="15" t="e">
        <f t="shared" si="16"/>
        <v>#REF!</v>
      </c>
      <c r="M100" s="16" t="e">
        <f t="shared" si="17"/>
        <v>#REF!</v>
      </c>
      <c r="N100" s="16" t="e">
        <f t="shared" si="18"/>
        <v>#REF!</v>
      </c>
      <c r="O100" s="17" t="e">
        <f t="shared" si="19"/>
        <v>#REF!</v>
      </c>
    </row>
    <row r="101" spans="1:15" x14ac:dyDescent="0.25">
      <c r="A101" s="8"/>
      <c r="B101" s="36" t="s">
        <v>238</v>
      </c>
      <c r="C101" s="9" t="s">
        <v>12</v>
      </c>
      <c r="D101" s="9" t="s">
        <v>207</v>
      </c>
      <c r="E101" s="40" t="s">
        <v>136</v>
      </c>
      <c r="F101" s="10"/>
      <c r="G101" s="11">
        <f t="shared" si="20"/>
        <v>400</v>
      </c>
      <c r="H101" s="12">
        <v>250</v>
      </c>
      <c r="I101" s="13">
        <f t="shared" si="21"/>
        <v>150</v>
      </c>
      <c r="J101" s="14" t="e">
        <f t="shared" si="14"/>
        <v>#REF!</v>
      </c>
      <c r="K101" s="15" t="e">
        <f t="shared" si="15"/>
        <v>#REF!</v>
      </c>
      <c r="L101" s="15" t="e">
        <f t="shared" si="16"/>
        <v>#REF!</v>
      </c>
      <c r="M101" s="16" t="e">
        <f t="shared" si="17"/>
        <v>#REF!</v>
      </c>
      <c r="N101" s="16" t="e">
        <f t="shared" si="18"/>
        <v>#REF!</v>
      </c>
      <c r="O101" s="17" t="e">
        <f t="shared" si="19"/>
        <v>#REF!</v>
      </c>
    </row>
    <row r="102" spans="1:15" ht="26.4" x14ac:dyDescent="0.25">
      <c r="A102" s="8"/>
      <c r="B102" s="36" t="s">
        <v>238</v>
      </c>
      <c r="C102" s="9" t="s">
        <v>12</v>
      </c>
      <c r="D102" s="9" t="s">
        <v>208</v>
      </c>
      <c r="E102" s="40" t="s">
        <v>209</v>
      </c>
      <c r="F102" s="10"/>
      <c r="G102" s="11">
        <f t="shared" si="20"/>
        <v>400</v>
      </c>
      <c r="H102" s="12">
        <v>250</v>
      </c>
      <c r="I102" s="13">
        <f t="shared" si="21"/>
        <v>150</v>
      </c>
      <c r="J102" s="14" t="e">
        <f t="shared" si="14"/>
        <v>#REF!</v>
      </c>
      <c r="K102" s="15" t="e">
        <f t="shared" si="15"/>
        <v>#REF!</v>
      </c>
      <c r="L102" s="15" t="e">
        <f t="shared" si="16"/>
        <v>#REF!</v>
      </c>
      <c r="M102" s="16" t="e">
        <f t="shared" si="17"/>
        <v>#REF!</v>
      </c>
      <c r="N102" s="16" t="e">
        <f t="shared" si="18"/>
        <v>#REF!</v>
      </c>
      <c r="O102" s="17" t="e">
        <f t="shared" si="19"/>
        <v>#REF!</v>
      </c>
    </row>
    <row r="103" spans="1:15" x14ac:dyDescent="0.25">
      <c r="A103" s="8"/>
      <c r="B103" s="36" t="s">
        <v>238</v>
      </c>
      <c r="C103" s="9" t="s">
        <v>12</v>
      </c>
      <c r="D103" s="9" t="s">
        <v>210</v>
      </c>
      <c r="E103" s="40" t="s">
        <v>211</v>
      </c>
      <c r="F103" s="10"/>
      <c r="G103" s="11">
        <f t="shared" si="20"/>
        <v>872.56</v>
      </c>
      <c r="H103" s="12">
        <v>545.35</v>
      </c>
      <c r="I103" s="13">
        <f t="shared" si="21"/>
        <v>327.20999999999998</v>
      </c>
      <c r="J103" s="14" t="e">
        <f t="shared" si="14"/>
        <v>#REF!</v>
      </c>
      <c r="K103" s="15" t="e">
        <f t="shared" si="15"/>
        <v>#REF!</v>
      </c>
      <c r="L103" s="15" t="e">
        <f t="shared" si="16"/>
        <v>#REF!</v>
      </c>
      <c r="M103" s="16" t="e">
        <f t="shared" si="17"/>
        <v>#REF!</v>
      </c>
      <c r="N103" s="16" t="e">
        <f t="shared" si="18"/>
        <v>#REF!</v>
      </c>
      <c r="O103" s="17" t="e">
        <f t="shared" si="19"/>
        <v>#REF!</v>
      </c>
    </row>
    <row r="104" spans="1:15" x14ac:dyDescent="0.25">
      <c r="A104" s="8"/>
      <c r="B104" s="36" t="s">
        <v>238</v>
      </c>
      <c r="C104" s="9" t="s">
        <v>12</v>
      </c>
      <c r="D104" s="9" t="s">
        <v>212</v>
      </c>
      <c r="E104" s="40" t="s">
        <v>213</v>
      </c>
      <c r="F104" s="10"/>
      <c r="G104" s="11">
        <f t="shared" si="20"/>
        <v>504.8</v>
      </c>
      <c r="H104" s="12">
        <v>315.5</v>
      </c>
      <c r="I104" s="13">
        <f t="shared" si="21"/>
        <v>189.3</v>
      </c>
      <c r="J104" s="14" t="e">
        <f t="shared" si="14"/>
        <v>#REF!</v>
      </c>
      <c r="K104" s="15" t="e">
        <f t="shared" si="15"/>
        <v>#REF!</v>
      </c>
      <c r="L104" s="15" t="e">
        <f t="shared" si="16"/>
        <v>#REF!</v>
      </c>
      <c r="M104" s="16" t="e">
        <f t="shared" si="17"/>
        <v>#REF!</v>
      </c>
      <c r="N104" s="16" t="e">
        <f t="shared" si="18"/>
        <v>#REF!</v>
      </c>
      <c r="O104" s="17" t="e">
        <f t="shared" si="19"/>
        <v>#REF!</v>
      </c>
    </row>
    <row r="105" spans="1:15" x14ac:dyDescent="0.25">
      <c r="A105" s="8"/>
      <c r="B105" s="36" t="s">
        <v>238</v>
      </c>
      <c r="C105" s="9" t="s">
        <v>12</v>
      </c>
      <c r="D105" s="9" t="s">
        <v>214</v>
      </c>
      <c r="E105" s="40" t="s">
        <v>213</v>
      </c>
      <c r="F105" s="10"/>
      <c r="G105" s="11">
        <f t="shared" si="20"/>
        <v>400</v>
      </c>
      <c r="H105" s="12">
        <v>250</v>
      </c>
      <c r="I105" s="13">
        <f t="shared" si="21"/>
        <v>150</v>
      </c>
      <c r="J105" s="14" t="e">
        <f t="shared" si="14"/>
        <v>#REF!</v>
      </c>
      <c r="K105" s="15" t="e">
        <f t="shared" si="15"/>
        <v>#REF!</v>
      </c>
      <c r="L105" s="15" t="e">
        <f t="shared" si="16"/>
        <v>#REF!</v>
      </c>
      <c r="M105" s="16" t="e">
        <f t="shared" si="17"/>
        <v>#REF!</v>
      </c>
      <c r="N105" s="16" t="e">
        <f t="shared" si="18"/>
        <v>#REF!</v>
      </c>
      <c r="O105" s="17" t="e">
        <f t="shared" si="19"/>
        <v>#REF!</v>
      </c>
    </row>
    <row r="106" spans="1:15" x14ac:dyDescent="0.25">
      <c r="A106" s="8"/>
      <c r="B106" s="36" t="s">
        <v>238</v>
      </c>
      <c r="C106" s="9" t="s">
        <v>12</v>
      </c>
      <c r="D106" s="9" t="s">
        <v>215</v>
      </c>
      <c r="E106" s="40" t="s">
        <v>216</v>
      </c>
      <c r="F106" s="10"/>
      <c r="G106" s="11">
        <f t="shared" si="20"/>
        <v>2056.06</v>
      </c>
      <c r="H106" s="12">
        <v>1285.04</v>
      </c>
      <c r="I106" s="13">
        <f t="shared" si="21"/>
        <v>771.02</v>
      </c>
      <c r="J106" s="14" t="e">
        <f t="shared" si="14"/>
        <v>#REF!</v>
      </c>
      <c r="K106" s="15" t="e">
        <f t="shared" si="15"/>
        <v>#REF!</v>
      </c>
      <c r="L106" s="15" t="e">
        <f t="shared" si="16"/>
        <v>#REF!</v>
      </c>
      <c r="M106" s="16" t="e">
        <f t="shared" si="17"/>
        <v>#REF!</v>
      </c>
      <c r="N106" s="16" t="e">
        <f t="shared" si="18"/>
        <v>#REF!</v>
      </c>
      <c r="O106" s="17" t="e">
        <f t="shared" si="19"/>
        <v>#REF!</v>
      </c>
    </row>
    <row r="107" spans="1:15" ht="26.4" x14ac:dyDescent="0.25">
      <c r="A107" s="8"/>
      <c r="B107" s="36" t="s">
        <v>238</v>
      </c>
      <c r="C107" s="9" t="s">
        <v>12</v>
      </c>
      <c r="D107" s="9" t="s">
        <v>217</v>
      </c>
      <c r="E107" s="40" t="s">
        <v>218</v>
      </c>
      <c r="F107" s="10"/>
      <c r="G107" s="11">
        <f t="shared" si="20"/>
        <v>400</v>
      </c>
      <c r="H107" s="12">
        <v>250</v>
      </c>
      <c r="I107" s="13">
        <f t="shared" si="21"/>
        <v>150</v>
      </c>
      <c r="J107" s="14" t="e">
        <f t="shared" si="14"/>
        <v>#REF!</v>
      </c>
      <c r="K107" s="15" t="e">
        <f t="shared" si="15"/>
        <v>#REF!</v>
      </c>
      <c r="L107" s="15" t="e">
        <f t="shared" si="16"/>
        <v>#REF!</v>
      </c>
      <c r="M107" s="16" t="e">
        <f t="shared" si="17"/>
        <v>#REF!</v>
      </c>
      <c r="N107" s="16" t="e">
        <f t="shared" si="18"/>
        <v>#REF!</v>
      </c>
      <c r="O107" s="17" t="e">
        <f t="shared" si="19"/>
        <v>#REF!</v>
      </c>
    </row>
    <row r="108" spans="1:15" x14ac:dyDescent="0.25">
      <c r="A108" s="8"/>
      <c r="B108" s="36" t="s">
        <v>238</v>
      </c>
      <c r="C108" s="9" t="s">
        <v>12</v>
      </c>
      <c r="D108" s="9" t="s">
        <v>219</v>
      </c>
      <c r="E108" s="40" t="s">
        <v>220</v>
      </c>
      <c r="F108" s="10"/>
      <c r="G108" s="11">
        <f t="shared" si="20"/>
        <v>400</v>
      </c>
      <c r="H108" s="12">
        <v>250</v>
      </c>
      <c r="I108" s="13">
        <f t="shared" si="21"/>
        <v>150</v>
      </c>
      <c r="J108" s="14" t="e">
        <f t="shared" si="14"/>
        <v>#REF!</v>
      </c>
      <c r="K108" s="15" t="e">
        <f t="shared" si="15"/>
        <v>#REF!</v>
      </c>
      <c r="L108" s="15" t="e">
        <f t="shared" si="16"/>
        <v>#REF!</v>
      </c>
      <c r="M108" s="16" t="e">
        <f t="shared" si="17"/>
        <v>#REF!</v>
      </c>
      <c r="N108" s="16" t="e">
        <f t="shared" si="18"/>
        <v>#REF!</v>
      </c>
      <c r="O108" s="17" t="e">
        <f t="shared" si="19"/>
        <v>#REF!</v>
      </c>
    </row>
    <row r="109" spans="1:15" x14ac:dyDescent="0.25">
      <c r="A109" s="8"/>
      <c r="B109" s="36" t="s">
        <v>238</v>
      </c>
      <c r="C109" s="9" t="s">
        <v>12</v>
      </c>
      <c r="D109" s="9" t="s">
        <v>221</v>
      </c>
      <c r="E109" s="40" t="s">
        <v>222</v>
      </c>
      <c r="F109" s="10"/>
      <c r="G109" s="11">
        <f t="shared" si="20"/>
        <v>400</v>
      </c>
      <c r="H109" s="12">
        <v>250</v>
      </c>
      <c r="I109" s="13">
        <f t="shared" si="21"/>
        <v>150</v>
      </c>
      <c r="J109" s="14" t="e">
        <f t="shared" si="14"/>
        <v>#REF!</v>
      </c>
      <c r="K109" s="15" t="e">
        <f t="shared" si="15"/>
        <v>#REF!</v>
      </c>
      <c r="L109" s="15" t="e">
        <f t="shared" si="16"/>
        <v>#REF!</v>
      </c>
      <c r="M109" s="16" t="e">
        <f t="shared" si="17"/>
        <v>#REF!</v>
      </c>
      <c r="N109" s="16" t="e">
        <f t="shared" si="18"/>
        <v>#REF!</v>
      </c>
      <c r="O109" s="17" t="e">
        <f t="shared" si="19"/>
        <v>#REF!</v>
      </c>
    </row>
    <row r="110" spans="1:15" x14ac:dyDescent="0.25">
      <c r="A110" s="8"/>
      <c r="B110" s="36" t="s">
        <v>238</v>
      </c>
      <c r="C110" s="9" t="s">
        <v>12</v>
      </c>
      <c r="D110" s="9" t="s">
        <v>223</v>
      </c>
      <c r="E110" s="40" t="s">
        <v>224</v>
      </c>
      <c r="F110" s="10"/>
      <c r="G110" s="11">
        <f t="shared" si="20"/>
        <v>400</v>
      </c>
      <c r="H110" s="12">
        <v>250</v>
      </c>
      <c r="I110" s="13">
        <f t="shared" si="21"/>
        <v>150</v>
      </c>
      <c r="J110" s="14" t="e">
        <f t="shared" si="14"/>
        <v>#REF!</v>
      </c>
      <c r="K110" s="15" t="e">
        <f t="shared" si="15"/>
        <v>#REF!</v>
      </c>
      <c r="L110" s="15" t="e">
        <f t="shared" si="16"/>
        <v>#REF!</v>
      </c>
      <c r="M110" s="16" t="e">
        <f t="shared" si="17"/>
        <v>#REF!</v>
      </c>
      <c r="N110" s="16" t="e">
        <f t="shared" si="18"/>
        <v>#REF!</v>
      </c>
      <c r="O110" s="17" t="e">
        <f t="shared" si="19"/>
        <v>#REF!</v>
      </c>
    </row>
    <row r="111" spans="1:15" x14ac:dyDescent="0.25">
      <c r="A111" s="8"/>
      <c r="B111" s="36" t="s">
        <v>238</v>
      </c>
      <c r="C111" s="9" t="s">
        <v>12</v>
      </c>
      <c r="D111" s="9" t="s">
        <v>225</v>
      </c>
      <c r="E111" s="40" t="s">
        <v>226</v>
      </c>
      <c r="F111" s="10"/>
      <c r="G111" s="11">
        <f t="shared" si="20"/>
        <v>400</v>
      </c>
      <c r="H111" s="12">
        <v>250</v>
      </c>
      <c r="I111" s="13">
        <f t="shared" si="21"/>
        <v>150</v>
      </c>
      <c r="J111" s="14" t="e">
        <f t="shared" si="14"/>
        <v>#REF!</v>
      </c>
      <c r="K111" s="15" t="e">
        <f t="shared" si="15"/>
        <v>#REF!</v>
      </c>
      <c r="L111" s="15" t="e">
        <f t="shared" si="16"/>
        <v>#REF!</v>
      </c>
      <c r="M111" s="16" t="e">
        <f t="shared" si="17"/>
        <v>#REF!</v>
      </c>
      <c r="N111" s="16" t="e">
        <f t="shared" si="18"/>
        <v>#REF!</v>
      </c>
      <c r="O111" s="17" t="e">
        <f t="shared" si="19"/>
        <v>#REF!</v>
      </c>
    </row>
    <row r="112" spans="1:15" x14ac:dyDescent="0.25">
      <c r="A112" s="8"/>
      <c r="B112" s="36" t="s">
        <v>238</v>
      </c>
      <c r="C112" s="9" t="s">
        <v>12</v>
      </c>
      <c r="D112" s="9" t="s">
        <v>227</v>
      </c>
      <c r="E112" s="40" t="s">
        <v>228</v>
      </c>
      <c r="F112" s="10"/>
      <c r="G112" s="11">
        <f t="shared" si="20"/>
        <v>400</v>
      </c>
      <c r="H112" s="12">
        <v>250</v>
      </c>
      <c r="I112" s="13">
        <f t="shared" si="21"/>
        <v>150</v>
      </c>
      <c r="J112" s="14" t="e">
        <f t="shared" si="14"/>
        <v>#REF!</v>
      </c>
      <c r="K112" s="15" t="e">
        <f t="shared" si="15"/>
        <v>#REF!</v>
      </c>
      <c r="L112" s="15" t="e">
        <f t="shared" si="16"/>
        <v>#REF!</v>
      </c>
      <c r="M112" s="16" t="e">
        <f t="shared" si="17"/>
        <v>#REF!</v>
      </c>
      <c r="N112" s="16" t="e">
        <f t="shared" si="18"/>
        <v>#REF!</v>
      </c>
      <c r="O112" s="17" t="e">
        <f t="shared" si="19"/>
        <v>#REF!</v>
      </c>
    </row>
    <row r="113" spans="1:15" x14ac:dyDescent="0.25">
      <c r="A113" s="8"/>
      <c r="B113" s="36" t="s">
        <v>238</v>
      </c>
      <c r="C113" s="9" t="s">
        <v>12</v>
      </c>
      <c r="D113" s="9" t="s">
        <v>229</v>
      </c>
      <c r="E113" s="40" t="s">
        <v>230</v>
      </c>
      <c r="F113" s="10"/>
      <c r="G113" s="11">
        <f t="shared" si="20"/>
        <v>1139.5999999999999</v>
      </c>
      <c r="H113" s="12">
        <v>712.25</v>
      </c>
      <c r="I113" s="13">
        <f t="shared" si="21"/>
        <v>427.35</v>
      </c>
      <c r="J113" s="14" t="e">
        <f t="shared" ref="J113:J176" si="22">$J$4*H113</f>
        <v>#REF!</v>
      </c>
      <c r="K113" s="15" t="e">
        <f t="shared" ref="K113:K176" si="23">$K$4*I113</f>
        <v>#REF!</v>
      </c>
      <c r="L113" s="15" t="e">
        <f t="shared" ref="L113:L176" si="24">J113+K113</f>
        <v>#REF!</v>
      </c>
      <c r="M113" s="16" t="e">
        <f t="shared" ref="M113:M176" si="25">J113*$M$4</f>
        <v>#REF!</v>
      </c>
      <c r="N113" s="16" t="e">
        <f t="shared" ref="N113:N176" si="26">K113*$N$4</f>
        <v>#REF!</v>
      </c>
      <c r="O113" s="17" t="e">
        <f t="shared" ref="O113:O176" si="27">M113+N113</f>
        <v>#REF!</v>
      </c>
    </row>
    <row r="114" spans="1:15" ht="26.4" x14ac:dyDescent="0.25">
      <c r="A114" s="8"/>
      <c r="B114" s="36" t="s">
        <v>238</v>
      </c>
      <c r="C114" s="9" t="s">
        <v>12</v>
      </c>
      <c r="D114" s="9" t="s">
        <v>231</v>
      </c>
      <c r="E114" s="40" t="s">
        <v>232</v>
      </c>
      <c r="F114" s="10"/>
      <c r="G114" s="11">
        <f t="shared" si="20"/>
        <v>942.78</v>
      </c>
      <c r="H114" s="12">
        <v>589.24</v>
      </c>
      <c r="I114" s="13">
        <f t="shared" si="21"/>
        <v>353.54</v>
      </c>
      <c r="J114" s="14" t="e">
        <f t="shared" si="22"/>
        <v>#REF!</v>
      </c>
      <c r="K114" s="15" t="e">
        <f t="shared" si="23"/>
        <v>#REF!</v>
      </c>
      <c r="L114" s="15" t="e">
        <f t="shared" si="24"/>
        <v>#REF!</v>
      </c>
      <c r="M114" s="16" t="e">
        <f t="shared" si="25"/>
        <v>#REF!</v>
      </c>
      <c r="N114" s="16" t="e">
        <f t="shared" si="26"/>
        <v>#REF!</v>
      </c>
      <c r="O114" s="17" t="e">
        <f t="shared" si="27"/>
        <v>#REF!</v>
      </c>
    </row>
    <row r="115" spans="1:15" ht="26.4" x14ac:dyDescent="0.25">
      <c r="A115" s="8"/>
      <c r="B115" s="36" t="s">
        <v>238</v>
      </c>
      <c r="C115" s="9" t="s">
        <v>12</v>
      </c>
      <c r="D115" s="9" t="s">
        <v>233</v>
      </c>
      <c r="E115" s="40" t="s">
        <v>234</v>
      </c>
      <c r="F115" s="10"/>
      <c r="G115" s="11">
        <f t="shared" si="20"/>
        <v>160</v>
      </c>
      <c r="H115" s="12">
        <v>100</v>
      </c>
      <c r="I115" s="13">
        <f t="shared" si="21"/>
        <v>60</v>
      </c>
      <c r="J115" s="14" t="e">
        <f t="shared" si="22"/>
        <v>#REF!</v>
      </c>
      <c r="K115" s="15" t="e">
        <f t="shared" si="23"/>
        <v>#REF!</v>
      </c>
      <c r="L115" s="15" t="e">
        <f t="shared" si="24"/>
        <v>#REF!</v>
      </c>
      <c r="M115" s="16" t="e">
        <f t="shared" si="25"/>
        <v>#REF!</v>
      </c>
      <c r="N115" s="16" t="e">
        <f t="shared" si="26"/>
        <v>#REF!</v>
      </c>
      <c r="O115" s="17" t="e">
        <f t="shared" si="27"/>
        <v>#REF!</v>
      </c>
    </row>
    <row r="116" spans="1:15" x14ac:dyDescent="0.25">
      <c r="A116" s="8"/>
      <c r="B116" s="36" t="s">
        <v>238</v>
      </c>
      <c r="C116" s="9" t="s">
        <v>12</v>
      </c>
      <c r="D116" s="9" t="s">
        <v>235</v>
      </c>
      <c r="E116" s="40" t="s">
        <v>186</v>
      </c>
      <c r="F116" s="10"/>
      <c r="G116" s="11">
        <f t="shared" si="20"/>
        <v>160</v>
      </c>
      <c r="H116" s="12">
        <v>100</v>
      </c>
      <c r="I116" s="13">
        <f t="shared" si="21"/>
        <v>60</v>
      </c>
      <c r="J116" s="14" t="e">
        <f t="shared" si="22"/>
        <v>#REF!</v>
      </c>
      <c r="K116" s="15" t="e">
        <f t="shared" si="23"/>
        <v>#REF!</v>
      </c>
      <c r="L116" s="15" t="e">
        <f t="shared" si="24"/>
        <v>#REF!</v>
      </c>
      <c r="M116" s="16" t="e">
        <f t="shared" si="25"/>
        <v>#REF!</v>
      </c>
      <c r="N116" s="16" t="e">
        <f t="shared" si="26"/>
        <v>#REF!</v>
      </c>
      <c r="O116" s="17" t="e">
        <f t="shared" si="27"/>
        <v>#REF!</v>
      </c>
    </row>
    <row r="117" spans="1:15" x14ac:dyDescent="0.25">
      <c r="A117" s="8"/>
      <c r="B117" s="36" t="s">
        <v>238</v>
      </c>
      <c r="C117" s="9" t="s">
        <v>12</v>
      </c>
      <c r="D117" s="9" t="s">
        <v>236</v>
      </c>
      <c r="E117" s="40" t="s">
        <v>237</v>
      </c>
      <c r="F117" s="10"/>
      <c r="G117" s="11">
        <f t="shared" si="20"/>
        <v>400</v>
      </c>
      <c r="H117" s="12">
        <v>250</v>
      </c>
      <c r="I117" s="13">
        <f t="shared" si="21"/>
        <v>150</v>
      </c>
      <c r="J117" s="14" t="e">
        <f t="shared" si="22"/>
        <v>#REF!</v>
      </c>
      <c r="K117" s="15" t="e">
        <f t="shared" si="23"/>
        <v>#REF!</v>
      </c>
      <c r="L117" s="15" t="e">
        <f t="shared" si="24"/>
        <v>#REF!</v>
      </c>
      <c r="M117" s="16" t="e">
        <f t="shared" si="25"/>
        <v>#REF!</v>
      </c>
      <c r="N117" s="16" t="e">
        <f t="shared" si="26"/>
        <v>#REF!</v>
      </c>
      <c r="O117" s="17" t="e">
        <f t="shared" si="27"/>
        <v>#REF!</v>
      </c>
    </row>
    <row r="118" spans="1:15" ht="26.4" x14ac:dyDescent="0.25">
      <c r="A118" s="8"/>
      <c r="B118" s="36" t="s">
        <v>258</v>
      </c>
      <c r="C118" s="9" t="s">
        <v>12</v>
      </c>
      <c r="D118" s="9" t="s">
        <v>239</v>
      </c>
      <c r="E118" s="40" t="s">
        <v>240</v>
      </c>
      <c r="F118" s="10"/>
      <c r="G118" s="11">
        <f t="shared" si="20"/>
        <v>104</v>
      </c>
      <c r="H118" s="12">
        <v>65</v>
      </c>
      <c r="I118" s="13">
        <f t="shared" si="21"/>
        <v>39</v>
      </c>
      <c r="J118" s="14" t="e">
        <f t="shared" si="22"/>
        <v>#REF!</v>
      </c>
      <c r="K118" s="15" t="e">
        <f t="shared" si="23"/>
        <v>#REF!</v>
      </c>
      <c r="L118" s="15" t="e">
        <f t="shared" si="24"/>
        <v>#REF!</v>
      </c>
      <c r="M118" s="16" t="e">
        <f t="shared" si="25"/>
        <v>#REF!</v>
      </c>
      <c r="N118" s="16" t="e">
        <f t="shared" si="26"/>
        <v>#REF!</v>
      </c>
      <c r="O118" s="17" t="e">
        <f t="shared" si="27"/>
        <v>#REF!</v>
      </c>
    </row>
    <row r="119" spans="1:15" ht="26.4" x14ac:dyDescent="0.25">
      <c r="A119" s="8"/>
      <c r="B119" s="36" t="s">
        <v>258</v>
      </c>
      <c r="C119" s="9" t="s">
        <v>12</v>
      </c>
      <c r="D119" s="9" t="s">
        <v>241</v>
      </c>
      <c r="E119" s="40" t="s">
        <v>242</v>
      </c>
      <c r="F119" s="10"/>
      <c r="G119" s="11">
        <f t="shared" si="20"/>
        <v>160</v>
      </c>
      <c r="H119" s="12">
        <v>100</v>
      </c>
      <c r="I119" s="13">
        <f t="shared" si="21"/>
        <v>60</v>
      </c>
      <c r="J119" s="14" t="e">
        <f t="shared" si="22"/>
        <v>#REF!</v>
      </c>
      <c r="K119" s="15" t="e">
        <f t="shared" si="23"/>
        <v>#REF!</v>
      </c>
      <c r="L119" s="15" t="e">
        <f t="shared" si="24"/>
        <v>#REF!</v>
      </c>
      <c r="M119" s="16" t="e">
        <f t="shared" si="25"/>
        <v>#REF!</v>
      </c>
      <c r="N119" s="16" t="e">
        <f t="shared" si="26"/>
        <v>#REF!</v>
      </c>
      <c r="O119" s="17" t="e">
        <f t="shared" si="27"/>
        <v>#REF!</v>
      </c>
    </row>
    <row r="120" spans="1:15" ht="26.4" x14ac:dyDescent="0.25">
      <c r="A120" s="8"/>
      <c r="B120" s="36" t="s">
        <v>258</v>
      </c>
      <c r="C120" s="9" t="s">
        <v>12</v>
      </c>
      <c r="D120" s="9" t="s">
        <v>243</v>
      </c>
      <c r="E120" s="40" t="s">
        <v>244</v>
      </c>
      <c r="F120" s="10"/>
      <c r="G120" s="11">
        <f t="shared" si="20"/>
        <v>160</v>
      </c>
      <c r="H120" s="12">
        <v>100</v>
      </c>
      <c r="I120" s="13">
        <f t="shared" si="21"/>
        <v>60</v>
      </c>
      <c r="J120" s="14" t="e">
        <f t="shared" si="22"/>
        <v>#REF!</v>
      </c>
      <c r="K120" s="15" t="e">
        <f t="shared" si="23"/>
        <v>#REF!</v>
      </c>
      <c r="L120" s="15" t="e">
        <f t="shared" si="24"/>
        <v>#REF!</v>
      </c>
      <c r="M120" s="16" t="e">
        <f t="shared" si="25"/>
        <v>#REF!</v>
      </c>
      <c r="N120" s="16" t="e">
        <f t="shared" si="26"/>
        <v>#REF!</v>
      </c>
      <c r="O120" s="17" t="e">
        <f t="shared" si="27"/>
        <v>#REF!</v>
      </c>
    </row>
    <row r="121" spans="1:15" ht="26.4" x14ac:dyDescent="0.25">
      <c r="A121" s="8"/>
      <c r="B121" s="36" t="s">
        <v>258</v>
      </c>
      <c r="C121" s="9" t="s">
        <v>12</v>
      </c>
      <c r="D121" s="9" t="s">
        <v>245</v>
      </c>
      <c r="E121" s="40" t="s">
        <v>244</v>
      </c>
      <c r="F121" s="10"/>
      <c r="G121" s="11">
        <f t="shared" si="20"/>
        <v>504</v>
      </c>
      <c r="H121" s="12">
        <v>315</v>
      </c>
      <c r="I121" s="13">
        <f t="shared" si="21"/>
        <v>189</v>
      </c>
      <c r="J121" s="14" t="e">
        <f t="shared" si="22"/>
        <v>#REF!</v>
      </c>
      <c r="K121" s="15" t="e">
        <f t="shared" si="23"/>
        <v>#REF!</v>
      </c>
      <c r="L121" s="15" t="e">
        <f t="shared" si="24"/>
        <v>#REF!</v>
      </c>
      <c r="M121" s="16" t="e">
        <f t="shared" si="25"/>
        <v>#REF!</v>
      </c>
      <c r="N121" s="16" t="e">
        <f t="shared" si="26"/>
        <v>#REF!</v>
      </c>
      <c r="O121" s="17" t="e">
        <f t="shared" si="27"/>
        <v>#REF!</v>
      </c>
    </row>
    <row r="122" spans="1:15" ht="26.4" x14ac:dyDescent="0.25">
      <c r="A122" s="8"/>
      <c r="B122" s="36" t="s">
        <v>258</v>
      </c>
      <c r="C122" s="9" t="s">
        <v>12</v>
      </c>
      <c r="D122" s="9" t="s">
        <v>246</v>
      </c>
      <c r="E122" s="40" t="s">
        <v>247</v>
      </c>
      <c r="F122" s="10"/>
      <c r="G122" s="11">
        <f t="shared" si="20"/>
        <v>400</v>
      </c>
      <c r="H122" s="12">
        <v>250</v>
      </c>
      <c r="I122" s="13">
        <f t="shared" si="21"/>
        <v>150</v>
      </c>
      <c r="J122" s="14" t="e">
        <f t="shared" si="22"/>
        <v>#REF!</v>
      </c>
      <c r="K122" s="15" t="e">
        <f t="shared" si="23"/>
        <v>#REF!</v>
      </c>
      <c r="L122" s="15" t="e">
        <f t="shared" si="24"/>
        <v>#REF!</v>
      </c>
      <c r="M122" s="16" t="e">
        <f t="shared" si="25"/>
        <v>#REF!</v>
      </c>
      <c r="N122" s="16" t="e">
        <f t="shared" si="26"/>
        <v>#REF!</v>
      </c>
      <c r="O122" s="17" t="e">
        <f t="shared" si="27"/>
        <v>#REF!</v>
      </c>
    </row>
    <row r="123" spans="1:15" ht="26.4" x14ac:dyDescent="0.25">
      <c r="A123" s="8"/>
      <c r="B123" s="36" t="s">
        <v>258</v>
      </c>
      <c r="C123" s="9" t="s">
        <v>12</v>
      </c>
      <c r="D123" s="9" t="s">
        <v>248</v>
      </c>
      <c r="E123" s="40" t="s">
        <v>249</v>
      </c>
      <c r="F123" s="10"/>
      <c r="G123" s="11">
        <f t="shared" si="20"/>
        <v>128</v>
      </c>
      <c r="H123" s="12">
        <v>80</v>
      </c>
      <c r="I123" s="13">
        <f t="shared" si="21"/>
        <v>48</v>
      </c>
      <c r="J123" s="14" t="e">
        <f t="shared" si="22"/>
        <v>#REF!</v>
      </c>
      <c r="K123" s="15" t="e">
        <f t="shared" si="23"/>
        <v>#REF!</v>
      </c>
      <c r="L123" s="15" t="e">
        <f t="shared" si="24"/>
        <v>#REF!</v>
      </c>
      <c r="M123" s="16" t="e">
        <f t="shared" si="25"/>
        <v>#REF!</v>
      </c>
      <c r="N123" s="16" t="e">
        <f t="shared" si="26"/>
        <v>#REF!</v>
      </c>
      <c r="O123" s="17" t="e">
        <f t="shared" si="27"/>
        <v>#REF!</v>
      </c>
    </row>
    <row r="124" spans="1:15" x14ac:dyDescent="0.25">
      <c r="A124" s="8"/>
      <c r="B124" s="36" t="s">
        <v>258</v>
      </c>
      <c r="C124" s="9" t="s">
        <v>12</v>
      </c>
      <c r="D124" s="9" t="s">
        <v>250</v>
      </c>
      <c r="E124" s="40" t="s">
        <v>251</v>
      </c>
      <c r="F124" s="10"/>
      <c r="G124" s="11">
        <f t="shared" si="20"/>
        <v>160</v>
      </c>
      <c r="H124" s="12">
        <v>100</v>
      </c>
      <c r="I124" s="13">
        <f t="shared" si="21"/>
        <v>60</v>
      </c>
      <c r="J124" s="14" t="e">
        <f t="shared" si="22"/>
        <v>#REF!</v>
      </c>
      <c r="K124" s="15" t="e">
        <f t="shared" si="23"/>
        <v>#REF!</v>
      </c>
      <c r="L124" s="15" t="e">
        <f t="shared" si="24"/>
        <v>#REF!</v>
      </c>
      <c r="M124" s="16" t="e">
        <f t="shared" si="25"/>
        <v>#REF!</v>
      </c>
      <c r="N124" s="16" t="e">
        <f t="shared" si="26"/>
        <v>#REF!</v>
      </c>
      <c r="O124" s="17" t="e">
        <f t="shared" si="27"/>
        <v>#REF!</v>
      </c>
    </row>
    <row r="125" spans="1:15" ht="26.4" x14ac:dyDescent="0.25">
      <c r="A125" s="8"/>
      <c r="B125" s="36" t="s">
        <v>258</v>
      </c>
      <c r="C125" s="9" t="s">
        <v>12</v>
      </c>
      <c r="D125" s="9" t="s">
        <v>252</v>
      </c>
      <c r="E125" s="40" t="s">
        <v>253</v>
      </c>
      <c r="F125" s="10"/>
      <c r="G125" s="11">
        <f t="shared" si="20"/>
        <v>464</v>
      </c>
      <c r="H125" s="12">
        <v>290</v>
      </c>
      <c r="I125" s="13">
        <f t="shared" si="21"/>
        <v>174</v>
      </c>
      <c r="J125" s="14" t="e">
        <f t="shared" si="22"/>
        <v>#REF!</v>
      </c>
      <c r="K125" s="15" t="e">
        <f t="shared" si="23"/>
        <v>#REF!</v>
      </c>
      <c r="L125" s="15" t="e">
        <f t="shared" si="24"/>
        <v>#REF!</v>
      </c>
      <c r="M125" s="16" t="e">
        <f t="shared" si="25"/>
        <v>#REF!</v>
      </c>
      <c r="N125" s="16" t="e">
        <f t="shared" si="26"/>
        <v>#REF!</v>
      </c>
      <c r="O125" s="17" t="e">
        <f t="shared" si="27"/>
        <v>#REF!</v>
      </c>
    </row>
    <row r="126" spans="1:15" ht="26.4" x14ac:dyDescent="0.25">
      <c r="A126" s="8"/>
      <c r="B126" s="36" t="s">
        <v>258</v>
      </c>
      <c r="C126" s="9" t="s">
        <v>12</v>
      </c>
      <c r="D126" s="9" t="s">
        <v>254</v>
      </c>
      <c r="E126" s="40" t="s">
        <v>255</v>
      </c>
      <c r="F126" s="10"/>
      <c r="G126" s="11">
        <f t="shared" si="20"/>
        <v>1280</v>
      </c>
      <c r="H126" s="12">
        <v>800</v>
      </c>
      <c r="I126" s="13">
        <f t="shared" si="21"/>
        <v>480</v>
      </c>
      <c r="J126" s="14" t="e">
        <f t="shared" si="22"/>
        <v>#REF!</v>
      </c>
      <c r="K126" s="15" t="e">
        <f t="shared" si="23"/>
        <v>#REF!</v>
      </c>
      <c r="L126" s="15" t="e">
        <f t="shared" si="24"/>
        <v>#REF!</v>
      </c>
      <c r="M126" s="16" t="e">
        <f t="shared" si="25"/>
        <v>#REF!</v>
      </c>
      <c r="N126" s="16" t="e">
        <f t="shared" si="26"/>
        <v>#REF!</v>
      </c>
      <c r="O126" s="17" t="e">
        <f t="shared" si="27"/>
        <v>#REF!</v>
      </c>
    </row>
    <row r="127" spans="1:15" ht="26.4" x14ac:dyDescent="0.25">
      <c r="A127" s="8"/>
      <c r="B127" s="36" t="s">
        <v>258</v>
      </c>
      <c r="C127" s="9" t="s">
        <v>12</v>
      </c>
      <c r="D127" s="9" t="s">
        <v>256</v>
      </c>
      <c r="E127" s="40" t="s">
        <v>257</v>
      </c>
      <c r="F127" s="10"/>
      <c r="G127" s="11">
        <f t="shared" si="20"/>
        <v>128</v>
      </c>
      <c r="H127" s="12">
        <v>80</v>
      </c>
      <c r="I127" s="13">
        <f t="shared" si="21"/>
        <v>48</v>
      </c>
      <c r="J127" s="14" t="e">
        <f t="shared" si="22"/>
        <v>#REF!</v>
      </c>
      <c r="K127" s="15" t="e">
        <f t="shared" si="23"/>
        <v>#REF!</v>
      </c>
      <c r="L127" s="15" t="e">
        <f t="shared" si="24"/>
        <v>#REF!</v>
      </c>
      <c r="M127" s="16" t="e">
        <f t="shared" si="25"/>
        <v>#REF!</v>
      </c>
      <c r="N127" s="16" t="e">
        <f t="shared" si="26"/>
        <v>#REF!</v>
      </c>
      <c r="O127" s="17" t="e">
        <f t="shared" si="27"/>
        <v>#REF!</v>
      </c>
    </row>
    <row r="128" spans="1:15" x14ac:dyDescent="0.25">
      <c r="A128" s="8"/>
      <c r="B128" s="36" t="s">
        <v>322</v>
      </c>
      <c r="C128" s="9" t="s">
        <v>12</v>
      </c>
      <c r="D128" s="9" t="s">
        <v>259</v>
      </c>
      <c r="E128" s="40" t="s">
        <v>260</v>
      </c>
      <c r="F128" s="10"/>
      <c r="G128" s="11">
        <f t="shared" si="20"/>
        <v>216</v>
      </c>
      <c r="H128" s="12">
        <v>135</v>
      </c>
      <c r="I128" s="13">
        <f t="shared" si="21"/>
        <v>81</v>
      </c>
      <c r="J128" s="14" t="e">
        <f t="shared" si="22"/>
        <v>#REF!</v>
      </c>
      <c r="K128" s="15" t="e">
        <f t="shared" si="23"/>
        <v>#REF!</v>
      </c>
      <c r="L128" s="15" t="e">
        <f t="shared" si="24"/>
        <v>#REF!</v>
      </c>
      <c r="M128" s="16" t="e">
        <f t="shared" si="25"/>
        <v>#REF!</v>
      </c>
      <c r="N128" s="16" t="e">
        <f t="shared" si="26"/>
        <v>#REF!</v>
      </c>
      <c r="O128" s="17" t="e">
        <f t="shared" si="27"/>
        <v>#REF!</v>
      </c>
    </row>
    <row r="129" spans="1:15" ht="26.4" x14ac:dyDescent="0.25">
      <c r="A129" s="8"/>
      <c r="B129" s="36" t="s">
        <v>322</v>
      </c>
      <c r="C129" s="9" t="s">
        <v>12</v>
      </c>
      <c r="D129" s="9" t="s">
        <v>261</v>
      </c>
      <c r="E129" s="40" t="s">
        <v>262</v>
      </c>
      <c r="F129" s="10"/>
      <c r="G129" s="11">
        <f t="shared" si="20"/>
        <v>259.2</v>
      </c>
      <c r="H129" s="12">
        <v>162</v>
      </c>
      <c r="I129" s="13">
        <f t="shared" si="21"/>
        <v>97.2</v>
      </c>
      <c r="J129" s="14" t="e">
        <f t="shared" si="22"/>
        <v>#REF!</v>
      </c>
      <c r="K129" s="15" t="e">
        <f t="shared" si="23"/>
        <v>#REF!</v>
      </c>
      <c r="L129" s="15" t="e">
        <f t="shared" si="24"/>
        <v>#REF!</v>
      </c>
      <c r="M129" s="16" t="e">
        <f t="shared" si="25"/>
        <v>#REF!</v>
      </c>
      <c r="N129" s="16" t="e">
        <f t="shared" si="26"/>
        <v>#REF!</v>
      </c>
      <c r="O129" s="17" t="e">
        <f t="shared" si="27"/>
        <v>#REF!</v>
      </c>
    </row>
    <row r="130" spans="1:15" x14ac:dyDescent="0.25">
      <c r="A130" s="8"/>
      <c r="B130" s="36" t="s">
        <v>322</v>
      </c>
      <c r="C130" s="9" t="s">
        <v>12</v>
      </c>
      <c r="D130" s="9" t="s">
        <v>263</v>
      </c>
      <c r="E130" s="40" t="s">
        <v>264</v>
      </c>
      <c r="F130" s="10"/>
      <c r="G130" s="11">
        <f t="shared" si="20"/>
        <v>544</v>
      </c>
      <c r="H130" s="12">
        <v>340</v>
      </c>
      <c r="I130" s="13">
        <f t="shared" si="21"/>
        <v>204</v>
      </c>
      <c r="J130" s="14" t="e">
        <f t="shared" si="22"/>
        <v>#REF!</v>
      </c>
      <c r="K130" s="15" t="e">
        <f t="shared" si="23"/>
        <v>#REF!</v>
      </c>
      <c r="L130" s="15" t="e">
        <f t="shared" si="24"/>
        <v>#REF!</v>
      </c>
      <c r="M130" s="16" t="e">
        <f t="shared" si="25"/>
        <v>#REF!</v>
      </c>
      <c r="N130" s="16" t="e">
        <f t="shared" si="26"/>
        <v>#REF!</v>
      </c>
      <c r="O130" s="17" t="e">
        <f t="shared" si="27"/>
        <v>#REF!</v>
      </c>
    </row>
    <row r="131" spans="1:15" x14ac:dyDescent="0.25">
      <c r="A131" s="8"/>
      <c r="B131" s="36" t="s">
        <v>322</v>
      </c>
      <c r="C131" s="9" t="s">
        <v>12</v>
      </c>
      <c r="D131" s="9" t="s">
        <v>265</v>
      </c>
      <c r="E131" s="40" t="s">
        <v>266</v>
      </c>
      <c r="F131" s="10"/>
      <c r="G131" s="11">
        <f t="shared" si="20"/>
        <v>1244</v>
      </c>
      <c r="H131" s="12">
        <v>777.5</v>
      </c>
      <c r="I131" s="13">
        <f t="shared" si="21"/>
        <v>466.5</v>
      </c>
      <c r="J131" s="14" t="e">
        <f t="shared" si="22"/>
        <v>#REF!</v>
      </c>
      <c r="K131" s="15" t="e">
        <f t="shared" si="23"/>
        <v>#REF!</v>
      </c>
      <c r="L131" s="15" t="e">
        <f t="shared" si="24"/>
        <v>#REF!</v>
      </c>
      <c r="M131" s="16" t="e">
        <f t="shared" si="25"/>
        <v>#REF!</v>
      </c>
      <c r="N131" s="16" t="e">
        <f t="shared" si="26"/>
        <v>#REF!</v>
      </c>
      <c r="O131" s="17" t="e">
        <f t="shared" si="27"/>
        <v>#REF!</v>
      </c>
    </row>
    <row r="132" spans="1:15" x14ac:dyDescent="0.25">
      <c r="A132" s="8"/>
      <c r="B132" s="36" t="s">
        <v>322</v>
      </c>
      <c r="C132" s="9" t="s">
        <v>12</v>
      </c>
      <c r="D132" s="9" t="s">
        <v>267</v>
      </c>
      <c r="E132" s="40" t="s">
        <v>268</v>
      </c>
      <c r="F132" s="10"/>
      <c r="G132" s="11">
        <f t="shared" si="20"/>
        <v>224</v>
      </c>
      <c r="H132" s="12">
        <v>140</v>
      </c>
      <c r="I132" s="13">
        <f t="shared" si="21"/>
        <v>84</v>
      </c>
      <c r="J132" s="14" t="e">
        <f t="shared" si="22"/>
        <v>#REF!</v>
      </c>
      <c r="K132" s="15" t="e">
        <f t="shared" si="23"/>
        <v>#REF!</v>
      </c>
      <c r="L132" s="15" t="e">
        <f t="shared" si="24"/>
        <v>#REF!</v>
      </c>
      <c r="M132" s="16" t="e">
        <f t="shared" si="25"/>
        <v>#REF!</v>
      </c>
      <c r="N132" s="16" t="e">
        <f t="shared" si="26"/>
        <v>#REF!</v>
      </c>
      <c r="O132" s="17" t="e">
        <f t="shared" si="27"/>
        <v>#REF!</v>
      </c>
    </row>
    <row r="133" spans="1:15" ht="26.4" x14ac:dyDescent="0.25">
      <c r="A133" s="8"/>
      <c r="B133" s="36" t="s">
        <v>322</v>
      </c>
      <c r="C133" s="9" t="s">
        <v>12</v>
      </c>
      <c r="D133" s="9" t="s">
        <v>269</v>
      </c>
      <c r="E133" s="40" t="s">
        <v>270</v>
      </c>
      <c r="F133" s="10"/>
      <c r="G133" s="11">
        <f t="shared" si="20"/>
        <v>192</v>
      </c>
      <c r="H133" s="12">
        <v>120</v>
      </c>
      <c r="I133" s="13">
        <f t="shared" si="21"/>
        <v>72</v>
      </c>
      <c r="J133" s="14" t="e">
        <f t="shared" si="22"/>
        <v>#REF!</v>
      </c>
      <c r="K133" s="15" t="e">
        <f t="shared" si="23"/>
        <v>#REF!</v>
      </c>
      <c r="L133" s="15" t="e">
        <f t="shared" si="24"/>
        <v>#REF!</v>
      </c>
      <c r="M133" s="16" t="e">
        <f t="shared" si="25"/>
        <v>#REF!</v>
      </c>
      <c r="N133" s="16" t="e">
        <f t="shared" si="26"/>
        <v>#REF!</v>
      </c>
      <c r="O133" s="17" t="e">
        <f t="shared" si="27"/>
        <v>#REF!</v>
      </c>
    </row>
    <row r="134" spans="1:15" ht="26.4" x14ac:dyDescent="0.25">
      <c r="A134" s="8"/>
      <c r="B134" s="36" t="s">
        <v>322</v>
      </c>
      <c r="C134" s="9" t="s">
        <v>12</v>
      </c>
      <c r="D134" s="9" t="s">
        <v>271</v>
      </c>
      <c r="E134" s="40" t="s">
        <v>272</v>
      </c>
      <c r="F134" s="10"/>
      <c r="G134" s="11">
        <f t="shared" si="20"/>
        <v>123.2</v>
      </c>
      <c r="H134" s="12">
        <v>77</v>
      </c>
      <c r="I134" s="13">
        <f t="shared" si="21"/>
        <v>46.2</v>
      </c>
      <c r="J134" s="14" t="e">
        <f t="shared" si="22"/>
        <v>#REF!</v>
      </c>
      <c r="K134" s="15" t="e">
        <f t="shared" si="23"/>
        <v>#REF!</v>
      </c>
      <c r="L134" s="15" t="e">
        <f t="shared" si="24"/>
        <v>#REF!</v>
      </c>
      <c r="M134" s="16" t="e">
        <f t="shared" si="25"/>
        <v>#REF!</v>
      </c>
      <c r="N134" s="16" t="e">
        <f t="shared" si="26"/>
        <v>#REF!</v>
      </c>
      <c r="O134" s="17" t="e">
        <f t="shared" si="27"/>
        <v>#REF!</v>
      </c>
    </row>
    <row r="135" spans="1:15" x14ac:dyDescent="0.25">
      <c r="A135" s="8"/>
      <c r="B135" s="36" t="s">
        <v>322</v>
      </c>
      <c r="C135" s="9" t="s">
        <v>12</v>
      </c>
      <c r="D135" s="9" t="s">
        <v>273</v>
      </c>
      <c r="E135" s="40" t="s">
        <v>274</v>
      </c>
      <c r="F135" s="10"/>
      <c r="G135" s="11">
        <f t="shared" ref="G135:G198" si="28">H135+I135</f>
        <v>2500.8000000000002</v>
      </c>
      <c r="H135" s="12">
        <v>1563</v>
      </c>
      <c r="I135" s="13">
        <f t="shared" ref="I135:I198" si="29">H135*60%</f>
        <v>937.8</v>
      </c>
      <c r="J135" s="14" t="e">
        <f t="shared" si="22"/>
        <v>#REF!</v>
      </c>
      <c r="K135" s="15" t="e">
        <f t="shared" si="23"/>
        <v>#REF!</v>
      </c>
      <c r="L135" s="15" t="e">
        <f t="shared" si="24"/>
        <v>#REF!</v>
      </c>
      <c r="M135" s="16" t="e">
        <f t="shared" si="25"/>
        <v>#REF!</v>
      </c>
      <c r="N135" s="16" t="e">
        <f t="shared" si="26"/>
        <v>#REF!</v>
      </c>
      <c r="O135" s="17" t="e">
        <f t="shared" si="27"/>
        <v>#REF!</v>
      </c>
    </row>
    <row r="136" spans="1:15" x14ac:dyDescent="0.25">
      <c r="A136" s="8"/>
      <c r="B136" s="36" t="s">
        <v>322</v>
      </c>
      <c r="C136" s="9" t="s">
        <v>12</v>
      </c>
      <c r="D136" s="9" t="s">
        <v>275</v>
      </c>
      <c r="E136" s="40" t="s">
        <v>276</v>
      </c>
      <c r="F136" s="10"/>
      <c r="G136" s="11">
        <f t="shared" si="28"/>
        <v>704</v>
      </c>
      <c r="H136" s="12">
        <v>440</v>
      </c>
      <c r="I136" s="13">
        <f t="shared" si="29"/>
        <v>264</v>
      </c>
      <c r="J136" s="14" t="e">
        <f t="shared" si="22"/>
        <v>#REF!</v>
      </c>
      <c r="K136" s="15" t="e">
        <f t="shared" si="23"/>
        <v>#REF!</v>
      </c>
      <c r="L136" s="15" t="e">
        <f t="shared" si="24"/>
        <v>#REF!</v>
      </c>
      <c r="M136" s="16" t="e">
        <f t="shared" si="25"/>
        <v>#REF!</v>
      </c>
      <c r="N136" s="16" t="e">
        <f t="shared" si="26"/>
        <v>#REF!</v>
      </c>
      <c r="O136" s="17" t="e">
        <f t="shared" si="27"/>
        <v>#REF!</v>
      </c>
    </row>
    <row r="137" spans="1:15" x14ac:dyDescent="0.25">
      <c r="A137" s="8"/>
      <c r="B137" s="36" t="s">
        <v>322</v>
      </c>
      <c r="C137" s="9" t="s">
        <v>12</v>
      </c>
      <c r="D137" s="9" t="s">
        <v>277</v>
      </c>
      <c r="E137" s="40" t="s">
        <v>278</v>
      </c>
      <c r="F137" s="10"/>
      <c r="G137" s="11">
        <f t="shared" si="28"/>
        <v>828.8</v>
      </c>
      <c r="H137" s="12">
        <v>518</v>
      </c>
      <c r="I137" s="13">
        <f t="shared" si="29"/>
        <v>310.8</v>
      </c>
      <c r="J137" s="14" t="e">
        <f t="shared" si="22"/>
        <v>#REF!</v>
      </c>
      <c r="K137" s="15" t="e">
        <f t="shared" si="23"/>
        <v>#REF!</v>
      </c>
      <c r="L137" s="15" t="e">
        <f t="shared" si="24"/>
        <v>#REF!</v>
      </c>
      <c r="M137" s="16" t="e">
        <f t="shared" si="25"/>
        <v>#REF!</v>
      </c>
      <c r="N137" s="16" t="e">
        <f t="shared" si="26"/>
        <v>#REF!</v>
      </c>
      <c r="O137" s="17" t="e">
        <f t="shared" si="27"/>
        <v>#REF!</v>
      </c>
    </row>
    <row r="138" spans="1:15" x14ac:dyDescent="0.25">
      <c r="A138" s="8"/>
      <c r="B138" s="36" t="s">
        <v>322</v>
      </c>
      <c r="C138" s="9" t="s">
        <v>12</v>
      </c>
      <c r="D138" s="9" t="s">
        <v>279</v>
      </c>
      <c r="E138" s="40" t="s">
        <v>280</v>
      </c>
      <c r="F138" s="10"/>
      <c r="G138" s="11">
        <f t="shared" si="28"/>
        <v>208</v>
      </c>
      <c r="H138" s="12">
        <v>130</v>
      </c>
      <c r="I138" s="13">
        <f t="shared" si="29"/>
        <v>78</v>
      </c>
      <c r="J138" s="14" t="e">
        <f t="shared" si="22"/>
        <v>#REF!</v>
      </c>
      <c r="K138" s="15" t="e">
        <f t="shared" si="23"/>
        <v>#REF!</v>
      </c>
      <c r="L138" s="15" t="e">
        <f t="shared" si="24"/>
        <v>#REF!</v>
      </c>
      <c r="M138" s="16" t="e">
        <f t="shared" si="25"/>
        <v>#REF!</v>
      </c>
      <c r="N138" s="16" t="e">
        <f t="shared" si="26"/>
        <v>#REF!</v>
      </c>
      <c r="O138" s="17" t="e">
        <f t="shared" si="27"/>
        <v>#REF!</v>
      </c>
    </row>
    <row r="139" spans="1:15" ht="26.4" x14ac:dyDescent="0.25">
      <c r="A139" s="8"/>
      <c r="B139" s="36" t="s">
        <v>322</v>
      </c>
      <c r="C139" s="9" t="s">
        <v>12</v>
      </c>
      <c r="D139" s="9" t="s">
        <v>281</v>
      </c>
      <c r="E139" s="40" t="s">
        <v>282</v>
      </c>
      <c r="F139" s="10"/>
      <c r="G139" s="11">
        <f t="shared" si="28"/>
        <v>203.2</v>
      </c>
      <c r="H139" s="12">
        <v>127</v>
      </c>
      <c r="I139" s="13">
        <f t="shared" si="29"/>
        <v>76.2</v>
      </c>
      <c r="J139" s="14" t="e">
        <f t="shared" si="22"/>
        <v>#REF!</v>
      </c>
      <c r="K139" s="15" t="e">
        <f t="shared" si="23"/>
        <v>#REF!</v>
      </c>
      <c r="L139" s="15" t="e">
        <f t="shared" si="24"/>
        <v>#REF!</v>
      </c>
      <c r="M139" s="16" t="e">
        <f t="shared" si="25"/>
        <v>#REF!</v>
      </c>
      <c r="N139" s="16" t="e">
        <f t="shared" si="26"/>
        <v>#REF!</v>
      </c>
      <c r="O139" s="17" t="e">
        <f t="shared" si="27"/>
        <v>#REF!</v>
      </c>
    </row>
    <row r="140" spans="1:15" x14ac:dyDescent="0.25">
      <c r="A140" s="8"/>
      <c r="B140" s="36" t="s">
        <v>322</v>
      </c>
      <c r="C140" s="9" t="s">
        <v>12</v>
      </c>
      <c r="D140" s="9" t="s">
        <v>283</v>
      </c>
      <c r="E140" s="40" t="s">
        <v>284</v>
      </c>
      <c r="F140" s="10"/>
      <c r="G140" s="11">
        <f t="shared" si="28"/>
        <v>268.8</v>
      </c>
      <c r="H140" s="12">
        <v>168</v>
      </c>
      <c r="I140" s="13">
        <f t="shared" si="29"/>
        <v>100.8</v>
      </c>
      <c r="J140" s="14" t="e">
        <f t="shared" si="22"/>
        <v>#REF!</v>
      </c>
      <c r="K140" s="15" t="e">
        <f t="shared" si="23"/>
        <v>#REF!</v>
      </c>
      <c r="L140" s="15" t="e">
        <f t="shared" si="24"/>
        <v>#REF!</v>
      </c>
      <c r="M140" s="16" t="e">
        <f t="shared" si="25"/>
        <v>#REF!</v>
      </c>
      <c r="N140" s="16" t="e">
        <f t="shared" si="26"/>
        <v>#REF!</v>
      </c>
      <c r="O140" s="17" t="e">
        <f t="shared" si="27"/>
        <v>#REF!</v>
      </c>
    </row>
    <row r="141" spans="1:15" x14ac:dyDescent="0.25">
      <c r="A141" s="8"/>
      <c r="B141" s="36" t="s">
        <v>322</v>
      </c>
      <c r="C141" s="9" t="s">
        <v>12</v>
      </c>
      <c r="D141" s="9" t="s">
        <v>285</v>
      </c>
      <c r="E141" s="40" t="s">
        <v>286</v>
      </c>
      <c r="F141" s="10"/>
      <c r="G141" s="11">
        <f t="shared" si="28"/>
        <v>593.6</v>
      </c>
      <c r="H141" s="12">
        <v>371</v>
      </c>
      <c r="I141" s="13">
        <f t="shared" si="29"/>
        <v>222.6</v>
      </c>
      <c r="J141" s="14" t="e">
        <f t="shared" si="22"/>
        <v>#REF!</v>
      </c>
      <c r="K141" s="15" t="e">
        <f t="shared" si="23"/>
        <v>#REF!</v>
      </c>
      <c r="L141" s="15" t="e">
        <f t="shared" si="24"/>
        <v>#REF!</v>
      </c>
      <c r="M141" s="16" t="e">
        <f t="shared" si="25"/>
        <v>#REF!</v>
      </c>
      <c r="N141" s="16" t="e">
        <f t="shared" si="26"/>
        <v>#REF!</v>
      </c>
      <c r="O141" s="17" t="e">
        <f t="shared" si="27"/>
        <v>#REF!</v>
      </c>
    </row>
    <row r="142" spans="1:15" ht="26.4" x14ac:dyDescent="0.25">
      <c r="A142" s="8"/>
      <c r="B142" s="36" t="s">
        <v>322</v>
      </c>
      <c r="C142" s="9" t="s">
        <v>12</v>
      </c>
      <c r="D142" s="9" t="s">
        <v>287</v>
      </c>
      <c r="E142" s="40" t="s">
        <v>288</v>
      </c>
      <c r="F142" s="10"/>
      <c r="G142" s="11">
        <f t="shared" si="28"/>
        <v>792</v>
      </c>
      <c r="H142" s="12">
        <v>495</v>
      </c>
      <c r="I142" s="13">
        <f t="shared" si="29"/>
        <v>297</v>
      </c>
      <c r="J142" s="14" t="e">
        <f t="shared" si="22"/>
        <v>#REF!</v>
      </c>
      <c r="K142" s="15" t="e">
        <f t="shared" si="23"/>
        <v>#REF!</v>
      </c>
      <c r="L142" s="15" t="e">
        <f t="shared" si="24"/>
        <v>#REF!</v>
      </c>
      <c r="M142" s="16" t="e">
        <f t="shared" si="25"/>
        <v>#REF!</v>
      </c>
      <c r="N142" s="16" t="e">
        <f t="shared" si="26"/>
        <v>#REF!</v>
      </c>
      <c r="O142" s="17" t="e">
        <f t="shared" si="27"/>
        <v>#REF!</v>
      </c>
    </row>
    <row r="143" spans="1:15" x14ac:dyDescent="0.25">
      <c r="A143" s="8"/>
      <c r="B143" s="36" t="s">
        <v>322</v>
      </c>
      <c r="C143" s="9" t="s">
        <v>12</v>
      </c>
      <c r="D143" s="9" t="s">
        <v>289</v>
      </c>
      <c r="E143" s="40" t="s">
        <v>290</v>
      </c>
      <c r="F143" s="10"/>
      <c r="G143" s="11">
        <f t="shared" si="28"/>
        <v>96</v>
      </c>
      <c r="H143" s="12">
        <v>60</v>
      </c>
      <c r="I143" s="13">
        <f t="shared" si="29"/>
        <v>36</v>
      </c>
      <c r="J143" s="14" t="e">
        <f t="shared" si="22"/>
        <v>#REF!</v>
      </c>
      <c r="K143" s="15" t="e">
        <f t="shared" si="23"/>
        <v>#REF!</v>
      </c>
      <c r="L143" s="15" t="e">
        <f t="shared" si="24"/>
        <v>#REF!</v>
      </c>
      <c r="M143" s="16" t="e">
        <f t="shared" si="25"/>
        <v>#REF!</v>
      </c>
      <c r="N143" s="16" t="e">
        <f t="shared" si="26"/>
        <v>#REF!</v>
      </c>
      <c r="O143" s="17" t="e">
        <f t="shared" si="27"/>
        <v>#REF!</v>
      </c>
    </row>
    <row r="144" spans="1:15" x14ac:dyDescent="0.25">
      <c r="A144" s="8"/>
      <c r="B144" s="36" t="s">
        <v>322</v>
      </c>
      <c r="C144" s="9" t="s">
        <v>12</v>
      </c>
      <c r="D144" s="9" t="s">
        <v>291</v>
      </c>
      <c r="E144" s="40" t="s">
        <v>292</v>
      </c>
      <c r="F144" s="10"/>
      <c r="G144" s="11">
        <f t="shared" si="28"/>
        <v>1184</v>
      </c>
      <c r="H144" s="12">
        <v>740</v>
      </c>
      <c r="I144" s="13">
        <f t="shared" si="29"/>
        <v>444</v>
      </c>
      <c r="J144" s="14" t="e">
        <f t="shared" si="22"/>
        <v>#REF!</v>
      </c>
      <c r="K144" s="15" t="e">
        <f t="shared" si="23"/>
        <v>#REF!</v>
      </c>
      <c r="L144" s="15" t="e">
        <f t="shared" si="24"/>
        <v>#REF!</v>
      </c>
      <c r="M144" s="16" t="e">
        <f t="shared" si="25"/>
        <v>#REF!</v>
      </c>
      <c r="N144" s="16" t="e">
        <f t="shared" si="26"/>
        <v>#REF!</v>
      </c>
      <c r="O144" s="17" t="e">
        <f t="shared" si="27"/>
        <v>#REF!</v>
      </c>
    </row>
    <row r="145" spans="1:15" ht="26.4" x14ac:dyDescent="0.25">
      <c r="A145" s="8"/>
      <c r="B145" s="36" t="s">
        <v>322</v>
      </c>
      <c r="C145" s="9" t="s">
        <v>12</v>
      </c>
      <c r="D145" s="9" t="s">
        <v>293</v>
      </c>
      <c r="E145" s="40" t="s">
        <v>294</v>
      </c>
      <c r="F145" s="10"/>
      <c r="G145" s="11">
        <f t="shared" si="28"/>
        <v>928</v>
      </c>
      <c r="H145" s="12">
        <v>580</v>
      </c>
      <c r="I145" s="13">
        <f t="shared" si="29"/>
        <v>348</v>
      </c>
      <c r="J145" s="14" t="e">
        <f t="shared" si="22"/>
        <v>#REF!</v>
      </c>
      <c r="K145" s="15" t="e">
        <f t="shared" si="23"/>
        <v>#REF!</v>
      </c>
      <c r="L145" s="15" t="e">
        <f t="shared" si="24"/>
        <v>#REF!</v>
      </c>
      <c r="M145" s="16" t="e">
        <f t="shared" si="25"/>
        <v>#REF!</v>
      </c>
      <c r="N145" s="16" t="e">
        <f t="shared" si="26"/>
        <v>#REF!</v>
      </c>
      <c r="O145" s="17" t="e">
        <f t="shared" si="27"/>
        <v>#REF!</v>
      </c>
    </row>
    <row r="146" spans="1:15" ht="26.4" x14ac:dyDescent="0.25">
      <c r="A146" s="8"/>
      <c r="B146" s="36" t="s">
        <v>322</v>
      </c>
      <c r="C146" s="9" t="s">
        <v>12</v>
      </c>
      <c r="D146" s="9" t="s">
        <v>295</v>
      </c>
      <c r="E146" s="40" t="s">
        <v>296</v>
      </c>
      <c r="F146" s="10"/>
      <c r="G146" s="11">
        <f t="shared" si="28"/>
        <v>217.6</v>
      </c>
      <c r="H146" s="12">
        <v>136</v>
      </c>
      <c r="I146" s="13">
        <f t="shared" si="29"/>
        <v>81.599999999999994</v>
      </c>
      <c r="J146" s="14" t="e">
        <f t="shared" si="22"/>
        <v>#REF!</v>
      </c>
      <c r="K146" s="15" t="e">
        <f t="shared" si="23"/>
        <v>#REF!</v>
      </c>
      <c r="L146" s="15" t="e">
        <f t="shared" si="24"/>
        <v>#REF!</v>
      </c>
      <c r="M146" s="16" t="e">
        <f t="shared" si="25"/>
        <v>#REF!</v>
      </c>
      <c r="N146" s="16" t="e">
        <f t="shared" si="26"/>
        <v>#REF!</v>
      </c>
      <c r="O146" s="17" t="e">
        <f t="shared" si="27"/>
        <v>#REF!</v>
      </c>
    </row>
    <row r="147" spans="1:15" ht="26.4" x14ac:dyDescent="0.25">
      <c r="A147" s="8"/>
      <c r="B147" s="36" t="s">
        <v>322</v>
      </c>
      <c r="C147" s="9" t="s">
        <v>12</v>
      </c>
      <c r="D147" s="9" t="s">
        <v>297</v>
      </c>
      <c r="E147" s="40" t="s">
        <v>298</v>
      </c>
      <c r="F147" s="10"/>
      <c r="G147" s="11">
        <f t="shared" si="28"/>
        <v>1104</v>
      </c>
      <c r="H147" s="12">
        <v>690</v>
      </c>
      <c r="I147" s="13">
        <f t="shared" si="29"/>
        <v>414</v>
      </c>
      <c r="J147" s="14" t="e">
        <f t="shared" si="22"/>
        <v>#REF!</v>
      </c>
      <c r="K147" s="15" t="e">
        <f t="shared" si="23"/>
        <v>#REF!</v>
      </c>
      <c r="L147" s="15" t="e">
        <f t="shared" si="24"/>
        <v>#REF!</v>
      </c>
      <c r="M147" s="16" t="e">
        <f t="shared" si="25"/>
        <v>#REF!</v>
      </c>
      <c r="N147" s="16" t="e">
        <f t="shared" si="26"/>
        <v>#REF!</v>
      </c>
      <c r="O147" s="17" t="e">
        <f t="shared" si="27"/>
        <v>#REF!</v>
      </c>
    </row>
    <row r="148" spans="1:15" ht="26.4" x14ac:dyDescent="0.25">
      <c r="A148" s="8"/>
      <c r="B148" s="36" t="s">
        <v>322</v>
      </c>
      <c r="C148" s="9" t="s">
        <v>12</v>
      </c>
      <c r="D148" s="9" t="s">
        <v>299</v>
      </c>
      <c r="E148" s="40" t="s">
        <v>276</v>
      </c>
      <c r="F148" s="10"/>
      <c r="G148" s="11">
        <f t="shared" si="28"/>
        <v>128</v>
      </c>
      <c r="H148" s="12">
        <v>80</v>
      </c>
      <c r="I148" s="13">
        <f t="shared" si="29"/>
        <v>48</v>
      </c>
      <c r="J148" s="14" t="e">
        <f t="shared" si="22"/>
        <v>#REF!</v>
      </c>
      <c r="K148" s="15" t="e">
        <f t="shared" si="23"/>
        <v>#REF!</v>
      </c>
      <c r="L148" s="15" t="e">
        <f t="shared" si="24"/>
        <v>#REF!</v>
      </c>
      <c r="M148" s="16" t="e">
        <f t="shared" si="25"/>
        <v>#REF!</v>
      </c>
      <c r="N148" s="16" t="e">
        <f t="shared" si="26"/>
        <v>#REF!</v>
      </c>
      <c r="O148" s="17" t="e">
        <f t="shared" si="27"/>
        <v>#REF!</v>
      </c>
    </row>
    <row r="149" spans="1:15" x14ac:dyDescent="0.25">
      <c r="A149" s="8"/>
      <c r="B149" s="36" t="s">
        <v>322</v>
      </c>
      <c r="C149" s="9" t="s">
        <v>12</v>
      </c>
      <c r="D149" s="9" t="s">
        <v>300</v>
      </c>
      <c r="E149" s="40" t="s">
        <v>186</v>
      </c>
      <c r="F149" s="10"/>
      <c r="G149" s="11">
        <f t="shared" si="28"/>
        <v>304</v>
      </c>
      <c r="H149" s="12">
        <v>190</v>
      </c>
      <c r="I149" s="13">
        <f t="shared" si="29"/>
        <v>114</v>
      </c>
      <c r="J149" s="14" t="e">
        <f t="shared" si="22"/>
        <v>#REF!</v>
      </c>
      <c r="K149" s="15" t="e">
        <f t="shared" si="23"/>
        <v>#REF!</v>
      </c>
      <c r="L149" s="15" t="e">
        <f t="shared" si="24"/>
        <v>#REF!</v>
      </c>
      <c r="M149" s="16" t="e">
        <f t="shared" si="25"/>
        <v>#REF!</v>
      </c>
      <c r="N149" s="16" t="e">
        <f t="shared" si="26"/>
        <v>#REF!</v>
      </c>
      <c r="O149" s="17" t="e">
        <f t="shared" si="27"/>
        <v>#REF!</v>
      </c>
    </row>
    <row r="150" spans="1:15" ht="26.4" x14ac:dyDescent="0.25">
      <c r="A150" s="8"/>
      <c r="B150" s="36" t="s">
        <v>322</v>
      </c>
      <c r="C150" s="9" t="s">
        <v>12</v>
      </c>
      <c r="D150" s="9" t="s">
        <v>301</v>
      </c>
      <c r="E150" s="40" t="s">
        <v>302</v>
      </c>
      <c r="F150" s="10"/>
      <c r="G150" s="11">
        <f t="shared" si="28"/>
        <v>212.8</v>
      </c>
      <c r="H150" s="12">
        <v>133</v>
      </c>
      <c r="I150" s="13">
        <f t="shared" si="29"/>
        <v>79.8</v>
      </c>
      <c r="J150" s="14" t="e">
        <f t="shared" si="22"/>
        <v>#REF!</v>
      </c>
      <c r="K150" s="15" t="e">
        <f t="shared" si="23"/>
        <v>#REF!</v>
      </c>
      <c r="L150" s="15" t="e">
        <f t="shared" si="24"/>
        <v>#REF!</v>
      </c>
      <c r="M150" s="16" t="e">
        <f t="shared" si="25"/>
        <v>#REF!</v>
      </c>
      <c r="N150" s="16" t="e">
        <f t="shared" si="26"/>
        <v>#REF!</v>
      </c>
      <c r="O150" s="17" t="e">
        <f t="shared" si="27"/>
        <v>#REF!</v>
      </c>
    </row>
    <row r="151" spans="1:15" x14ac:dyDescent="0.25">
      <c r="A151" s="8"/>
      <c r="B151" s="36" t="s">
        <v>322</v>
      </c>
      <c r="C151" s="9" t="s">
        <v>12</v>
      </c>
      <c r="D151" s="9" t="s">
        <v>303</v>
      </c>
      <c r="E151" s="40" t="s">
        <v>304</v>
      </c>
      <c r="F151" s="10"/>
      <c r="G151" s="11">
        <f t="shared" si="28"/>
        <v>171.2</v>
      </c>
      <c r="H151" s="12">
        <v>107</v>
      </c>
      <c r="I151" s="13">
        <f t="shared" si="29"/>
        <v>64.2</v>
      </c>
      <c r="J151" s="14" t="e">
        <f t="shared" si="22"/>
        <v>#REF!</v>
      </c>
      <c r="K151" s="15" t="e">
        <f t="shared" si="23"/>
        <v>#REF!</v>
      </c>
      <c r="L151" s="15" t="e">
        <f t="shared" si="24"/>
        <v>#REF!</v>
      </c>
      <c r="M151" s="16" t="e">
        <f t="shared" si="25"/>
        <v>#REF!</v>
      </c>
      <c r="N151" s="16" t="e">
        <f t="shared" si="26"/>
        <v>#REF!</v>
      </c>
      <c r="O151" s="17" t="e">
        <f t="shared" si="27"/>
        <v>#REF!</v>
      </c>
    </row>
    <row r="152" spans="1:15" ht="26.4" x14ac:dyDescent="0.25">
      <c r="A152" s="8"/>
      <c r="B152" s="36" t="s">
        <v>322</v>
      </c>
      <c r="C152" s="9" t="s">
        <v>12</v>
      </c>
      <c r="D152" s="9" t="s">
        <v>305</v>
      </c>
      <c r="E152" s="40" t="s">
        <v>306</v>
      </c>
      <c r="F152" s="10"/>
      <c r="G152" s="11">
        <f t="shared" si="28"/>
        <v>219.2</v>
      </c>
      <c r="H152" s="12">
        <v>137</v>
      </c>
      <c r="I152" s="13">
        <f t="shared" si="29"/>
        <v>82.2</v>
      </c>
      <c r="J152" s="14" t="e">
        <f t="shared" si="22"/>
        <v>#REF!</v>
      </c>
      <c r="K152" s="15" t="e">
        <f t="shared" si="23"/>
        <v>#REF!</v>
      </c>
      <c r="L152" s="15" t="e">
        <f t="shared" si="24"/>
        <v>#REF!</v>
      </c>
      <c r="M152" s="16" t="e">
        <f t="shared" si="25"/>
        <v>#REF!</v>
      </c>
      <c r="N152" s="16" t="e">
        <f t="shared" si="26"/>
        <v>#REF!</v>
      </c>
      <c r="O152" s="17" t="e">
        <f t="shared" si="27"/>
        <v>#REF!</v>
      </c>
    </row>
    <row r="153" spans="1:15" x14ac:dyDescent="0.25">
      <c r="A153" s="8"/>
      <c r="B153" s="36" t="s">
        <v>322</v>
      </c>
      <c r="C153" s="9" t="s">
        <v>12</v>
      </c>
      <c r="D153" s="9" t="s">
        <v>307</v>
      </c>
      <c r="E153" s="40" t="s">
        <v>308</v>
      </c>
      <c r="F153" s="10"/>
      <c r="G153" s="11">
        <f t="shared" si="28"/>
        <v>393.6</v>
      </c>
      <c r="H153" s="12">
        <v>246</v>
      </c>
      <c r="I153" s="13">
        <f t="shared" si="29"/>
        <v>147.6</v>
      </c>
      <c r="J153" s="14" t="e">
        <f t="shared" si="22"/>
        <v>#REF!</v>
      </c>
      <c r="K153" s="15" t="e">
        <f t="shared" si="23"/>
        <v>#REF!</v>
      </c>
      <c r="L153" s="15" t="e">
        <f t="shared" si="24"/>
        <v>#REF!</v>
      </c>
      <c r="M153" s="16" t="e">
        <f t="shared" si="25"/>
        <v>#REF!</v>
      </c>
      <c r="N153" s="16" t="e">
        <f t="shared" si="26"/>
        <v>#REF!</v>
      </c>
      <c r="O153" s="17" t="e">
        <f t="shared" si="27"/>
        <v>#REF!</v>
      </c>
    </row>
    <row r="154" spans="1:15" ht="26.4" x14ac:dyDescent="0.25">
      <c r="A154" s="8"/>
      <c r="B154" s="36" t="s">
        <v>322</v>
      </c>
      <c r="C154" s="9" t="s">
        <v>12</v>
      </c>
      <c r="D154" s="9" t="s">
        <v>309</v>
      </c>
      <c r="E154" s="40" t="s">
        <v>310</v>
      </c>
      <c r="F154" s="10"/>
      <c r="G154" s="11">
        <f t="shared" si="28"/>
        <v>184</v>
      </c>
      <c r="H154" s="12">
        <v>115</v>
      </c>
      <c r="I154" s="13">
        <f t="shared" si="29"/>
        <v>69</v>
      </c>
      <c r="J154" s="14" t="e">
        <f t="shared" si="22"/>
        <v>#REF!</v>
      </c>
      <c r="K154" s="15" t="e">
        <f t="shared" si="23"/>
        <v>#REF!</v>
      </c>
      <c r="L154" s="15" t="e">
        <f t="shared" si="24"/>
        <v>#REF!</v>
      </c>
      <c r="M154" s="16" t="e">
        <f t="shared" si="25"/>
        <v>#REF!</v>
      </c>
      <c r="N154" s="16" t="e">
        <f t="shared" si="26"/>
        <v>#REF!</v>
      </c>
      <c r="O154" s="17" t="e">
        <f t="shared" si="27"/>
        <v>#REF!</v>
      </c>
    </row>
    <row r="155" spans="1:15" ht="26.4" x14ac:dyDescent="0.25">
      <c r="A155" s="8"/>
      <c r="B155" s="36" t="s">
        <v>322</v>
      </c>
      <c r="C155" s="9" t="s">
        <v>12</v>
      </c>
      <c r="D155" s="9" t="s">
        <v>311</v>
      </c>
      <c r="E155" s="40" t="s">
        <v>312</v>
      </c>
      <c r="F155" s="10"/>
      <c r="G155" s="11">
        <f t="shared" si="28"/>
        <v>300.8</v>
      </c>
      <c r="H155" s="12">
        <v>188</v>
      </c>
      <c r="I155" s="13">
        <f t="shared" si="29"/>
        <v>112.8</v>
      </c>
      <c r="J155" s="14" t="e">
        <f t="shared" si="22"/>
        <v>#REF!</v>
      </c>
      <c r="K155" s="15" t="e">
        <f t="shared" si="23"/>
        <v>#REF!</v>
      </c>
      <c r="L155" s="15" t="e">
        <f t="shared" si="24"/>
        <v>#REF!</v>
      </c>
      <c r="M155" s="16" t="e">
        <f t="shared" si="25"/>
        <v>#REF!</v>
      </c>
      <c r="N155" s="16" t="e">
        <f t="shared" si="26"/>
        <v>#REF!</v>
      </c>
      <c r="O155" s="17" t="e">
        <f t="shared" si="27"/>
        <v>#REF!</v>
      </c>
    </row>
    <row r="156" spans="1:15" x14ac:dyDescent="0.25">
      <c r="A156" s="8"/>
      <c r="B156" s="36" t="s">
        <v>322</v>
      </c>
      <c r="C156" s="9" t="s">
        <v>12</v>
      </c>
      <c r="D156" s="9" t="s">
        <v>313</v>
      </c>
      <c r="E156" s="40" t="s">
        <v>314</v>
      </c>
      <c r="F156" s="10"/>
      <c r="G156" s="11">
        <f t="shared" si="28"/>
        <v>1008</v>
      </c>
      <c r="H156" s="12">
        <v>630</v>
      </c>
      <c r="I156" s="13">
        <f t="shared" si="29"/>
        <v>378</v>
      </c>
      <c r="J156" s="14" t="e">
        <f t="shared" si="22"/>
        <v>#REF!</v>
      </c>
      <c r="K156" s="15" t="e">
        <f t="shared" si="23"/>
        <v>#REF!</v>
      </c>
      <c r="L156" s="15" t="e">
        <f t="shared" si="24"/>
        <v>#REF!</v>
      </c>
      <c r="M156" s="16" t="e">
        <f t="shared" si="25"/>
        <v>#REF!</v>
      </c>
      <c r="N156" s="16" t="e">
        <f t="shared" si="26"/>
        <v>#REF!</v>
      </c>
      <c r="O156" s="17" t="e">
        <f t="shared" si="27"/>
        <v>#REF!</v>
      </c>
    </row>
    <row r="157" spans="1:15" x14ac:dyDescent="0.25">
      <c r="A157" s="8"/>
      <c r="B157" s="36" t="s">
        <v>322</v>
      </c>
      <c r="C157" s="9" t="s">
        <v>12</v>
      </c>
      <c r="D157" s="9" t="s">
        <v>315</v>
      </c>
      <c r="E157" s="40" t="s">
        <v>316</v>
      </c>
      <c r="F157" s="10"/>
      <c r="G157" s="11">
        <f t="shared" si="28"/>
        <v>188.8</v>
      </c>
      <c r="H157" s="12">
        <v>118</v>
      </c>
      <c r="I157" s="13">
        <f t="shared" si="29"/>
        <v>70.8</v>
      </c>
      <c r="J157" s="14" t="e">
        <f t="shared" si="22"/>
        <v>#REF!</v>
      </c>
      <c r="K157" s="15" t="e">
        <f t="shared" si="23"/>
        <v>#REF!</v>
      </c>
      <c r="L157" s="15" t="e">
        <f t="shared" si="24"/>
        <v>#REF!</v>
      </c>
      <c r="M157" s="16" t="e">
        <f t="shared" si="25"/>
        <v>#REF!</v>
      </c>
      <c r="N157" s="16" t="e">
        <f t="shared" si="26"/>
        <v>#REF!</v>
      </c>
      <c r="O157" s="17" t="e">
        <f t="shared" si="27"/>
        <v>#REF!</v>
      </c>
    </row>
    <row r="158" spans="1:15" x14ac:dyDescent="0.25">
      <c r="A158" s="8"/>
      <c r="B158" s="36" t="s">
        <v>322</v>
      </c>
      <c r="C158" s="9" t="s">
        <v>12</v>
      </c>
      <c r="D158" s="9" t="s">
        <v>317</v>
      </c>
      <c r="E158" s="40" t="s">
        <v>280</v>
      </c>
      <c r="F158" s="10"/>
      <c r="G158" s="11">
        <f t="shared" si="28"/>
        <v>128</v>
      </c>
      <c r="H158" s="12">
        <v>80</v>
      </c>
      <c r="I158" s="13">
        <f t="shared" si="29"/>
        <v>48</v>
      </c>
      <c r="J158" s="14" t="e">
        <f t="shared" si="22"/>
        <v>#REF!</v>
      </c>
      <c r="K158" s="15" t="e">
        <f t="shared" si="23"/>
        <v>#REF!</v>
      </c>
      <c r="L158" s="15" t="e">
        <f t="shared" si="24"/>
        <v>#REF!</v>
      </c>
      <c r="M158" s="16" t="e">
        <f t="shared" si="25"/>
        <v>#REF!</v>
      </c>
      <c r="N158" s="16" t="e">
        <f t="shared" si="26"/>
        <v>#REF!</v>
      </c>
      <c r="O158" s="17" t="e">
        <f t="shared" si="27"/>
        <v>#REF!</v>
      </c>
    </row>
    <row r="159" spans="1:15" x14ac:dyDescent="0.25">
      <c r="A159" s="8"/>
      <c r="B159" s="36" t="s">
        <v>322</v>
      </c>
      <c r="C159" s="9" t="s">
        <v>12</v>
      </c>
      <c r="D159" s="9" t="s">
        <v>318</v>
      </c>
      <c r="E159" s="40" t="s">
        <v>319</v>
      </c>
      <c r="F159" s="10"/>
      <c r="G159" s="11">
        <f t="shared" si="28"/>
        <v>1136</v>
      </c>
      <c r="H159" s="12">
        <v>710</v>
      </c>
      <c r="I159" s="13">
        <f t="shared" si="29"/>
        <v>426</v>
      </c>
      <c r="J159" s="14" t="e">
        <f t="shared" si="22"/>
        <v>#REF!</v>
      </c>
      <c r="K159" s="15" t="e">
        <f t="shared" si="23"/>
        <v>#REF!</v>
      </c>
      <c r="L159" s="15" t="e">
        <f t="shared" si="24"/>
        <v>#REF!</v>
      </c>
      <c r="M159" s="16" t="e">
        <f t="shared" si="25"/>
        <v>#REF!</v>
      </c>
      <c r="N159" s="16" t="e">
        <f t="shared" si="26"/>
        <v>#REF!</v>
      </c>
      <c r="O159" s="17" t="e">
        <f t="shared" si="27"/>
        <v>#REF!</v>
      </c>
    </row>
    <row r="160" spans="1:15" ht="26.4" x14ac:dyDescent="0.25">
      <c r="A160" s="8"/>
      <c r="B160" s="36" t="s">
        <v>322</v>
      </c>
      <c r="C160" s="9" t="s">
        <v>12</v>
      </c>
      <c r="D160" s="9" t="s">
        <v>320</v>
      </c>
      <c r="E160" s="40" t="s">
        <v>321</v>
      </c>
      <c r="F160" s="10"/>
      <c r="G160" s="11">
        <f t="shared" si="28"/>
        <v>576</v>
      </c>
      <c r="H160" s="12">
        <v>360</v>
      </c>
      <c r="I160" s="13">
        <f t="shared" si="29"/>
        <v>216</v>
      </c>
      <c r="J160" s="14" t="e">
        <f t="shared" si="22"/>
        <v>#REF!</v>
      </c>
      <c r="K160" s="15" t="e">
        <f t="shared" si="23"/>
        <v>#REF!</v>
      </c>
      <c r="L160" s="15" t="e">
        <f t="shared" si="24"/>
        <v>#REF!</v>
      </c>
      <c r="M160" s="16" t="e">
        <f t="shared" si="25"/>
        <v>#REF!</v>
      </c>
      <c r="N160" s="16" t="e">
        <f t="shared" si="26"/>
        <v>#REF!</v>
      </c>
      <c r="O160" s="17" t="e">
        <f t="shared" si="27"/>
        <v>#REF!</v>
      </c>
    </row>
    <row r="161" spans="1:15" ht="26.4" x14ac:dyDescent="0.25">
      <c r="A161" s="8"/>
      <c r="B161" s="36" t="s">
        <v>334</v>
      </c>
      <c r="C161" s="9" t="s">
        <v>12</v>
      </c>
      <c r="D161" s="9" t="s">
        <v>323</v>
      </c>
      <c r="E161" s="40" t="s">
        <v>324</v>
      </c>
      <c r="F161" s="10"/>
      <c r="G161" s="11">
        <f t="shared" si="28"/>
        <v>104</v>
      </c>
      <c r="H161" s="12">
        <v>65</v>
      </c>
      <c r="I161" s="13">
        <f t="shared" si="29"/>
        <v>39</v>
      </c>
      <c r="J161" s="14" t="e">
        <f t="shared" si="22"/>
        <v>#REF!</v>
      </c>
      <c r="K161" s="15" t="e">
        <f t="shared" si="23"/>
        <v>#REF!</v>
      </c>
      <c r="L161" s="15" t="e">
        <f t="shared" si="24"/>
        <v>#REF!</v>
      </c>
      <c r="M161" s="16" t="e">
        <f t="shared" si="25"/>
        <v>#REF!</v>
      </c>
      <c r="N161" s="16" t="e">
        <f t="shared" si="26"/>
        <v>#REF!</v>
      </c>
      <c r="O161" s="17" t="e">
        <f t="shared" si="27"/>
        <v>#REF!</v>
      </c>
    </row>
    <row r="162" spans="1:15" x14ac:dyDescent="0.25">
      <c r="A162" s="8"/>
      <c r="B162" s="36" t="s">
        <v>334</v>
      </c>
      <c r="C162" s="9" t="s">
        <v>12</v>
      </c>
      <c r="D162" s="9" t="s">
        <v>325</v>
      </c>
      <c r="E162" s="40" t="s">
        <v>326</v>
      </c>
      <c r="F162" s="10"/>
      <c r="G162" s="11">
        <f t="shared" si="28"/>
        <v>107.52</v>
      </c>
      <c r="H162" s="12">
        <v>67.2</v>
      </c>
      <c r="I162" s="13">
        <f t="shared" si="29"/>
        <v>40.32</v>
      </c>
      <c r="J162" s="14" t="e">
        <f t="shared" si="22"/>
        <v>#REF!</v>
      </c>
      <c r="K162" s="15" t="e">
        <f t="shared" si="23"/>
        <v>#REF!</v>
      </c>
      <c r="L162" s="15" t="e">
        <f t="shared" si="24"/>
        <v>#REF!</v>
      </c>
      <c r="M162" s="16" t="e">
        <f t="shared" si="25"/>
        <v>#REF!</v>
      </c>
      <c r="N162" s="16" t="e">
        <f t="shared" si="26"/>
        <v>#REF!</v>
      </c>
      <c r="O162" s="17" t="e">
        <f t="shared" si="27"/>
        <v>#REF!</v>
      </c>
    </row>
    <row r="163" spans="1:15" x14ac:dyDescent="0.25">
      <c r="A163" s="8"/>
      <c r="B163" s="36" t="s">
        <v>334</v>
      </c>
      <c r="C163" s="9" t="s">
        <v>12</v>
      </c>
      <c r="D163" s="9" t="s">
        <v>327</v>
      </c>
      <c r="E163" s="40" t="s">
        <v>328</v>
      </c>
      <c r="F163" s="10"/>
      <c r="G163" s="11">
        <f t="shared" si="28"/>
        <v>560</v>
      </c>
      <c r="H163" s="12">
        <v>350</v>
      </c>
      <c r="I163" s="13">
        <f t="shared" si="29"/>
        <v>210</v>
      </c>
      <c r="J163" s="14" t="e">
        <f t="shared" si="22"/>
        <v>#REF!</v>
      </c>
      <c r="K163" s="15" t="e">
        <f t="shared" si="23"/>
        <v>#REF!</v>
      </c>
      <c r="L163" s="15" t="e">
        <f t="shared" si="24"/>
        <v>#REF!</v>
      </c>
      <c r="M163" s="16" t="e">
        <f t="shared" si="25"/>
        <v>#REF!</v>
      </c>
      <c r="N163" s="16" t="e">
        <f t="shared" si="26"/>
        <v>#REF!</v>
      </c>
      <c r="O163" s="17" t="e">
        <f t="shared" si="27"/>
        <v>#REF!</v>
      </c>
    </row>
    <row r="164" spans="1:15" ht="26.4" x14ac:dyDescent="0.25">
      <c r="A164" s="8"/>
      <c r="B164" s="36" t="s">
        <v>334</v>
      </c>
      <c r="C164" s="9" t="s">
        <v>12</v>
      </c>
      <c r="D164" s="9" t="s">
        <v>329</v>
      </c>
      <c r="E164" s="40" t="s">
        <v>330</v>
      </c>
      <c r="F164" s="10"/>
      <c r="G164" s="11">
        <f t="shared" si="28"/>
        <v>273.27999999999997</v>
      </c>
      <c r="H164" s="12">
        <v>170.8</v>
      </c>
      <c r="I164" s="13">
        <f t="shared" si="29"/>
        <v>102.48</v>
      </c>
      <c r="J164" s="14" t="e">
        <f t="shared" si="22"/>
        <v>#REF!</v>
      </c>
      <c r="K164" s="15" t="e">
        <f t="shared" si="23"/>
        <v>#REF!</v>
      </c>
      <c r="L164" s="15" t="e">
        <f t="shared" si="24"/>
        <v>#REF!</v>
      </c>
      <c r="M164" s="16" t="e">
        <f t="shared" si="25"/>
        <v>#REF!</v>
      </c>
      <c r="N164" s="16" t="e">
        <f t="shared" si="26"/>
        <v>#REF!</v>
      </c>
      <c r="O164" s="17" t="e">
        <f t="shared" si="27"/>
        <v>#REF!</v>
      </c>
    </row>
    <row r="165" spans="1:15" ht="26.4" x14ac:dyDescent="0.25">
      <c r="A165" s="8"/>
      <c r="B165" s="36" t="s">
        <v>334</v>
      </c>
      <c r="C165" s="9" t="s">
        <v>12</v>
      </c>
      <c r="D165" s="9" t="s">
        <v>331</v>
      </c>
      <c r="E165" s="40" t="s">
        <v>332</v>
      </c>
      <c r="F165" s="10"/>
      <c r="G165" s="11">
        <f t="shared" si="28"/>
        <v>160</v>
      </c>
      <c r="H165" s="12">
        <v>100</v>
      </c>
      <c r="I165" s="13">
        <f t="shared" si="29"/>
        <v>60</v>
      </c>
      <c r="J165" s="14" t="e">
        <f t="shared" si="22"/>
        <v>#REF!</v>
      </c>
      <c r="K165" s="15" t="e">
        <f t="shared" si="23"/>
        <v>#REF!</v>
      </c>
      <c r="L165" s="15" t="e">
        <f t="shared" si="24"/>
        <v>#REF!</v>
      </c>
      <c r="M165" s="16" t="e">
        <f t="shared" si="25"/>
        <v>#REF!</v>
      </c>
      <c r="N165" s="16" t="e">
        <f t="shared" si="26"/>
        <v>#REF!</v>
      </c>
      <c r="O165" s="17" t="e">
        <f t="shared" si="27"/>
        <v>#REF!</v>
      </c>
    </row>
    <row r="166" spans="1:15" ht="26.4" x14ac:dyDescent="0.25">
      <c r="A166" s="8"/>
      <c r="B166" s="36" t="s">
        <v>334</v>
      </c>
      <c r="C166" s="9" t="s">
        <v>12</v>
      </c>
      <c r="D166" s="9" t="s">
        <v>115</v>
      </c>
      <c r="E166" s="40" t="s">
        <v>333</v>
      </c>
      <c r="F166" s="10"/>
      <c r="G166" s="11">
        <f t="shared" si="28"/>
        <v>1657.6</v>
      </c>
      <c r="H166" s="12">
        <v>1036</v>
      </c>
      <c r="I166" s="13">
        <f t="shared" si="29"/>
        <v>621.6</v>
      </c>
      <c r="J166" s="14" t="e">
        <f t="shared" si="22"/>
        <v>#REF!</v>
      </c>
      <c r="K166" s="15" t="e">
        <f t="shared" si="23"/>
        <v>#REF!</v>
      </c>
      <c r="L166" s="15" t="e">
        <f t="shared" si="24"/>
        <v>#REF!</v>
      </c>
      <c r="M166" s="16" t="e">
        <f t="shared" si="25"/>
        <v>#REF!</v>
      </c>
      <c r="N166" s="16" t="e">
        <f t="shared" si="26"/>
        <v>#REF!</v>
      </c>
      <c r="O166" s="17" t="e">
        <f t="shared" si="27"/>
        <v>#REF!</v>
      </c>
    </row>
    <row r="167" spans="1:15" ht="26.4" x14ac:dyDescent="0.25">
      <c r="A167" s="8"/>
      <c r="B167" s="36" t="s">
        <v>355</v>
      </c>
      <c r="C167" s="9" t="s">
        <v>12</v>
      </c>
      <c r="D167" s="9" t="s">
        <v>335</v>
      </c>
      <c r="E167" s="40" t="s">
        <v>336</v>
      </c>
      <c r="F167" s="10"/>
      <c r="G167" s="11">
        <f t="shared" si="28"/>
        <v>4212.24</v>
      </c>
      <c r="H167" s="12">
        <v>2632.65</v>
      </c>
      <c r="I167" s="13">
        <f t="shared" si="29"/>
        <v>1579.59</v>
      </c>
      <c r="J167" s="14" t="e">
        <f t="shared" si="22"/>
        <v>#REF!</v>
      </c>
      <c r="K167" s="15" t="e">
        <f t="shared" si="23"/>
        <v>#REF!</v>
      </c>
      <c r="L167" s="15" t="e">
        <f t="shared" si="24"/>
        <v>#REF!</v>
      </c>
      <c r="M167" s="16" t="e">
        <f t="shared" si="25"/>
        <v>#REF!</v>
      </c>
      <c r="N167" s="16" t="e">
        <f t="shared" si="26"/>
        <v>#REF!</v>
      </c>
      <c r="O167" s="17" t="e">
        <f t="shared" si="27"/>
        <v>#REF!</v>
      </c>
    </row>
    <row r="168" spans="1:15" x14ac:dyDescent="0.25">
      <c r="A168" s="8"/>
      <c r="B168" s="36" t="s">
        <v>355</v>
      </c>
      <c r="C168" s="9" t="s">
        <v>12</v>
      </c>
      <c r="D168" s="9" t="s">
        <v>337</v>
      </c>
      <c r="E168" s="40" t="s">
        <v>338</v>
      </c>
      <c r="F168" s="10"/>
      <c r="G168" s="11">
        <f t="shared" si="28"/>
        <v>207.68</v>
      </c>
      <c r="H168" s="12">
        <v>129.80000000000001</v>
      </c>
      <c r="I168" s="13">
        <f t="shared" si="29"/>
        <v>77.88</v>
      </c>
      <c r="J168" s="14" t="e">
        <f t="shared" si="22"/>
        <v>#REF!</v>
      </c>
      <c r="K168" s="15" t="e">
        <f t="shared" si="23"/>
        <v>#REF!</v>
      </c>
      <c r="L168" s="15" t="e">
        <f t="shared" si="24"/>
        <v>#REF!</v>
      </c>
      <c r="M168" s="16" t="e">
        <f t="shared" si="25"/>
        <v>#REF!</v>
      </c>
      <c r="N168" s="16" t="e">
        <f t="shared" si="26"/>
        <v>#REF!</v>
      </c>
      <c r="O168" s="17" t="e">
        <f t="shared" si="27"/>
        <v>#REF!</v>
      </c>
    </row>
    <row r="169" spans="1:15" ht="26.4" x14ac:dyDescent="0.25">
      <c r="A169" s="8"/>
      <c r="B169" s="36" t="s">
        <v>355</v>
      </c>
      <c r="C169" s="9" t="s">
        <v>12</v>
      </c>
      <c r="D169" s="9" t="s">
        <v>339</v>
      </c>
      <c r="E169" s="40" t="s">
        <v>340</v>
      </c>
      <c r="F169" s="10"/>
      <c r="G169" s="11">
        <f t="shared" si="28"/>
        <v>841.6</v>
      </c>
      <c r="H169" s="12">
        <v>526</v>
      </c>
      <c r="I169" s="13">
        <f t="shared" si="29"/>
        <v>315.60000000000002</v>
      </c>
      <c r="J169" s="14" t="e">
        <f t="shared" si="22"/>
        <v>#REF!</v>
      </c>
      <c r="K169" s="15" t="e">
        <f t="shared" si="23"/>
        <v>#REF!</v>
      </c>
      <c r="L169" s="15" t="e">
        <f t="shared" si="24"/>
        <v>#REF!</v>
      </c>
      <c r="M169" s="16" t="e">
        <f t="shared" si="25"/>
        <v>#REF!</v>
      </c>
      <c r="N169" s="16" t="e">
        <f t="shared" si="26"/>
        <v>#REF!</v>
      </c>
      <c r="O169" s="17" t="e">
        <f t="shared" si="27"/>
        <v>#REF!</v>
      </c>
    </row>
    <row r="170" spans="1:15" x14ac:dyDescent="0.25">
      <c r="A170" s="8"/>
      <c r="B170" s="36" t="s">
        <v>355</v>
      </c>
      <c r="C170" s="9" t="s">
        <v>12</v>
      </c>
      <c r="D170" s="9" t="s">
        <v>341</v>
      </c>
      <c r="E170" s="40" t="s">
        <v>338</v>
      </c>
      <c r="F170" s="10"/>
      <c r="G170" s="11">
        <f t="shared" si="28"/>
        <v>96</v>
      </c>
      <c r="H170" s="12">
        <v>60</v>
      </c>
      <c r="I170" s="13">
        <f t="shared" si="29"/>
        <v>36</v>
      </c>
      <c r="J170" s="14" t="e">
        <f t="shared" si="22"/>
        <v>#REF!</v>
      </c>
      <c r="K170" s="15" t="e">
        <f t="shared" si="23"/>
        <v>#REF!</v>
      </c>
      <c r="L170" s="15" t="e">
        <f t="shared" si="24"/>
        <v>#REF!</v>
      </c>
      <c r="M170" s="16" t="e">
        <f t="shared" si="25"/>
        <v>#REF!</v>
      </c>
      <c r="N170" s="16" t="e">
        <f t="shared" si="26"/>
        <v>#REF!</v>
      </c>
      <c r="O170" s="17" t="e">
        <f t="shared" si="27"/>
        <v>#REF!</v>
      </c>
    </row>
    <row r="171" spans="1:15" ht="26.4" x14ac:dyDescent="0.25">
      <c r="A171" s="8"/>
      <c r="B171" s="36" t="s">
        <v>355</v>
      </c>
      <c r="C171" s="9" t="s">
        <v>12</v>
      </c>
      <c r="D171" s="9" t="s">
        <v>342</v>
      </c>
      <c r="E171" s="40" t="s">
        <v>343</v>
      </c>
      <c r="F171" s="10"/>
      <c r="G171" s="11">
        <f t="shared" si="28"/>
        <v>400</v>
      </c>
      <c r="H171" s="12">
        <v>250</v>
      </c>
      <c r="I171" s="13">
        <f t="shared" si="29"/>
        <v>150</v>
      </c>
      <c r="J171" s="14" t="e">
        <f t="shared" si="22"/>
        <v>#REF!</v>
      </c>
      <c r="K171" s="15" t="e">
        <f t="shared" si="23"/>
        <v>#REF!</v>
      </c>
      <c r="L171" s="15" t="e">
        <f t="shared" si="24"/>
        <v>#REF!</v>
      </c>
      <c r="M171" s="16" t="e">
        <f t="shared" si="25"/>
        <v>#REF!</v>
      </c>
      <c r="N171" s="16" t="e">
        <f t="shared" si="26"/>
        <v>#REF!</v>
      </c>
      <c r="O171" s="17" t="e">
        <f t="shared" si="27"/>
        <v>#REF!</v>
      </c>
    </row>
    <row r="172" spans="1:15" ht="26.4" x14ac:dyDescent="0.25">
      <c r="A172" s="8"/>
      <c r="B172" s="36" t="s">
        <v>355</v>
      </c>
      <c r="C172" s="9" t="s">
        <v>12</v>
      </c>
      <c r="D172" s="9" t="s">
        <v>344</v>
      </c>
      <c r="E172" s="40" t="s">
        <v>345</v>
      </c>
      <c r="F172" s="10"/>
      <c r="G172" s="11">
        <f t="shared" si="28"/>
        <v>128</v>
      </c>
      <c r="H172" s="12">
        <v>80</v>
      </c>
      <c r="I172" s="13">
        <f t="shared" si="29"/>
        <v>48</v>
      </c>
      <c r="J172" s="14" t="e">
        <f t="shared" si="22"/>
        <v>#REF!</v>
      </c>
      <c r="K172" s="15" t="e">
        <f t="shared" si="23"/>
        <v>#REF!</v>
      </c>
      <c r="L172" s="15" t="e">
        <f t="shared" si="24"/>
        <v>#REF!</v>
      </c>
      <c r="M172" s="16" t="e">
        <f t="shared" si="25"/>
        <v>#REF!</v>
      </c>
      <c r="N172" s="16" t="e">
        <f t="shared" si="26"/>
        <v>#REF!</v>
      </c>
      <c r="O172" s="17" t="e">
        <f t="shared" si="27"/>
        <v>#REF!</v>
      </c>
    </row>
    <row r="173" spans="1:15" x14ac:dyDescent="0.25">
      <c r="A173" s="8"/>
      <c r="B173" s="36" t="s">
        <v>355</v>
      </c>
      <c r="C173" s="9" t="s">
        <v>12</v>
      </c>
      <c r="D173" s="9" t="s">
        <v>346</v>
      </c>
      <c r="E173" s="40" t="s">
        <v>338</v>
      </c>
      <c r="F173" s="10"/>
      <c r="G173" s="11">
        <f t="shared" si="28"/>
        <v>400</v>
      </c>
      <c r="H173" s="12">
        <v>250</v>
      </c>
      <c r="I173" s="13">
        <f t="shared" si="29"/>
        <v>150</v>
      </c>
      <c r="J173" s="14" t="e">
        <f t="shared" si="22"/>
        <v>#REF!</v>
      </c>
      <c r="K173" s="15" t="e">
        <f t="shared" si="23"/>
        <v>#REF!</v>
      </c>
      <c r="L173" s="15" t="e">
        <f t="shared" si="24"/>
        <v>#REF!</v>
      </c>
      <c r="M173" s="16" t="e">
        <f t="shared" si="25"/>
        <v>#REF!</v>
      </c>
      <c r="N173" s="16" t="e">
        <f t="shared" si="26"/>
        <v>#REF!</v>
      </c>
      <c r="O173" s="17" t="e">
        <f t="shared" si="27"/>
        <v>#REF!</v>
      </c>
    </row>
    <row r="174" spans="1:15" ht="26.4" x14ac:dyDescent="0.25">
      <c r="A174" s="8"/>
      <c r="B174" s="36" t="s">
        <v>355</v>
      </c>
      <c r="C174" s="9" t="s">
        <v>12</v>
      </c>
      <c r="D174" s="9" t="s">
        <v>347</v>
      </c>
      <c r="E174" s="40" t="s">
        <v>348</v>
      </c>
      <c r="F174" s="10"/>
      <c r="G174" s="11">
        <f t="shared" si="28"/>
        <v>128</v>
      </c>
      <c r="H174" s="12">
        <v>80</v>
      </c>
      <c r="I174" s="13">
        <f t="shared" si="29"/>
        <v>48</v>
      </c>
      <c r="J174" s="14" t="e">
        <f t="shared" si="22"/>
        <v>#REF!</v>
      </c>
      <c r="K174" s="15" t="e">
        <f t="shared" si="23"/>
        <v>#REF!</v>
      </c>
      <c r="L174" s="15" t="e">
        <f t="shared" si="24"/>
        <v>#REF!</v>
      </c>
      <c r="M174" s="16" t="e">
        <f t="shared" si="25"/>
        <v>#REF!</v>
      </c>
      <c r="N174" s="16" t="e">
        <f t="shared" si="26"/>
        <v>#REF!</v>
      </c>
      <c r="O174" s="17" t="e">
        <f t="shared" si="27"/>
        <v>#REF!</v>
      </c>
    </row>
    <row r="175" spans="1:15" ht="26.4" x14ac:dyDescent="0.25">
      <c r="A175" s="8"/>
      <c r="B175" s="36" t="s">
        <v>355</v>
      </c>
      <c r="C175" s="9" t="s">
        <v>12</v>
      </c>
      <c r="D175" s="9" t="s">
        <v>349</v>
      </c>
      <c r="E175" s="40" t="s">
        <v>348</v>
      </c>
      <c r="F175" s="10"/>
      <c r="G175" s="11">
        <f t="shared" si="28"/>
        <v>128</v>
      </c>
      <c r="H175" s="12">
        <v>80</v>
      </c>
      <c r="I175" s="13">
        <f t="shared" si="29"/>
        <v>48</v>
      </c>
      <c r="J175" s="14" t="e">
        <f t="shared" si="22"/>
        <v>#REF!</v>
      </c>
      <c r="K175" s="15" t="e">
        <f t="shared" si="23"/>
        <v>#REF!</v>
      </c>
      <c r="L175" s="15" t="e">
        <f t="shared" si="24"/>
        <v>#REF!</v>
      </c>
      <c r="M175" s="16" t="e">
        <f t="shared" si="25"/>
        <v>#REF!</v>
      </c>
      <c r="N175" s="16" t="e">
        <f t="shared" si="26"/>
        <v>#REF!</v>
      </c>
      <c r="O175" s="17" t="e">
        <f t="shared" si="27"/>
        <v>#REF!</v>
      </c>
    </row>
    <row r="176" spans="1:15" x14ac:dyDescent="0.25">
      <c r="A176" s="8"/>
      <c r="B176" s="36" t="s">
        <v>355</v>
      </c>
      <c r="C176" s="9" t="s">
        <v>12</v>
      </c>
      <c r="D176" s="9" t="s">
        <v>350</v>
      </c>
      <c r="E176" s="40" t="s">
        <v>351</v>
      </c>
      <c r="F176" s="10"/>
      <c r="G176" s="11">
        <f t="shared" si="28"/>
        <v>400</v>
      </c>
      <c r="H176" s="12">
        <v>250</v>
      </c>
      <c r="I176" s="13">
        <f t="shared" si="29"/>
        <v>150</v>
      </c>
      <c r="J176" s="14" t="e">
        <f t="shared" si="22"/>
        <v>#REF!</v>
      </c>
      <c r="K176" s="15" t="e">
        <f t="shared" si="23"/>
        <v>#REF!</v>
      </c>
      <c r="L176" s="15" t="e">
        <f t="shared" si="24"/>
        <v>#REF!</v>
      </c>
      <c r="M176" s="16" t="e">
        <f t="shared" si="25"/>
        <v>#REF!</v>
      </c>
      <c r="N176" s="16" t="e">
        <f t="shared" si="26"/>
        <v>#REF!</v>
      </c>
      <c r="O176" s="17" t="e">
        <f t="shared" si="27"/>
        <v>#REF!</v>
      </c>
    </row>
    <row r="177" spans="1:15" ht="26.4" x14ac:dyDescent="0.25">
      <c r="A177" s="8"/>
      <c r="B177" s="36" t="s">
        <v>355</v>
      </c>
      <c r="C177" s="9" t="s">
        <v>12</v>
      </c>
      <c r="D177" s="9" t="s">
        <v>352</v>
      </c>
      <c r="E177" s="40" t="s">
        <v>338</v>
      </c>
      <c r="F177" s="10"/>
      <c r="G177" s="11">
        <f t="shared" si="28"/>
        <v>48</v>
      </c>
      <c r="H177" s="12">
        <v>30</v>
      </c>
      <c r="I177" s="13">
        <f t="shared" si="29"/>
        <v>18</v>
      </c>
      <c r="J177" s="14" t="e">
        <f t="shared" ref="J177:J218" si="30">$J$4*H177</f>
        <v>#REF!</v>
      </c>
      <c r="K177" s="15" t="e">
        <f t="shared" ref="K177:K218" si="31">$K$4*I177</f>
        <v>#REF!</v>
      </c>
      <c r="L177" s="15" t="e">
        <f t="shared" ref="L177:L218" si="32">J177+K177</f>
        <v>#REF!</v>
      </c>
      <c r="M177" s="16" t="e">
        <f t="shared" ref="M177:M218" si="33">J177*$M$4</f>
        <v>#REF!</v>
      </c>
      <c r="N177" s="16" t="e">
        <f t="shared" ref="N177:N218" si="34">K177*$N$4</f>
        <v>#REF!</v>
      </c>
      <c r="O177" s="17" t="e">
        <f t="shared" ref="O177:O218" si="35">M177+N177</f>
        <v>#REF!</v>
      </c>
    </row>
    <row r="178" spans="1:15" x14ac:dyDescent="0.25">
      <c r="A178" s="8"/>
      <c r="B178" s="36" t="s">
        <v>355</v>
      </c>
      <c r="C178" s="9" t="s">
        <v>12</v>
      </c>
      <c r="D178" s="9" t="s">
        <v>353</v>
      </c>
      <c r="E178" s="40" t="s">
        <v>354</v>
      </c>
      <c r="F178" s="10"/>
      <c r="G178" s="11">
        <f t="shared" si="28"/>
        <v>374.19</v>
      </c>
      <c r="H178" s="12">
        <v>233.87</v>
      </c>
      <c r="I178" s="13">
        <f t="shared" si="29"/>
        <v>140.32</v>
      </c>
      <c r="J178" s="14" t="e">
        <f t="shared" si="30"/>
        <v>#REF!</v>
      </c>
      <c r="K178" s="15" t="e">
        <f t="shared" si="31"/>
        <v>#REF!</v>
      </c>
      <c r="L178" s="15" t="e">
        <f t="shared" si="32"/>
        <v>#REF!</v>
      </c>
      <c r="M178" s="16" t="e">
        <f t="shared" si="33"/>
        <v>#REF!</v>
      </c>
      <c r="N178" s="16" t="e">
        <f t="shared" si="34"/>
        <v>#REF!</v>
      </c>
      <c r="O178" s="17" t="e">
        <f t="shared" si="35"/>
        <v>#REF!</v>
      </c>
    </row>
    <row r="179" spans="1:15" ht="26.4" x14ac:dyDescent="0.25">
      <c r="A179" s="8"/>
      <c r="B179" s="36" t="s">
        <v>415</v>
      </c>
      <c r="C179" s="9" t="s">
        <v>12</v>
      </c>
      <c r="D179" s="9" t="s">
        <v>356</v>
      </c>
      <c r="E179" s="40" t="s">
        <v>357</v>
      </c>
      <c r="F179" s="10"/>
      <c r="G179" s="11">
        <f t="shared" si="28"/>
        <v>400</v>
      </c>
      <c r="H179" s="12">
        <v>250</v>
      </c>
      <c r="I179" s="13">
        <f t="shared" si="29"/>
        <v>150</v>
      </c>
      <c r="J179" s="14" t="e">
        <f t="shared" si="30"/>
        <v>#REF!</v>
      </c>
      <c r="K179" s="15" t="e">
        <f t="shared" si="31"/>
        <v>#REF!</v>
      </c>
      <c r="L179" s="15" t="e">
        <f t="shared" si="32"/>
        <v>#REF!</v>
      </c>
      <c r="M179" s="16" t="e">
        <f t="shared" si="33"/>
        <v>#REF!</v>
      </c>
      <c r="N179" s="16" t="e">
        <f t="shared" si="34"/>
        <v>#REF!</v>
      </c>
      <c r="O179" s="17" t="e">
        <f t="shared" si="35"/>
        <v>#REF!</v>
      </c>
    </row>
    <row r="180" spans="1:15" x14ac:dyDescent="0.25">
      <c r="A180" s="8"/>
      <c r="B180" s="36" t="s">
        <v>415</v>
      </c>
      <c r="C180" s="9" t="s">
        <v>12</v>
      </c>
      <c r="D180" s="9" t="s">
        <v>358</v>
      </c>
      <c r="E180" s="40" t="s">
        <v>359</v>
      </c>
      <c r="F180" s="10"/>
      <c r="G180" s="11">
        <f t="shared" si="28"/>
        <v>1260.3399999999999</v>
      </c>
      <c r="H180" s="12">
        <v>787.71</v>
      </c>
      <c r="I180" s="13">
        <f t="shared" si="29"/>
        <v>472.63</v>
      </c>
      <c r="J180" s="14" t="e">
        <f t="shared" si="30"/>
        <v>#REF!</v>
      </c>
      <c r="K180" s="15" t="e">
        <f t="shared" si="31"/>
        <v>#REF!</v>
      </c>
      <c r="L180" s="15" t="e">
        <f t="shared" si="32"/>
        <v>#REF!</v>
      </c>
      <c r="M180" s="16" t="e">
        <f t="shared" si="33"/>
        <v>#REF!</v>
      </c>
      <c r="N180" s="16" t="e">
        <f t="shared" si="34"/>
        <v>#REF!</v>
      </c>
      <c r="O180" s="17" t="e">
        <f t="shared" si="35"/>
        <v>#REF!</v>
      </c>
    </row>
    <row r="181" spans="1:15" ht="26.4" x14ac:dyDescent="0.25">
      <c r="A181" s="8"/>
      <c r="B181" s="36" t="s">
        <v>415</v>
      </c>
      <c r="C181" s="9" t="s">
        <v>12</v>
      </c>
      <c r="D181" s="9" t="s">
        <v>360</v>
      </c>
      <c r="E181" s="40" t="s">
        <v>361</v>
      </c>
      <c r="F181" s="10"/>
      <c r="G181" s="11">
        <f t="shared" si="28"/>
        <v>599.34</v>
      </c>
      <c r="H181" s="12">
        <v>374.59</v>
      </c>
      <c r="I181" s="13">
        <f t="shared" si="29"/>
        <v>224.75</v>
      </c>
      <c r="J181" s="14" t="e">
        <f t="shared" si="30"/>
        <v>#REF!</v>
      </c>
      <c r="K181" s="15" t="e">
        <f t="shared" si="31"/>
        <v>#REF!</v>
      </c>
      <c r="L181" s="15" t="e">
        <f t="shared" si="32"/>
        <v>#REF!</v>
      </c>
      <c r="M181" s="16" t="e">
        <f t="shared" si="33"/>
        <v>#REF!</v>
      </c>
      <c r="N181" s="16" t="e">
        <f t="shared" si="34"/>
        <v>#REF!</v>
      </c>
      <c r="O181" s="17" t="e">
        <f t="shared" si="35"/>
        <v>#REF!</v>
      </c>
    </row>
    <row r="182" spans="1:15" ht="26.4" x14ac:dyDescent="0.25">
      <c r="A182" s="8"/>
      <c r="B182" s="36" t="s">
        <v>415</v>
      </c>
      <c r="C182" s="9" t="s">
        <v>12</v>
      </c>
      <c r="D182" s="9" t="s">
        <v>362</v>
      </c>
      <c r="E182" s="40" t="s">
        <v>363</v>
      </c>
      <c r="F182" s="10"/>
      <c r="G182" s="11">
        <f t="shared" si="28"/>
        <v>197.34</v>
      </c>
      <c r="H182" s="12">
        <v>123.34</v>
      </c>
      <c r="I182" s="13">
        <f t="shared" si="29"/>
        <v>74</v>
      </c>
      <c r="J182" s="14" t="e">
        <f t="shared" si="30"/>
        <v>#REF!</v>
      </c>
      <c r="K182" s="15" t="e">
        <f t="shared" si="31"/>
        <v>#REF!</v>
      </c>
      <c r="L182" s="15" t="e">
        <f t="shared" si="32"/>
        <v>#REF!</v>
      </c>
      <c r="M182" s="16" t="e">
        <f t="shared" si="33"/>
        <v>#REF!</v>
      </c>
      <c r="N182" s="16" t="e">
        <f t="shared" si="34"/>
        <v>#REF!</v>
      </c>
      <c r="O182" s="17" t="e">
        <f t="shared" si="35"/>
        <v>#REF!</v>
      </c>
    </row>
    <row r="183" spans="1:15" ht="26.4" x14ac:dyDescent="0.25">
      <c r="A183" s="8"/>
      <c r="B183" s="36" t="s">
        <v>415</v>
      </c>
      <c r="C183" s="9" t="s">
        <v>12</v>
      </c>
      <c r="D183" s="9" t="s">
        <v>364</v>
      </c>
      <c r="E183" s="40" t="s">
        <v>365</v>
      </c>
      <c r="F183" s="10"/>
      <c r="G183" s="11">
        <f t="shared" si="28"/>
        <v>187.86</v>
      </c>
      <c r="H183" s="12">
        <v>117.41</v>
      </c>
      <c r="I183" s="13">
        <f t="shared" si="29"/>
        <v>70.45</v>
      </c>
      <c r="J183" s="14" t="e">
        <f t="shared" si="30"/>
        <v>#REF!</v>
      </c>
      <c r="K183" s="15" t="e">
        <f t="shared" si="31"/>
        <v>#REF!</v>
      </c>
      <c r="L183" s="15" t="e">
        <f t="shared" si="32"/>
        <v>#REF!</v>
      </c>
      <c r="M183" s="16" t="e">
        <f t="shared" si="33"/>
        <v>#REF!</v>
      </c>
      <c r="N183" s="16" t="e">
        <f t="shared" si="34"/>
        <v>#REF!</v>
      </c>
      <c r="O183" s="17" t="e">
        <f t="shared" si="35"/>
        <v>#REF!</v>
      </c>
    </row>
    <row r="184" spans="1:15" ht="26.4" x14ac:dyDescent="0.25">
      <c r="A184" s="8"/>
      <c r="B184" s="36" t="s">
        <v>415</v>
      </c>
      <c r="C184" s="9" t="s">
        <v>12</v>
      </c>
      <c r="D184" s="9" t="s">
        <v>366</v>
      </c>
      <c r="E184" s="40" t="s">
        <v>367</v>
      </c>
      <c r="F184" s="10"/>
      <c r="G184" s="11">
        <f t="shared" si="28"/>
        <v>382.54</v>
      </c>
      <c r="H184" s="12">
        <v>239.09</v>
      </c>
      <c r="I184" s="13">
        <f t="shared" si="29"/>
        <v>143.44999999999999</v>
      </c>
      <c r="J184" s="14" t="e">
        <f t="shared" si="30"/>
        <v>#REF!</v>
      </c>
      <c r="K184" s="15" t="e">
        <f t="shared" si="31"/>
        <v>#REF!</v>
      </c>
      <c r="L184" s="15" t="e">
        <f t="shared" si="32"/>
        <v>#REF!</v>
      </c>
      <c r="M184" s="16" t="e">
        <f t="shared" si="33"/>
        <v>#REF!</v>
      </c>
      <c r="N184" s="16" t="e">
        <f t="shared" si="34"/>
        <v>#REF!</v>
      </c>
      <c r="O184" s="17" t="e">
        <f t="shared" si="35"/>
        <v>#REF!</v>
      </c>
    </row>
    <row r="185" spans="1:15" ht="26.4" x14ac:dyDescent="0.25">
      <c r="A185" s="8"/>
      <c r="B185" s="36" t="s">
        <v>415</v>
      </c>
      <c r="C185" s="9" t="s">
        <v>12</v>
      </c>
      <c r="D185" s="9" t="s">
        <v>368</v>
      </c>
      <c r="E185" s="40" t="s">
        <v>367</v>
      </c>
      <c r="F185" s="10"/>
      <c r="G185" s="11">
        <f t="shared" si="28"/>
        <v>128</v>
      </c>
      <c r="H185" s="12">
        <v>80</v>
      </c>
      <c r="I185" s="13">
        <f t="shared" si="29"/>
        <v>48</v>
      </c>
      <c r="J185" s="14" t="e">
        <f t="shared" si="30"/>
        <v>#REF!</v>
      </c>
      <c r="K185" s="15" t="e">
        <f t="shared" si="31"/>
        <v>#REF!</v>
      </c>
      <c r="L185" s="15" t="e">
        <f t="shared" si="32"/>
        <v>#REF!</v>
      </c>
      <c r="M185" s="16" t="e">
        <f t="shared" si="33"/>
        <v>#REF!</v>
      </c>
      <c r="N185" s="16" t="e">
        <f t="shared" si="34"/>
        <v>#REF!</v>
      </c>
      <c r="O185" s="17" t="e">
        <f t="shared" si="35"/>
        <v>#REF!</v>
      </c>
    </row>
    <row r="186" spans="1:15" x14ac:dyDescent="0.25">
      <c r="A186" s="8"/>
      <c r="B186" s="36" t="s">
        <v>415</v>
      </c>
      <c r="C186" s="9" t="s">
        <v>12</v>
      </c>
      <c r="D186" s="9" t="s">
        <v>369</v>
      </c>
      <c r="E186" s="40" t="s">
        <v>370</v>
      </c>
      <c r="F186" s="10"/>
      <c r="G186" s="11">
        <f t="shared" si="28"/>
        <v>282.37</v>
      </c>
      <c r="H186" s="12">
        <v>176.48</v>
      </c>
      <c r="I186" s="13">
        <f t="shared" si="29"/>
        <v>105.89</v>
      </c>
      <c r="J186" s="14" t="e">
        <f t="shared" si="30"/>
        <v>#REF!</v>
      </c>
      <c r="K186" s="15" t="e">
        <f t="shared" si="31"/>
        <v>#REF!</v>
      </c>
      <c r="L186" s="15" t="e">
        <f t="shared" si="32"/>
        <v>#REF!</v>
      </c>
      <c r="M186" s="16" t="e">
        <f t="shared" si="33"/>
        <v>#REF!</v>
      </c>
      <c r="N186" s="16" t="e">
        <f t="shared" si="34"/>
        <v>#REF!</v>
      </c>
      <c r="O186" s="17" t="e">
        <f t="shared" si="35"/>
        <v>#REF!</v>
      </c>
    </row>
    <row r="187" spans="1:15" x14ac:dyDescent="0.25">
      <c r="A187" s="8"/>
      <c r="B187" s="36" t="s">
        <v>415</v>
      </c>
      <c r="C187" s="9" t="s">
        <v>12</v>
      </c>
      <c r="D187" s="9" t="s">
        <v>371</v>
      </c>
      <c r="E187" s="40" t="s">
        <v>372</v>
      </c>
      <c r="F187" s="10"/>
      <c r="G187" s="11">
        <f t="shared" si="28"/>
        <v>452.58</v>
      </c>
      <c r="H187" s="12">
        <v>282.86</v>
      </c>
      <c r="I187" s="13">
        <f t="shared" si="29"/>
        <v>169.72</v>
      </c>
      <c r="J187" s="14" t="e">
        <f t="shared" si="30"/>
        <v>#REF!</v>
      </c>
      <c r="K187" s="15" t="e">
        <f t="shared" si="31"/>
        <v>#REF!</v>
      </c>
      <c r="L187" s="15" t="e">
        <f t="shared" si="32"/>
        <v>#REF!</v>
      </c>
      <c r="M187" s="16" t="e">
        <f t="shared" si="33"/>
        <v>#REF!</v>
      </c>
      <c r="N187" s="16" t="e">
        <f t="shared" si="34"/>
        <v>#REF!</v>
      </c>
      <c r="O187" s="17" t="e">
        <f t="shared" si="35"/>
        <v>#REF!</v>
      </c>
    </row>
    <row r="188" spans="1:15" ht="26.4" x14ac:dyDescent="0.25">
      <c r="A188" s="8"/>
      <c r="B188" s="36" t="s">
        <v>415</v>
      </c>
      <c r="C188" s="9" t="s">
        <v>12</v>
      </c>
      <c r="D188" s="9" t="s">
        <v>373</v>
      </c>
      <c r="E188" s="40" t="s">
        <v>374</v>
      </c>
      <c r="F188" s="10"/>
      <c r="G188" s="11">
        <f t="shared" si="28"/>
        <v>421.1</v>
      </c>
      <c r="H188" s="12">
        <v>263.19</v>
      </c>
      <c r="I188" s="13">
        <f t="shared" si="29"/>
        <v>157.91</v>
      </c>
      <c r="J188" s="14" t="e">
        <f t="shared" si="30"/>
        <v>#REF!</v>
      </c>
      <c r="K188" s="15" t="e">
        <f t="shared" si="31"/>
        <v>#REF!</v>
      </c>
      <c r="L188" s="15" t="e">
        <f t="shared" si="32"/>
        <v>#REF!</v>
      </c>
      <c r="M188" s="16" t="e">
        <f t="shared" si="33"/>
        <v>#REF!</v>
      </c>
      <c r="N188" s="16" t="e">
        <f t="shared" si="34"/>
        <v>#REF!</v>
      </c>
      <c r="O188" s="17" t="e">
        <f t="shared" si="35"/>
        <v>#REF!</v>
      </c>
    </row>
    <row r="189" spans="1:15" ht="26.4" x14ac:dyDescent="0.25">
      <c r="A189" s="8"/>
      <c r="B189" s="36" t="s">
        <v>415</v>
      </c>
      <c r="C189" s="9" t="s">
        <v>12</v>
      </c>
      <c r="D189" s="9" t="s">
        <v>375</v>
      </c>
      <c r="E189" s="40" t="s">
        <v>376</v>
      </c>
      <c r="F189" s="10"/>
      <c r="G189" s="11">
        <f t="shared" si="28"/>
        <v>6722.64</v>
      </c>
      <c r="H189" s="12">
        <v>4201.6499999999996</v>
      </c>
      <c r="I189" s="13">
        <f t="shared" si="29"/>
        <v>2520.9899999999998</v>
      </c>
      <c r="J189" s="14" t="e">
        <f t="shared" si="30"/>
        <v>#REF!</v>
      </c>
      <c r="K189" s="15" t="e">
        <f t="shared" si="31"/>
        <v>#REF!</v>
      </c>
      <c r="L189" s="15" t="e">
        <f t="shared" si="32"/>
        <v>#REF!</v>
      </c>
      <c r="M189" s="16" t="e">
        <f t="shared" si="33"/>
        <v>#REF!</v>
      </c>
      <c r="N189" s="16" t="e">
        <f t="shared" si="34"/>
        <v>#REF!</v>
      </c>
      <c r="O189" s="17" t="e">
        <f t="shared" si="35"/>
        <v>#REF!</v>
      </c>
    </row>
    <row r="190" spans="1:15" x14ac:dyDescent="0.25">
      <c r="A190" s="8"/>
      <c r="B190" s="36" t="s">
        <v>415</v>
      </c>
      <c r="C190" s="9" t="s">
        <v>12</v>
      </c>
      <c r="D190" s="9" t="s">
        <v>377</v>
      </c>
      <c r="E190" s="40" t="s">
        <v>378</v>
      </c>
      <c r="F190" s="10"/>
      <c r="G190" s="11">
        <f t="shared" si="28"/>
        <v>134.63999999999999</v>
      </c>
      <c r="H190" s="12">
        <v>84.15</v>
      </c>
      <c r="I190" s="13">
        <f t="shared" si="29"/>
        <v>50.49</v>
      </c>
      <c r="J190" s="14" t="e">
        <f t="shared" si="30"/>
        <v>#REF!</v>
      </c>
      <c r="K190" s="15" t="e">
        <f t="shared" si="31"/>
        <v>#REF!</v>
      </c>
      <c r="L190" s="15" t="e">
        <f t="shared" si="32"/>
        <v>#REF!</v>
      </c>
      <c r="M190" s="16" t="e">
        <f t="shared" si="33"/>
        <v>#REF!</v>
      </c>
      <c r="N190" s="16" t="e">
        <f t="shared" si="34"/>
        <v>#REF!</v>
      </c>
      <c r="O190" s="17" t="e">
        <f t="shared" si="35"/>
        <v>#REF!</v>
      </c>
    </row>
    <row r="191" spans="1:15" ht="26.4" x14ac:dyDescent="0.25">
      <c r="A191" s="8"/>
      <c r="B191" s="36" t="s">
        <v>415</v>
      </c>
      <c r="C191" s="9" t="s">
        <v>12</v>
      </c>
      <c r="D191" s="9" t="s">
        <v>379</v>
      </c>
      <c r="E191" s="40" t="s">
        <v>380</v>
      </c>
      <c r="F191" s="10"/>
      <c r="G191" s="11">
        <f t="shared" si="28"/>
        <v>128</v>
      </c>
      <c r="H191" s="12">
        <v>80</v>
      </c>
      <c r="I191" s="13">
        <f t="shared" si="29"/>
        <v>48</v>
      </c>
      <c r="J191" s="14" t="e">
        <f t="shared" si="30"/>
        <v>#REF!</v>
      </c>
      <c r="K191" s="15" t="e">
        <f t="shared" si="31"/>
        <v>#REF!</v>
      </c>
      <c r="L191" s="15" t="e">
        <f t="shared" si="32"/>
        <v>#REF!</v>
      </c>
      <c r="M191" s="16" t="e">
        <f t="shared" si="33"/>
        <v>#REF!</v>
      </c>
      <c r="N191" s="16" t="e">
        <f t="shared" si="34"/>
        <v>#REF!</v>
      </c>
      <c r="O191" s="17" t="e">
        <f t="shared" si="35"/>
        <v>#REF!</v>
      </c>
    </row>
    <row r="192" spans="1:15" x14ac:dyDescent="0.25">
      <c r="A192" s="8"/>
      <c r="B192" s="36" t="s">
        <v>415</v>
      </c>
      <c r="C192" s="9" t="s">
        <v>12</v>
      </c>
      <c r="D192" s="9" t="s">
        <v>381</v>
      </c>
      <c r="E192" s="40" t="s">
        <v>382</v>
      </c>
      <c r="F192" s="10"/>
      <c r="G192" s="11">
        <f t="shared" si="28"/>
        <v>128</v>
      </c>
      <c r="H192" s="12">
        <v>80</v>
      </c>
      <c r="I192" s="13">
        <f t="shared" si="29"/>
        <v>48</v>
      </c>
      <c r="J192" s="14" t="e">
        <f t="shared" si="30"/>
        <v>#REF!</v>
      </c>
      <c r="K192" s="15" t="e">
        <f t="shared" si="31"/>
        <v>#REF!</v>
      </c>
      <c r="L192" s="15" t="e">
        <f t="shared" si="32"/>
        <v>#REF!</v>
      </c>
      <c r="M192" s="16" t="e">
        <f t="shared" si="33"/>
        <v>#REF!</v>
      </c>
      <c r="N192" s="16" t="e">
        <f t="shared" si="34"/>
        <v>#REF!</v>
      </c>
      <c r="O192" s="17" t="e">
        <f t="shared" si="35"/>
        <v>#REF!</v>
      </c>
    </row>
    <row r="193" spans="1:15" ht="26.4" x14ac:dyDescent="0.25">
      <c r="A193" s="8"/>
      <c r="B193" s="36" t="s">
        <v>415</v>
      </c>
      <c r="C193" s="9" t="s">
        <v>12</v>
      </c>
      <c r="D193" s="9" t="s">
        <v>383</v>
      </c>
      <c r="E193" s="40" t="s">
        <v>384</v>
      </c>
      <c r="F193" s="10"/>
      <c r="G193" s="11">
        <f t="shared" si="28"/>
        <v>548.92999999999995</v>
      </c>
      <c r="H193" s="12">
        <v>343.08</v>
      </c>
      <c r="I193" s="13">
        <f t="shared" si="29"/>
        <v>205.85</v>
      </c>
      <c r="J193" s="14" t="e">
        <f t="shared" si="30"/>
        <v>#REF!</v>
      </c>
      <c r="K193" s="15" t="e">
        <f t="shared" si="31"/>
        <v>#REF!</v>
      </c>
      <c r="L193" s="15" t="e">
        <f t="shared" si="32"/>
        <v>#REF!</v>
      </c>
      <c r="M193" s="16" t="e">
        <f t="shared" si="33"/>
        <v>#REF!</v>
      </c>
      <c r="N193" s="16" t="e">
        <f t="shared" si="34"/>
        <v>#REF!</v>
      </c>
      <c r="O193" s="17" t="e">
        <f t="shared" si="35"/>
        <v>#REF!</v>
      </c>
    </row>
    <row r="194" spans="1:15" ht="26.4" x14ac:dyDescent="0.25">
      <c r="A194" s="8"/>
      <c r="B194" s="36" t="s">
        <v>415</v>
      </c>
      <c r="C194" s="9" t="s">
        <v>12</v>
      </c>
      <c r="D194" s="9" t="s">
        <v>385</v>
      </c>
      <c r="E194" s="40" t="s">
        <v>386</v>
      </c>
      <c r="F194" s="10"/>
      <c r="G194" s="11">
        <f t="shared" si="28"/>
        <v>128</v>
      </c>
      <c r="H194" s="12">
        <v>80</v>
      </c>
      <c r="I194" s="13">
        <f t="shared" si="29"/>
        <v>48</v>
      </c>
      <c r="J194" s="14" t="e">
        <f t="shared" si="30"/>
        <v>#REF!</v>
      </c>
      <c r="K194" s="15" t="e">
        <f t="shared" si="31"/>
        <v>#REF!</v>
      </c>
      <c r="L194" s="15" t="e">
        <f t="shared" si="32"/>
        <v>#REF!</v>
      </c>
      <c r="M194" s="16" t="e">
        <f t="shared" si="33"/>
        <v>#REF!</v>
      </c>
      <c r="N194" s="16" t="e">
        <f t="shared" si="34"/>
        <v>#REF!</v>
      </c>
      <c r="O194" s="17" t="e">
        <f t="shared" si="35"/>
        <v>#REF!</v>
      </c>
    </row>
    <row r="195" spans="1:15" ht="26.4" x14ac:dyDescent="0.25">
      <c r="A195" s="8"/>
      <c r="B195" s="36" t="s">
        <v>415</v>
      </c>
      <c r="C195" s="9" t="s">
        <v>12</v>
      </c>
      <c r="D195" s="9" t="s">
        <v>387</v>
      </c>
      <c r="E195" s="40" t="s">
        <v>388</v>
      </c>
      <c r="F195" s="10"/>
      <c r="G195" s="11">
        <f t="shared" si="28"/>
        <v>128</v>
      </c>
      <c r="H195" s="12">
        <v>80</v>
      </c>
      <c r="I195" s="13">
        <f t="shared" si="29"/>
        <v>48</v>
      </c>
      <c r="J195" s="14" t="e">
        <f t="shared" si="30"/>
        <v>#REF!</v>
      </c>
      <c r="K195" s="15" t="e">
        <f t="shared" si="31"/>
        <v>#REF!</v>
      </c>
      <c r="L195" s="15" t="e">
        <f t="shared" si="32"/>
        <v>#REF!</v>
      </c>
      <c r="M195" s="16" t="e">
        <f t="shared" si="33"/>
        <v>#REF!</v>
      </c>
      <c r="N195" s="16" t="e">
        <f t="shared" si="34"/>
        <v>#REF!</v>
      </c>
      <c r="O195" s="17" t="e">
        <f t="shared" si="35"/>
        <v>#REF!</v>
      </c>
    </row>
    <row r="196" spans="1:15" x14ac:dyDescent="0.25">
      <c r="A196" s="8"/>
      <c r="B196" s="36" t="s">
        <v>415</v>
      </c>
      <c r="C196" s="9" t="s">
        <v>12</v>
      </c>
      <c r="D196" s="9" t="s">
        <v>389</v>
      </c>
      <c r="E196" s="40" t="s">
        <v>390</v>
      </c>
      <c r="F196" s="10"/>
      <c r="G196" s="11">
        <f t="shared" si="28"/>
        <v>128</v>
      </c>
      <c r="H196" s="12">
        <v>80</v>
      </c>
      <c r="I196" s="13">
        <f t="shared" si="29"/>
        <v>48</v>
      </c>
      <c r="J196" s="14" t="e">
        <f t="shared" si="30"/>
        <v>#REF!</v>
      </c>
      <c r="K196" s="15" t="e">
        <f t="shared" si="31"/>
        <v>#REF!</v>
      </c>
      <c r="L196" s="15" t="e">
        <f t="shared" si="32"/>
        <v>#REF!</v>
      </c>
      <c r="M196" s="16" t="e">
        <f t="shared" si="33"/>
        <v>#REF!</v>
      </c>
      <c r="N196" s="16" t="e">
        <f t="shared" si="34"/>
        <v>#REF!</v>
      </c>
      <c r="O196" s="17" t="e">
        <f t="shared" si="35"/>
        <v>#REF!</v>
      </c>
    </row>
    <row r="197" spans="1:15" x14ac:dyDescent="0.25">
      <c r="A197" s="8"/>
      <c r="B197" s="36" t="s">
        <v>415</v>
      </c>
      <c r="C197" s="9" t="s">
        <v>12</v>
      </c>
      <c r="D197" s="9" t="s">
        <v>391</v>
      </c>
      <c r="E197" s="40" t="s">
        <v>392</v>
      </c>
      <c r="F197" s="10"/>
      <c r="G197" s="11">
        <f t="shared" si="28"/>
        <v>128</v>
      </c>
      <c r="H197" s="12">
        <v>80</v>
      </c>
      <c r="I197" s="13">
        <f t="shared" si="29"/>
        <v>48</v>
      </c>
      <c r="J197" s="14" t="e">
        <f t="shared" si="30"/>
        <v>#REF!</v>
      </c>
      <c r="K197" s="15" t="e">
        <f t="shared" si="31"/>
        <v>#REF!</v>
      </c>
      <c r="L197" s="15" t="e">
        <f t="shared" si="32"/>
        <v>#REF!</v>
      </c>
      <c r="M197" s="16" t="e">
        <f t="shared" si="33"/>
        <v>#REF!</v>
      </c>
      <c r="N197" s="16" t="e">
        <f t="shared" si="34"/>
        <v>#REF!</v>
      </c>
      <c r="O197" s="17" t="e">
        <f t="shared" si="35"/>
        <v>#REF!</v>
      </c>
    </row>
    <row r="198" spans="1:15" ht="26.4" x14ac:dyDescent="0.25">
      <c r="A198" s="8"/>
      <c r="B198" s="36" t="s">
        <v>415</v>
      </c>
      <c r="C198" s="9" t="s">
        <v>12</v>
      </c>
      <c r="D198" s="9" t="s">
        <v>393</v>
      </c>
      <c r="E198" s="40" t="s">
        <v>394</v>
      </c>
      <c r="F198" s="10"/>
      <c r="G198" s="11">
        <f t="shared" si="28"/>
        <v>768.53</v>
      </c>
      <c r="H198" s="12">
        <v>480.33</v>
      </c>
      <c r="I198" s="13">
        <f t="shared" si="29"/>
        <v>288.2</v>
      </c>
      <c r="J198" s="14" t="e">
        <f t="shared" si="30"/>
        <v>#REF!</v>
      </c>
      <c r="K198" s="15" t="e">
        <f t="shared" si="31"/>
        <v>#REF!</v>
      </c>
      <c r="L198" s="15" t="e">
        <f t="shared" si="32"/>
        <v>#REF!</v>
      </c>
      <c r="M198" s="16" t="e">
        <f t="shared" si="33"/>
        <v>#REF!</v>
      </c>
      <c r="N198" s="16" t="e">
        <f t="shared" si="34"/>
        <v>#REF!</v>
      </c>
      <c r="O198" s="17" t="e">
        <f t="shared" si="35"/>
        <v>#REF!</v>
      </c>
    </row>
    <row r="199" spans="1:15" x14ac:dyDescent="0.25">
      <c r="A199" s="8"/>
      <c r="B199" s="36" t="s">
        <v>415</v>
      </c>
      <c r="C199" s="9" t="s">
        <v>12</v>
      </c>
      <c r="D199" s="9" t="s">
        <v>395</v>
      </c>
      <c r="E199" s="40" t="s">
        <v>396</v>
      </c>
      <c r="F199" s="10"/>
      <c r="G199" s="11">
        <f t="shared" ref="G199:G262" si="36">H199+I199</f>
        <v>250.29</v>
      </c>
      <c r="H199" s="12">
        <v>156.43</v>
      </c>
      <c r="I199" s="13">
        <f t="shared" ref="I199:I262" si="37">H199*60%</f>
        <v>93.86</v>
      </c>
      <c r="J199" s="14" t="e">
        <f t="shared" si="30"/>
        <v>#REF!</v>
      </c>
      <c r="K199" s="15" t="e">
        <f t="shared" si="31"/>
        <v>#REF!</v>
      </c>
      <c r="L199" s="15" t="e">
        <f t="shared" si="32"/>
        <v>#REF!</v>
      </c>
      <c r="M199" s="16" t="e">
        <f t="shared" si="33"/>
        <v>#REF!</v>
      </c>
      <c r="N199" s="16" t="e">
        <f t="shared" si="34"/>
        <v>#REF!</v>
      </c>
      <c r="O199" s="17" t="e">
        <f t="shared" si="35"/>
        <v>#REF!</v>
      </c>
    </row>
    <row r="200" spans="1:15" ht="26.4" x14ac:dyDescent="0.25">
      <c r="A200" s="8"/>
      <c r="B200" s="36" t="s">
        <v>415</v>
      </c>
      <c r="C200" s="9" t="s">
        <v>12</v>
      </c>
      <c r="D200" s="9" t="s">
        <v>397</v>
      </c>
      <c r="E200" s="40" t="s">
        <v>398</v>
      </c>
      <c r="F200" s="10"/>
      <c r="G200" s="11">
        <f t="shared" si="36"/>
        <v>400</v>
      </c>
      <c r="H200" s="12">
        <v>250</v>
      </c>
      <c r="I200" s="13">
        <f t="shared" si="37"/>
        <v>150</v>
      </c>
      <c r="J200" s="14" t="e">
        <f t="shared" si="30"/>
        <v>#REF!</v>
      </c>
      <c r="K200" s="15" t="e">
        <f t="shared" si="31"/>
        <v>#REF!</v>
      </c>
      <c r="L200" s="15" t="e">
        <f t="shared" si="32"/>
        <v>#REF!</v>
      </c>
      <c r="M200" s="16" t="e">
        <f t="shared" si="33"/>
        <v>#REF!</v>
      </c>
      <c r="N200" s="16" t="e">
        <f t="shared" si="34"/>
        <v>#REF!</v>
      </c>
      <c r="O200" s="17" t="e">
        <f t="shared" si="35"/>
        <v>#REF!</v>
      </c>
    </row>
    <row r="201" spans="1:15" x14ac:dyDescent="0.25">
      <c r="A201" s="8"/>
      <c r="B201" s="36" t="s">
        <v>415</v>
      </c>
      <c r="C201" s="9" t="s">
        <v>12</v>
      </c>
      <c r="D201" s="9" t="s">
        <v>399</v>
      </c>
      <c r="E201" s="40" t="s">
        <v>400</v>
      </c>
      <c r="F201" s="10"/>
      <c r="G201" s="11">
        <f t="shared" si="36"/>
        <v>242.26</v>
      </c>
      <c r="H201" s="12">
        <v>151.41</v>
      </c>
      <c r="I201" s="13">
        <f t="shared" si="37"/>
        <v>90.85</v>
      </c>
      <c r="J201" s="14" t="e">
        <f t="shared" si="30"/>
        <v>#REF!</v>
      </c>
      <c r="K201" s="15" t="e">
        <f t="shared" si="31"/>
        <v>#REF!</v>
      </c>
      <c r="L201" s="15" t="e">
        <f t="shared" si="32"/>
        <v>#REF!</v>
      </c>
      <c r="M201" s="16" t="e">
        <f t="shared" si="33"/>
        <v>#REF!</v>
      </c>
      <c r="N201" s="16" t="e">
        <f t="shared" si="34"/>
        <v>#REF!</v>
      </c>
      <c r="O201" s="17" t="e">
        <f t="shared" si="35"/>
        <v>#REF!</v>
      </c>
    </row>
    <row r="202" spans="1:15" x14ac:dyDescent="0.25">
      <c r="A202" s="8"/>
      <c r="B202" s="36" t="s">
        <v>415</v>
      </c>
      <c r="C202" s="9" t="s">
        <v>12</v>
      </c>
      <c r="D202" s="9" t="s">
        <v>401</v>
      </c>
      <c r="E202" s="40" t="s">
        <v>402</v>
      </c>
      <c r="F202" s="10"/>
      <c r="G202" s="11">
        <f t="shared" si="36"/>
        <v>591.89</v>
      </c>
      <c r="H202" s="12">
        <v>369.93</v>
      </c>
      <c r="I202" s="13">
        <f t="shared" si="37"/>
        <v>221.96</v>
      </c>
      <c r="J202" s="14" t="e">
        <f t="shared" si="30"/>
        <v>#REF!</v>
      </c>
      <c r="K202" s="15" t="e">
        <f t="shared" si="31"/>
        <v>#REF!</v>
      </c>
      <c r="L202" s="15" t="e">
        <f t="shared" si="32"/>
        <v>#REF!</v>
      </c>
      <c r="M202" s="16" t="e">
        <f t="shared" si="33"/>
        <v>#REF!</v>
      </c>
      <c r="N202" s="16" t="e">
        <f t="shared" si="34"/>
        <v>#REF!</v>
      </c>
      <c r="O202" s="17" t="e">
        <f t="shared" si="35"/>
        <v>#REF!</v>
      </c>
    </row>
    <row r="203" spans="1:15" x14ac:dyDescent="0.25">
      <c r="A203" s="8"/>
      <c r="B203" s="36" t="s">
        <v>415</v>
      </c>
      <c r="C203" s="9" t="s">
        <v>12</v>
      </c>
      <c r="D203" s="9" t="s">
        <v>403</v>
      </c>
      <c r="E203" s="40" t="s">
        <v>404</v>
      </c>
      <c r="F203" s="10"/>
      <c r="G203" s="11">
        <f t="shared" si="36"/>
        <v>1269.2</v>
      </c>
      <c r="H203" s="12">
        <v>793.25</v>
      </c>
      <c r="I203" s="13">
        <f t="shared" si="37"/>
        <v>475.95</v>
      </c>
      <c r="J203" s="14" t="e">
        <f t="shared" si="30"/>
        <v>#REF!</v>
      </c>
      <c r="K203" s="15" t="e">
        <f t="shared" si="31"/>
        <v>#REF!</v>
      </c>
      <c r="L203" s="15" t="e">
        <f t="shared" si="32"/>
        <v>#REF!</v>
      </c>
      <c r="M203" s="16" t="e">
        <f t="shared" si="33"/>
        <v>#REF!</v>
      </c>
      <c r="N203" s="16" t="e">
        <f t="shared" si="34"/>
        <v>#REF!</v>
      </c>
      <c r="O203" s="17" t="e">
        <f t="shared" si="35"/>
        <v>#REF!</v>
      </c>
    </row>
    <row r="204" spans="1:15" ht="26.4" x14ac:dyDescent="0.25">
      <c r="A204" s="8"/>
      <c r="B204" s="36" t="s">
        <v>415</v>
      </c>
      <c r="C204" s="9" t="s">
        <v>12</v>
      </c>
      <c r="D204" s="9" t="s">
        <v>405</v>
      </c>
      <c r="E204" s="40" t="s">
        <v>406</v>
      </c>
      <c r="F204" s="10"/>
      <c r="G204" s="11">
        <f t="shared" si="36"/>
        <v>400</v>
      </c>
      <c r="H204" s="12">
        <v>250</v>
      </c>
      <c r="I204" s="13">
        <f t="shared" si="37"/>
        <v>150</v>
      </c>
      <c r="J204" s="14" t="e">
        <f t="shared" si="30"/>
        <v>#REF!</v>
      </c>
      <c r="K204" s="15" t="e">
        <f t="shared" si="31"/>
        <v>#REF!</v>
      </c>
      <c r="L204" s="15" t="e">
        <f t="shared" si="32"/>
        <v>#REF!</v>
      </c>
      <c r="M204" s="16" t="e">
        <f t="shared" si="33"/>
        <v>#REF!</v>
      </c>
      <c r="N204" s="16" t="e">
        <f t="shared" si="34"/>
        <v>#REF!</v>
      </c>
      <c r="O204" s="17" t="e">
        <f t="shared" si="35"/>
        <v>#REF!</v>
      </c>
    </row>
    <row r="205" spans="1:15" x14ac:dyDescent="0.25">
      <c r="A205" s="8"/>
      <c r="B205" s="36" t="s">
        <v>415</v>
      </c>
      <c r="C205" s="9" t="s">
        <v>12</v>
      </c>
      <c r="D205" s="9" t="s">
        <v>407</v>
      </c>
      <c r="E205" s="40" t="s">
        <v>408</v>
      </c>
      <c r="F205" s="10"/>
      <c r="G205" s="11">
        <f t="shared" si="36"/>
        <v>400</v>
      </c>
      <c r="H205" s="12">
        <v>250</v>
      </c>
      <c r="I205" s="13">
        <f t="shared" si="37"/>
        <v>150</v>
      </c>
      <c r="J205" s="14" t="e">
        <f t="shared" si="30"/>
        <v>#REF!</v>
      </c>
      <c r="K205" s="15" t="e">
        <f t="shared" si="31"/>
        <v>#REF!</v>
      </c>
      <c r="L205" s="15" t="e">
        <f t="shared" si="32"/>
        <v>#REF!</v>
      </c>
      <c r="M205" s="16" t="e">
        <f t="shared" si="33"/>
        <v>#REF!</v>
      </c>
      <c r="N205" s="16" t="e">
        <f t="shared" si="34"/>
        <v>#REF!</v>
      </c>
      <c r="O205" s="17" t="e">
        <f t="shared" si="35"/>
        <v>#REF!</v>
      </c>
    </row>
    <row r="206" spans="1:15" x14ac:dyDescent="0.25">
      <c r="A206" s="8"/>
      <c r="B206" s="36" t="s">
        <v>415</v>
      </c>
      <c r="C206" s="9" t="s">
        <v>12</v>
      </c>
      <c r="D206" s="9" t="s">
        <v>409</v>
      </c>
      <c r="E206" s="40" t="s">
        <v>410</v>
      </c>
      <c r="F206" s="10"/>
      <c r="G206" s="11">
        <f t="shared" si="36"/>
        <v>1024.48</v>
      </c>
      <c r="H206" s="12">
        <v>640.29999999999995</v>
      </c>
      <c r="I206" s="13">
        <f t="shared" si="37"/>
        <v>384.18</v>
      </c>
      <c r="J206" s="14" t="e">
        <f t="shared" si="30"/>
        <v>#REF!</v>
      </c>
      <c r="K206" s="15" t="e">
        <f t="shared" si="31"/>
        <v>#REF!</v>
      </c>
      <c r="L206" s="15" t="e">
        <f t="shared" si="32"/>
        <v>#REF!</v>
      </c>
      <c r="M206" s="16" t="e">
        <f t="shared" si="33"/>
        <v>#REF!</v>
      </c>
      <c r="N206" s="16" t="e">
        <f t="shared" si="34"/>
        <v>#REF!</v>
      </c>
      <c r="O206" s="17" t="e">
        <f t="shared" si="35"/>
        <v>#REF!</v>
      </c>
    </row>
    <row r="207" spans="1:15" x14ac:dyDescent="0.25">
      <c r="A207" s="8"/>
      <c r="B207" s="36" t="s">
        <v>415</v>
      </c>
      <c r="C207" s="9" t="s">
        <v>12</v>
      </c>
      <c r="D207" s="9" t="s">
        <v>411</v>
      </c>
      <c r="E207" s="40" t="s">
        <v>412</v>
      </c>
      <c r="F207" s="10"/>
      <c r="G207" s="11">
        <f t="shared" si="36"/>
        <v>660.67</v>
      </c>
      <c r="H207" s="12">
        <v>412.92</v>
      </c>
      <c r="I207" s="13">
        <f t="shared" si="37"/>
        <v>247.75</v>
      </c>
      <c r="J207" s="14" t="e">
        <f t="shared" si="30"/>
        <v>#REF!</v>
      </c>
      <c r="K207" s="15" t="e">
        <f t="shared" si="31"/>
        <v>#REF!</v>
      </c>
      <c r="L207" s="15" t="e">
        <f t="shared" si="32"/>
        <v>#REF!</v>
      </c>
      <c r="M207" s="16" t="e">
        <f t="shared" si="33"/>
        <v>#REF!</v>
      </c>
      <c r="N207" s="16" t="e">
        <f t="shared" si="34"/>
        <v>#REF!</v>
      </c>
      <c r="O207" s="17" t="e">
        <f t="shared" si="35"/>
        <v>#REF!</v>
      </c>
    </row>
    <row r="208" spans="1:15" ht="26.4" x14ac:dyDescent="0.25">
      <c r="A208" s="8"/>
      <c r="B208" s="36" t="s">
        <v>415</v>
      </c>
      <c r="C208" s="9" t="s">
        <v>12</v>
      </c>
      <c r="D208" s="9" t="s">
        <v>413</v>
      </c>
      <c r="E208" s="40" t="s">
        <v>414</v>
      </c>
      <c r="F208" s="10"/>
      <c r="G208" s="11">
        <f t="shared" si="36"/>
        <v>435.01</v>
      </c>
      <c r="H208" s="12">
        <v>271.88</v>
      </c>
      <c r="I208" s="13">
        <f t="shared" si="37"/>
        <v>163.13</v>
      </c>
      <c r="J208" s="14" t="e">
        <f t="shared" si="30"/>
        <v>#REF!</v>
      </c>
      <c r="K208" s="15" t="e">
        <f t="shared" si="31"/>
        <v>#REF!</v>
      </c>
      <c r="L208" s="15" t="e">
        <f t="shared" si="32"/>
        <v>#REF!</v>
      </c>
      <c r="M208" s="16" t="e">
        <f t="shared" si="33"/>
        <v>#REF!</v>
      </c>
      <c r="N208" s="16" t="e">
        <f t="shared" si="34"/>
        <v>#REF!</v>
      </c>
      <c r="O208" s="17" t="e">
        <f t="shared" si="35"/>
        <v>#REF!</v>
      </c>
    </row>
    <row r="209" spans="1:15" x14ac:dyDescent="0.25">
      <c r="A209" s="8"/>
      <c r="B209" s="36" t="s">
        <v>441</v>
      </c>
      <c r="C209" s="9" t="s">
        <v>12</v>
      </c>
      <c r="D209" s="9" t="s">
        <v>431</v>
      </c>
      <c r="E209" s="40" t="s">
        <v>416</v>
      </c>
      <c r="F209" s="10"/>
      <c r="G209" s="11">
        <f t="shared" si="36"/>
        <v>167.31</v>
      </c>
      <c r="H209" s="12">
        <v>104.57</v>
      </c>
      <c r="I209" s="13">
        <f t="shared" si="37"/>
        <v>62.74</v>
      </c>
      <c r="J209" s="14" t="e">
        <f t="shared" si="30"/>
        <v>#REF!</v>
      </c>
      <c r="K209" s="15" t="e">
        <f t="shared" si="31"/>
        <v>#REF!</v>
      </c>
      <c r="L209" s="15" t="e">
        <f t="shared" si="32"/>
        <v>#REF!</v>
      </c>
      <c r="M209" s="16" t="e">
        <f t="shared" si="33"/>
        <v>#REF!</v>
      </c>
      <c r="N209" s="16" t="e">
        <f t="shared" si="34"/>
        <v>#REF!</v>
      </c>
      <c r="O209" s="17" t="e">
        <f t="shared" si="35"/>
        <v>#REF!</v>
      </c>
    </row>
    <row r="210" spans="1:15" ht="26.4" x14ac:dyDescent="0.25">
      <c r="A210" s="8"/>
      <c r="B210" s="36" t="s">
        <v>441</v>
      </c>
      <c r="C210" s="9" t="s">
        <v>12</v>
      </c>
      <c r="D210" s="9" t="s">
        <v>432</v>
      </c>
      <c r="E210" s="40" t="s">
        <v>418</v>
      </c>
      <c r="F210" s="10"/>
      <c r="G210" s="11">
        <f t="shared" si="36"/>
        <v>184.56</v>
      </c>
      <c r="H210" s="12">
        <v>115.35</v>
      </c>
      <c r="I210" s="13">
        <f t="shared" si="37"/>
        <v>69.209999999999994</v>
      </c>
      <c r="J210" s="14" t="e">
        <f t="shared" si="30"/>
        <v>#REF!</v>
      </c>
      <c r="K210" s="15" t="e">
        <f t="shared" si="31"/>
        <v>#REF!</v>
      </c>
      <c r="L210" s="15" t="e">
        <f t="shared" si="32"/>
        <v>#REF!</v>
      </c>
      <c r="M210" s="16" t="e">
        <f t="shared" si="33"/>
        <v>#REF!</v>
      </c>
      <c r="N210" s="16" t="e">
        <f t="shared" si="34"/>
        <v>#REF!</v>
      </c>
      <c r="O210" s="17" t="e">
        <f t="shared" si="35"/>
        <v>#REF!</v>
      </c>
    </row>
    <row r="211" spans="1:15" x14ac:dyDescent="0.25">
      <c r="A211" s="8"/>
      <c r="B211" s="36" t="s">
        <v>441</v>
      </c>
      <c r="C211" s="9" t="s">
        <v>12</v>
      </c>
      <c r="D211" s="9" t="s">
        <v>433</v>
      </c>
      <c r="E211" s="40" t="s">
        <v>420</v>
      </c>
      <c r="F211" s="10"/>
      <c r="G211" s="11">
        <f t="shared" si="36"/>
        <v>505.76</v>
      </c>
      <c r="H211" s="12">
        <v>316.10000000000002</v>
      </c>
      <c r="I211" s="13">
        <f t="shared" si="37"/>
        <v>189.66</v>
      </c>
      <c r="J211" s="14" t="e">
        <f t="shared" si="30"/>
        <v>#REF!</v>
      </c>
      <c r="K211" s="15" t="e">
        <f t="shared" si="31"/>
        <v>#REF!</v>
      </c>
      <c r="L211" s="15" t="e">
        <f t="shared" si="32"/>
        <v>#REF!</v>
      </c>
      <c r="M211" s="16" t="e">
        <f t="shared" si="33"/>
        <v>#REF!</v>
      </c>
      <c r="N211" s="16" t="e">
        <f t="shared" si="34"/>
        <v>#REF!</v>
      </c>
      <c r="O211" s="17" t="e">
        <f t="shared" si="35"/>
        <v>#REF!</v>
      </c>
    </row>
    <row r="212" spans="1:15" x14ac:dyDescent="0.25">
      <c r="A212" s="8"/>
      <c r="B212" s="36" t="s">
        <v>441</v>
      </c>
      <c r="C212" s="9" t="s">
        <v>12</v>
      </c>
      <c r="D212" s="9" t="s">
        <v>434</v>
      </c>
      <c r="E212" s="40" t="s">
        <v>422</v>
      </c>
      <c r="F212" s="10"/>
      <c r="G212" s="11">
        <f t="shared" si="36"/>
        <v>411.2</v>
      </c>
      <c r="H212" s="12">
        <v>257</v>
      </c>
      <c r="I212" s="13">
        <f t="shared" si="37"/>
        <v>154.19999999999999</v>
      </c>
      <c r="J212" s="14" t="e">
        <f t="shared" si="30"/>
        <v>#REF!</v>
      </c>
      <c r="K212" s="15" t="e">
        <f t="shared" si="31"/>
        <v>#REF!</v>
      </c>
      <c r="L212" s="15" t="e">
        <f t="shared" si="32"/>
        <v>#REF!</v>
      </c>
      <c r="M212" s="16" t="e">
        <f t="shared" si="33"/>
        <v>#REF!</v>
      </c>
      <c r="N212" s="16" t="e">
        <f t="shared" si="34"/>
        <v>#REF!</v>
      </c>
      <c r="O212" s="17" t="e">
        <f t="shared" si="35"/>
        <v>#REF!</v>
      </c>
    </row>
    <row r="213" spans="1:15" ht="26.4" x14ac:dyDescent="0.25">
      <c r="A213" s="8"/>
      <c r="B213" s="36" t="s">
        <v>441</v>
      </c>
      <c r="C213" s="9" t="s">
        <v>12</v>
      </c>
      <c r="D213" s="9" t="s">
        <v>435</v>
      </c>
      <c r="E213" s="40" t="s">
        <v>424</v>
      </c>
      <c r="F213" s="10"/>
      <c r="G213" s="11">
        <f t="shared" si="36"/>
        <v>65.540000000000006</v>
      </c>
      <c r="H213" s="12">
        <v>40.96</v>
      </c>
      <c r="I213" s="13">
        <f t="shared" si="37"/>
        <v>24.58</v>
      </c>
      <c r="J213" s="14" t="e">
        <f t="shared" si="30"/>
        <v>#REF!</v>
      </c>
      <c r="K213" s="15" t="e">
        <f t="shared" si="31"/>
        <v>#REF!</v>
      </c>
      <c r="L213" s="15" t="e">
        <f t="shared" si="32"/>
        <v>#REF!</v>
      </c>
      <c r="M213" s="16" t="e">
        <f t="shared" si="33"/>
        <v>#REF!</v>
      </c>
      <c r="N213" s="16" t="e">
        <f t="shared" si="34"/>
        <v>#REF!</v>
      </c>
      <c r="O213" s="17" t="e">
        <f t="shared" si="35"/>
        <v>#REF!</v>
      </c>
    </row>
    <row r="214" spans="1:15" x14ac:dyDescent="0.25">
      <c r="A214" s="8"/>
      <c r="B214" s="36" t="s">
        <v>441</v>
      </c>
      <c r="C214" s="9" t="s">
        <v>12</v>
      </c>
      <c r="D214" s="9" t="s">
        <v>436</v>
      </c>
      <c r="E214" s="40" t="s">
        <v>425</v>
      </c>
      <c r="F214" s="10"/>
      <c r="G214" s="11">
        <f t="shared" si="36"/>
        <v>192</v>
      </c>
      <c r="H214" s="12">
        <v>120</v>
      </c>
      <c r="I214" s="13">
        <f t="shared" si="37"/>
        <v>72</v>
      </c>
      <c r="J214" s="14" t="e">
        <f t="shared" si="30"/>
        <v>#REF!</v>
      </c>
      <c r="K214" s="15" t="e">
        <f t="shared" si="31"/>
        <v>#REF!</v>
      </c>
      <c r="L214" s="15" t="e">
        <f t="shared" si="32"/>
        <v>#REF!</v>
      </c>
      <c r="M214" s="16" t="e">
        <f t="shared" si="33"/>
        <v>#REF!</v>
      </c>
      <c r="N214" s="16" t="e">
        <f t="shared" si="34"/>
        <v>#REF!</v>
      </c>
      <c r="O214" s="17" t="e">
        <f t="shared" si="35"/>
        <v>#REF!</v>
      </c>
    </row>
    <row r="215" spans="1:15" ht="26.4" x14ac:dyDescent="0.25">
      <c r="A215" s="8"/>
      <c r="B215" s="36" t="s">
        <v>441</v>
      </c>
      <c r="C215" s="9" t="s">
        <v>12</v>
      </c>
      <c r="D215" s="9" t="s">
        <v>437</v>
      </c>
      <c r="E215" s="40" t="s">
        <v>427</v>
      </c>
      <c r="F215" s="10"/>
      <c r="G215" s="11">
        <f t="shared" si="36"/>
        <v>1191.92</v>
      </c>
      <c r="H215" s="12">
        <v>744.95</v>
      </c>
      <c r="I215" s="13">
        <f t="shared" si="37"/>
        <v>446.97</v>
      </c>
      <c r="J215" s="14" t="e">
        <f t="shared" si="30"/>
        <v>#REF!</v>
      </c>
      <c r="K215" s="15" t="e">
        <f t="shared" si="31"/>
        <v>#REF!</v>
      </c>
      <c r="L215" s="15" t="e">
        <f t="shared" si="32"/>
        <v>#REF!</v>
      </c>
      <c r="M215" s="16" t="e">
        <f t="shared" si="33"/>
        <v>#REF!</v>
      </c>
      <c r="N215" s="16" t="e">
        <f t="shared" si="34"/>
        <v>#REF!</v>
      </c>
      <c r="O215" s="17" t="e">
        <f t="shared" si="35"/>
        <v>#REF!</v>
      </c>
    </row>
    <row r="216" spans="1:15" x14ac:dyDescent="0.25">
      <c r="A216" s="8"/>
      <c r="B216" s="36" t="s">
        <v>441</v>
      </c>
      <c r="C216" s="9" t="s">
        <v>12</v>
      </c>
      <c r="D216" s="9" t="s">
        <v>438</v>
      </c>
      <c r="E216" s="40" t="s">
        <v>428</v>
      </c>
      <c r="F216" s="10"/>
      <c r="G216" s="11">
        <f t="shared" si="36"/>
        <v>76.8</v>
      </c>
      <c r="H216" s="12">
        <v>48</v>
      </c>
      <c r="I216" s="13">
        <f t="shared" si="37"/>
        <v>28.8</v>
      </c>
      <c r="J216" s="14" t="e">
        <f t="shared" si="30"/>
        <v>#REF!</v>
      </c>
      <c r="K216" s="15" t="e">
        <f t="shared" si="31"/>
        <v>#REF!</v>
      </c>
      <c r="L216" s="15" t="e">
        <f t="shared" si="32"/>
        <v>#REF!</v>
      </c>
      <c r="M216" s="16" t="e">
        <f t="shared" si="33"/>
        <v>#REF!</v>
      </c>
      <c r="N216" s="16" t="e">
        <f t="shared" si="34"/>
        <v>#REF!</v>
      </c>
      <c r="O216" s="17" t="e">
        <f t="shared" si="35"/>
        <v>#REF!</v>
      </c>
    </row>
    <row r="217" spans="1:15" ht="26.4" x14ac:dyDescent="0.25">
      <c r="A217" s="8"/>
      <c r="B217" s="36" t="s">
        <v>441</v>
      </c>
      <c r="C217" s="9" t="s">
        <v>12</v>
      </c>
      <c r="D217" s="9" t="s">
        <v>439</v>
      </c>
      <c r="E217" s="40" t="s">
        <v>429</v>
      </c>
      <c r="F217" s="10"/>
      <c r="G217" s="11">
        <f t="shared" si="36"/>
        <v>96</v>
      </c>
      <c r="H217" s="12">
        <v>60</v>
      </c>
      <c r="I217" s="13">
        <f t="shared" si="37"/>
        <v>36</v>
      </c>
      <c r="J217" s="14" t="e">
        <f t="shared" si="30"/>
        <v>#REF!</v>
      </c>
      <c r="K217" s="15" t="e">
        <f t="shared" si="31"/>
        <v>#REF!</v>
      </c>
      <c r="L217" s="15" t="e">
        <f t="shared" si="32"/>
        <v>#REF!</v>
      </c>
      <c r="M217" s="16" t="e">
        <f t="shared" si="33"/>
        <v>#REF!</v>
      </c>
      <c r="N217" s="16" t="e">
        <f t="shared" si="34"/>
        <v>#REF!</v>
      </c>
      <c r="O217" s="17" t="e">
        <f t="shared" si="35"/>
        <v>#REF!</v>
      </c>
    </row>
    <row r="218" spans="1:15" ht="26.4" x14ac:dyDescent="0.25">
      <c r="A218" s="8"/>
      <c r="B218" s="36" t="s">
        <v>441</v>
      </c>
      <c r="C218" s="9" t="s">
        <v>12</v>
      </c>
      <c r="D218" s="9" t="s">
        <v>440</v>
      </c>
      <c r="E218" s="40" t="s">
        <v>430</v>
      </c>
      <c r="F218" s="10"/>
      <c r="G218" s="11">
        <f t="shared" si="36"/>
        <v>115.2</v>
      </c>
      <c r="H218" s="12">
        <v>72</v>
      </c>
      <c r="I218" s="13">
        <f t="shared" si="37"/>
        <v>43.2</v>
      </c>
      <c r="J218" s="14" t="e">
        <f t="shared" si="30"/>
        <v>#REF!</v>
      </c>
      <c r="K218" s="15" t="e">
        <f t="shared" si="31"/>
        <v>#REF!</v>
      </c>
      <c r="L218" s="15" t="e">
        <f t="shared" si="32"/>
        <v>#REF!</v>
      </c>
      <c r="M218" s="16" t="e">
        <f t="shared" si="33"/>
        <v>#REF!</v>
      </c>
      <c r="N218" s="16" t="e">
        <f t="shared" si="34"/>
        <v>#REF!</v>
      </c>
      <c r="O218" s="17" t="e">
        <f t="shared" si="35"/>
        <v>#REF!</v>
      </c>
    </row>
    <row r="219" spans="1:15" ht="39.6" x14ac:dyDescent="0.25">
      <c r="A219" s="8"/>
      <c r="B219" s="36" t="s">
        <v>691</v>
      </c>
      <c r="C219" s="9" t="s">
        <v>975</v>
      </c>
      <c r="D219" s="9" t="s">
        <v>692</v>
      </c>
      <c r="E219" s="9" t="s">
        <v>693</v>
      </c>
      <c r="F219" s="10"/>
      <c r="G219" s="11">
        <f t="shared" si="36"/>
        <v>3507.2</v>
      </c>
      <c r="H219" s="12">
        <v>2192</v>
      </c>
      <c r="I219" s="13">
        <f t="shared" si="37"/>
        <v>1315.2</v>
      </c>
      <c r="J219" s="14" t="e">
        <f t="shared" ref="J219:J282" si="38">$J$4*H219</f>
        <v>#REF!</v>
      </c>
      <c r="K219" s="15" t="e">
        <f t="shared" ref="K219:K282" si="39">$K$4*I219</f>
        <v>#REF!</v>
      </c>
      <c r="L219" s="15" t="e">
        <f t="shared" ref="L219:L282" si="40">J219+K219</f>
        <v>#REF!</v>
      </c>
      <c r="M219" s="16" t="e">
        <f t="shared" ref="M219:M282" si="41">J219*$M$4</f>
        <v>#REF!</v>
      </c>
      <c r="N219" s="16" t="e">
        <f t="shared" ref="N219:N282" si="42">K219*$N$4</f>
        <v>#REF!</v>
      </c>
      <c r="O219" s="17" t="e">
        <f t="shared" ref="O219:O282" si="43">M219+N219</f>
        <v>#REF!</v>
      </c>
    </row>
    <row r="220" spans="1:15" ht="52.8" x14ac:dyDescent="0.25">
      <c r="A220" s="8"/>
      <c r="B220" s="36" t="s">
        <v>691</v>
      </c>
      <c r="C220" s="9" t="s">
        <v>975</v>
      </c>
      <c r="D220" s="9" t="s">
        <v>694</v>
      </c>
      <c r="E220" s="9" t="s">
        <v>695</v>
      </c>
      <c r="F220" s="10"/>
      <c r="G220" s="11">
        <f t="shared" si="36"/>
        <v>1408</v>
      </c>
      <c r="H220" s="12">
        <v>880</v>
      </c>
      <c r="I220" s="13">
        <f t="shared" si="37"/>
        <v>528</v>
      </c>
      <c r="J220" s="14" t="e">
        <f t="shared" si="38"/>
        <v>#REF!</v>
      </c>
      <c r="K220" s="15" t="e">
        <f t="shared" si="39"/>
        <v>#REF!</v>
      </c>
      <c r="L220" s="15" t="e">
        <f t="shared" si="40"/>
        <v>#REF!</v>
      </c>
      <c r="M220" s="16" t="e">
        <f t="shared" si="41"/>
        <v>#REF!</v>
      </c>
      <c r="N220" s="16" t="e">
        <f t="shared" si="42"/>
        <v>#REF!</v>
      </c>
      <c r="O220" s="17" t="e">
        <f t="shared" si="43"/>
        <v>#REF!</v>
      </c>
    </row>
    <row r="221" spans="1:15" ht="39.6" x14ac:dyDescent="0.25">
      <c r="A221" s="8"/>
      <c r="B221" s="36" t="s">
        <v>691</v>
      </c>
      <c r="C221" s="9" t="s">
        <v>975</v>
      </c>
      <c r="D221" s="9" t="s">
        <v>696</v>
      </c>
      <c r="E221" s="9" t="s">
        <v>697</v>
      </c>
      <c r="F221" s="10"/>
      <c r="G221" s="11">
        <f t="shared" si="36"/>
        <v>504</v>
      </c>
      <c r="H221" s="12">
        <v>315</v>
      </c>
      <c r="I221" s="13">
        <f t="shared" si="37"/>
        <v>189</v>
      </c>
      <c r="J221" s="14" t="e">
        <f t="shared" si="38"/>
        <v>#REF!</v>
      </c>
      <c r="K221" s="15" t="e">
        <f t="shared" si="39"/>
        <v>#REF!</v>
      </c>
      <c r="L221" s="15" t="e">
        <f t="shared" si="40"/>
        <v>#REF!</v>
      </c>
      <c r="M221" s="16" t="e">
        <f t="shared" si="41"/>
        <v>#REF!</v>
      </c>
      <c r="N221" s="16" t="e">
        <f t="shared" si="42"/>
        <v>#REF!</v>
      </c>
      <c r="O221" s="17" t="e">
        <f t="shared" si="43"/>
        <v>#REF!</v>
      </c>
    </row>
    <row r="222" spans="1:15" ht="39.6" x14ac:dyDescent="0.25">
      <c r="A222" s="8"/>
      <c r="B222" s="36" t="s">
        <v>691</v>
      </c>
      <c r="C222" s="9" t="s">
        <v>975</v>
      </c>
      <c r="D222" s="9" t="s">
        <v>698</v>
      </c>
      <c r="E222" s="9" t="s">
        <v>699</v>
      </c>
      <c r="F222" s="10"/>
      <c r="G222" s="11">
        <f t="shared" si="36"/>
        <v>2080</v>
      </c>
      <c r="H222" s="12">
        <v>1300</v>
      </c>
      <c r="I222" s="13">
        <f t="shared" si="37"/>
        <v>780</v>
      </c>
      <c r="J222" s="14" t="e">
        <f t="shared" si="38"/>
        <v>#REF!</v>
      </c>
      <c r="K222" s="15" t="e">
        <f t="shared" si="39"/>
        <v>#REF!</v>
      </c>
      <c r="L222" s="15" t="e">
        <f t="shared" si="40"/>
        <v>#REF!</v>
      </c>
      <c r="M222" s="16" t="e">
        <f t="shared" si="41"/>
        <v>#REF!</v>
      </c>
      <c r="N222" s="16" t="e">
        <f t="shared" si="42"/>
        <v>#REF!</v>
      </c>
      <c r="O222" s="17" t="e">
        <f t="shared" si="43"/>
        <v>#REF!</v>
      </c>
    </row>
    <row r="223" spans="1:15" ht="39.6" x14ac:dyDescent="0.25">
      <c r="A223" s="8"/>
      <c r="B223" s="36" t="s">
        <v>691</v>
      </c>
      <c r="C223" s="9" t="s">
        <v>975</v>
      </c>
      <c r="D223" s="9" t="s">
        <v>698</v>
      </c>
      <c r="E223" s="9" t="s">
        <v>700</v>
      </c>
      <c r="F223" s="10"/>
      <c r="G223" s="11">
        <f t="shared" si="36"/>
        <v>2880</v>
      </c>
      <c r="H223" s="12">
        <v>1800</v>
      </c>
      <c r="I223" s="13">
        <f t="shared" si="37"/>
        <v>1080</v>
      </c>
      <c r="J223" s="14" t="e">
        <f t="shared" si="38"/>
        <v>#REF!</v>
      </c>
      <c r="K223" s="15" t="e">
        <f t="shared" si="39"/>
        <v>#REF!</v>
      </c>
      <c r="L223" s="15" t="e">
        <f t="shared" si="40"/>
        <v>#REF!</v>
      </c>
      <c r="M223" s="16" t="e">
        <f t="shared" si="41"/>
        <v>#REF!</v>
      </c>
      <c r="N223" s="16" t="e">
        <f t="shared" si="42"/>
        <v>#REF!</v>
      </c>
      <c r="O223" s="17" t="e">
        <f t="shared" si="43"/>
        <v>#REF!</v>
      </c>
    </row>
    <row r="224" spans="1:15" ht="39.6" x14ac:dyDescent="0.25">
      <c r="A224" s="8"/>
      <c r="B224" s="36" t="s">
        <v>691</v>
      </c>
      <c r="C224" s="9" t="s">
        <v>975</v>
      </c>
      <c r="D224" s="9" t="s">
        <v>701</v>
      </c>
      <c r="E224" s="9" t="s">
        <v>702</v>
      </c>
      <c r="F224" s="10"/>
      <c r="G224" s="11">
        <f t="shared" si="36"/>
        <v>2248</v>
      </c>
      <c r="H224" s="12">
        <v>1405</v>
      </c>
      <c r="I224" s="13">
        <f t="shared" si="37"/>
        <v>843</v>
      </c>
      <c r="J224" s="14" t="e">
        <f t="shared" si="38"/>
        <v>#REF!</v>
      </c>
      <c r="K224" s="15" t="e">
        <f t="shared" si="39"/>
        <v>#REF!</v>
      </c>
      <c r="L224" s="15" t="e">
        <f t="shared" si="40"/>
        <v>#REF!</v>
      </c>
      <c r="M224" s="16" t="e">
        <f t="shared" si="41"/>
        <v>#REF!</v>
      </c>
      <c r="N224" s="16" t="e">
        <f t="shared" si="42"/>
        <v>#REF!</v>
      </c>
      <c r="O224" s="17" t="e">
        <f t="shared" si="43"/>
        <v>#REF!</v>
      </c>
    </row>
    <row r="225" spans="1:15" ht="26.4" x14ac:dyDescent="0.25">
      <c r="A225" s="8"/>
      <c r="B225" s="36" t="s">
        <v>691</v>
      </c>
      <c r="C225" s="9" t="s">
        <v>975</v>
      </c>
      <c r="D225" s="9" t="s">
        <v>703</v>
      </c>
      <c r="E225" s="9" t="s">
        <v>704</v>
      </c>
      <c r="F225" s="10"/>
      <c r="G225" s="11">
        <f t="shared" si="36"/>
        <v>440</v>
      </c>
      <c r="H225" s="12">
        <v>275</v>
      </c>
      <c r="I225" s="13">
        <f t="shared" si="37"/>
        <v>165</v>
      </c>
      <c r="J225" s="14" t="e">
        <f t="shared" si="38"/>
        <v>#REF!</v>
      </c>
      <c r="K225" s="15" t="e">
        <f t="shared" si="39"/>
        <v>#REF!</v>
      </c>
      <c r="L225" s="15" t="e">
        <f t="shared" si="40"/>
        <v>#REF!</v>
      </c>
      <c r="M225" s="16" t="e">
        <f t="shared" si="41"/>
        <v>#REF!</v>
      </c>
      <c r="N225" s="16" t="e">
        <f t="shared" si="42"/>
        <v>#REF!</v>
      </c>
      <c r="O225" s="17" t="e">
        <f t="shared" si="43"/>
        <v>#REF!</v>
      </c>
    </row>
    <row r="226" spans="1:15" ht="39.6" x14ac:dyDescent="0.25">
      <c r="A226" s="8"/>
      <c r="B226" s="36" t="s">
        <v>691</v>
      </c>
      <c r="C226" s="9" t="s">
        <v>975</v>
      </c>
      <c r="D226" s="9" t="s">
        <v>705</v>
      </c>
      <c r="E226" s="9" t="s">
        <v>706</v>
      </c>
      <c r="F226" s="10"/>
      <c r="G226" s="11">
        <f t="shared" si="36"/>
        <v>1200</v>
      </c>
      <c r="H226" s="12">
        <v>750</v>
      </c>
      <c r="I226" s="13">
        <f t="shared" si="37"/>
        <v>450</v>
      </c>
      <c r="J226" s="14" t="e">
        <f t="shared" si="38"/>
        <v>#REF!</v>
      </c>
      <c r="K226" s="15" t="e">
        <f t="shared" si="39"/>
        <v>#REF!</v>
      </c>
      <c r="L226" s="15" t="e">
        <f t="shared" si="40"/>
        <v>#REF!</v>
      </c>
      <c r="M226" s="16" t="e">
        <f t="shared" si="41"/>
        <v>#REF!</v>
      </c>
      <c r="N226" s="16" t="e">
        <f t="shared" si="42"/>
        <v>#REF!</v>
      </c>
      <c r="O226" s="17" t="e">
        <f t="shared" si="43"/>
        <v>#REF!</v>
      </c>
    </row>
    <row r="227" spans="1:15" ht="39.6" x14ac:dyDescent="0.25">
      <c r="A227" s="8"/>
      <c r="B227" s="36" t="s">
        <v>691</v>
      </c>
      <c r="C227" s="9" t="s">
        <v>975</v>
      </c>
      <c r="D227" s="9" t="s">
        <v>707</v>
      </c>
      <c r="E227" s="9" t="s">
        <v>708</v>
      </c>
      <c r="F227" s="10"/>
      <c r="G227" s="11">
        <f t="shared" si="36"/>
        <v>416</v>
      </c>
      <c r="H227" s="12">
        <v>260</v>
      </c>
      <c r="I227" s="13">
        <f t="shared" si="37"/>
        <v>156</v>
      </c>
      <c r="J227" s="14" t="e">
        <f t="shared" si="38"/>
        <v>#REF!</v>
      </c>
      <c r="K227" s="15" t="e">
        <f t="shared" si="39"/>
        <v>#REF!</v>
      </c>
      <c r="L227" s="15" t="e">
        <f t="shared" si="40"/>
        <v>#REF!</v>
      </c>
      <c r="M227" s="16" t="e">
        <f t="shared" si="41"/>
        <v>#REF!</v>
      </c>
      <c r="N227" s="16" t="e">
        <f t="shared" si="42"/>
        <v>#REF!</v>
      </c>
      <c r="O227" s="17" t="e">
        <f t="shared" si="43"/>
        <v>#REF!</v>
      </c>
    </row>
    <row r="228" spans="1:15" ht="39.6" x14ac:dyDescent="0.25">
      <c r="A228" s="8"/>
      <c r="B228" s="36" t="s">
        <v>691</v>
      </c>
      <c r="C228" s="9" t="s">
        <v>975</v>
      </c>
      <c r="D228" s="9" t="s">
        <v>709</v>
      </c>
      <c r="E228" s="9" t="s">
        <v>710</v>
      </c>
      <c r="F228" s="10"/>
      <c r="G228" s="11">
        <f t="shared" si="36"/>
        <v>4064</v>
      </c>
      <c r="H228" s="12">
        <v>2540</v>
      </c>
      <c r="I228" s="13">
        <f t="shared" si="37"/>
        <v>1524</v>
      </c>
      <c r="J228" s="14" t="e">
        <f t="shared" si="38"/>
        <v>#REF!</v>
      </c>
      <c r="K228" s="15" t="e">
        <f t="shared" si="39"/>
        <v>#REF!</v>
      </c>
      <c r="L228" s="15" t="e">
        <f t="shared" si="40"/>
        <v>#REF!</v>
      </c>
      <c r="M228" s="16" t="e">
        <f t="shared" si="41"/>
        <v>#REF!</v>
      </c>
      <c r="N228" s="16" t="e">
        <f t="shared" si="42"/>
        <v>#REF!</v>
      </c>
      <c r="O228" s="17" t="e">
        <f t="shared" si="43"/>
        <v>#REF!</v>
      </c>
    </row>
    <row r="229" spans="1:15" ht="39.6" x14ac:dyDescent="0.25">
      <c r="A229" s="8"/>
      <c r="B229" s="36" t="s">
        <v>691</v>
      </c>
      <c r="C229" s="9" t="s">
        <v>975</v>
      </c>
      <c r="D229" s="9" t="s">
        <v>711</v>
      </c>
      <c r="E229" s="9" t="s">
        <v>712</v>
      </c>
      <c r="F229" s="10"/>
      <c r="G229" s="11">
        <f t="shared" si="36"/>
        <v>400</v>
      </c>
      <c r="H229" s="12">
        <v>250</v>
      </c>
      <c r="I229" s="13">
        <f t="shared" si="37"/>
        <v>150</v>
      </c>
      <c r="J229" s="14" t="e">
        <f t="shared" si="38"/>
        <v>#REF!</v>
      </c>
      <c r="K229" s="15" t="e">
        <f t="shared" si="39"/>
        <v>#REF!</v>
      </c>
      <c r="L229" s="15" t="e">
        <f t="shared" si="40"/>
        <v>#REF!</v>
      </c>
      <c r="M229" s="16" t="e">
        <f t="shared" si="41"/>
        <v>#REF!</v>
      </c>
      <c r="N229" s="16" t="e">
        <f t="shared" si="42"/>
        <v>#REF!</v>
      </c>
      <c r="O229" s="17" t="e">
        <f t="shared" si="43"/>
        <v>#REF!</v>
      </c>
    </row>
    <row r="230" spans="1:15" ht="26.4" x14ac:dyDescent="0.25">
      <c r="A230" s="8"/>
      <c r="B230" s="36" t="s">
        <v>691</v>
      </c>
      <c r="C230" s="9" t="s">
        <v>975</v>
      </c>
      <c r="D230" s="9" t="s">
        <v>713</v>
      </c>
      <c r="E230" s="9" t="s">
        <v>714</v>
      </c>
      <c r="F230" s="10"/>
      <c r="G230" s="11">
        <f t="shared" si="36"/>
        <v>1500.8</v>
      </c>
      <c r="H230" s="12">
        <v>938</v>
      </c>
      <c r="I230" s="13">
        <f t="shared" si="37"/>
        <v>562.79999999999995</v>
      </c>
      <c r="J230" s="14" t="e">
        <f t="shared" si="38"/>
        <v>#REF!</v>
      </c>
      <c r="K230" s="15" t="e">
        <f t="shared" si="39"/>
        <v>#REF!</v>
      </c>
      <c r="L230" s="15" t="e">
        <f t="shared" si="40"/>
        <v>#REF!</v>
      </c>
      <c r="M230" s="16" t="e">
        <f t="shared" si="41"/>
        <v>#REF!</v>
      </c>
      <c r="N230" s="16" t="e">
        <f t="shared" si="42"/>
        <v>#REF!</v>
      </c>
      <c r="O230" s="17" t="e">
        <f t="shared" si="43"/>
        <v>#REF!</v>
      </c>
    </row>
    <row r="231" spans="1:15" ht="26.4" x14ac:dyDescent="0.25">
      <c r="A231" s="8"/>
      <c r="B231" s="36" t="s">
        <v>691</v>
      </c>
      <c r="C231" s="9" t="s">
        <v>975</v>
      </c>
      <c r="D231" s="9" t="s">
        <v>715</v>
      </c>
      <c r="E231" s="9" t="s">
        <v>716</v>
      </c>
      <c r="F231" s="10"/>
      <c r="G231" s="11">
        <f t="shared" si="36"/>
        <v>616</v>
      </c>
      <c r="H231" s="12">
        <v>385</v>
      </c>
      <c r="I231" s="13">
        <f t="shared" si="37"/>
        <v>231</v>
      </c>
      <c r="J231" s="14" t="e">
        <f t="shared" si="38"/>
        <v>#REF!</v>
      </c>
      <c r="K231" s="15" t="e">
        <f t="shared" si="39"/>
        <v>#REF!</v>
      </c>
      <c r="L231" s="15" t="e">
        <f t="shared" si="40"/>
        <v>#REF!</v>
      </c>
      <c r="M231" s="16" t="e">
        <f t="shared" si="41"/>
        <v>#REF!</v>
      </c>
      <c r="N231" s="16" t="e">
        <f t="shared" si="42"/>
        <v>#REF!</v>
      </c>
      <c r="O231" s="17" t="e">
        <f t="shared" si="43"/>
        <v>#REF!</v>
      </c>
    </row>
    <row r="232" spans="1:15" ht="39.6" x14ac:dyDescent="0.25">
      <c r="A232" s="8"/>
      <c r="B232" s="36" t="s">
        <v>717</v>
      </c>
      <c r="C232" s="9" t="s">
        <v>975</v>
      </c>
      <c r="D232" s="9" t="s">
        <v>718</v>
      </c>
      <c r="E232" s="9" t="s">
        <v>719</v>
      </c>
      <c r="F232" s="10"/>
      <c r="G232" s="11">
        <f t="shared" si="36"/>
        <v>416</v>
      </c>
      <c r="H232" s="12">
        <v>260</v>
      </c>
      <c r="I232" s="13">
        <f t="shared" si="37"/>
        <v>156</v>
      </c>
      <c r="J232" s="14" t="e">
        <f t="shared" si="38"/>
        <v>#REF!</v>
      </c>
      <c r="K232" s="15" t="e">
        <f t="shared" si="39"/>
        <v>#REF!</v>
      </c>
      <c r="L232" s="15" t="e">
        <f t="shared" si="40"/>
        <v>#REF!</v>
      </c>
      <c r="M232" s="16" t="e">
        <f t="shared" si="41"/>
        <v>#REF!</v>
      </c>
      <c r="N232" s="16" t="e">
        <f t="shared" si="42"/>
        <v>#REF!</v>
      </c>
      <c r="O232" s="17" t="e">
        <f t="shared" si="43"/>
        <v>#REF!</v>
      </c>
    </row>
    <row r="233" spans="1:15" ht="39.6" x14ac:dyDescent="0.25">
      <c r="A233" s="8"/>
      <c r="B233" s="36" t="s">
        <v>717</v>
      </c>
      <c r="C233" s="9" t="s">
        <v>975</v>
      </c>
      <c r="D233" s="9" t="s">
        <v>720</v>
      </c>
      <c r="E233" s="9" t="s">
        <v>721</v>
      </c>
      <c r="F233" s="10"/>
      <c r="G233" s="11">
        <f t="shared" si="36"/>
        <v>764.8</v>
      </c>
      <c r="H233" s="12">
        <v>478</v>
      </c>
      <c r="I233" s="13">
        <f t="shared" si="37"/>
        <v>286.8</v>
      </c>
      <c r="J233" s="14" t="e">
        <f t="shared" si="38"/>
        <v>#REF!</v>
      </c>
      <c r="K233" s="15" t="e">
        <f t="shared" si="39"/>
        <v>#REF!</v>
      </c>
      <c r="L233" s="15" t="e">
        <f t="shared" si="40"/>
        <v>#REF!</v>
      </c>
      <c r="M233" s="16" t="e">
        <f t="shared" si="41"/>
        <v>#REF!</v>
      </c>
      <c r="N233" s="16" t="e">
        <f t="shared" si="42"/>
        <v>#REF!</v>
      </c>
      <c r="O233" s="17" t="e">
        <f t="shared" si="43"/>
        <v>#REF!</v>
      </c>
    </row>
    <row r="234" spans="1:15" ht="39.6" x14ac:dyDescent="0.25">
      <c r="A234" s="8"/>
      <c r="B234" s="36" t="s">
        <v>717</v>
      </c>
      <c r="C234" s="9" t="s">
        <v>975</v>
      </c>
      <c r="D234" s="9" t="s">
        <v>722</v>
      </c>
      <c r="E234" s="9" t="s">
        <v>723</v>
      </c>
      <c r="F234" s="10"/>
      <c r="G234" s="11">
        <f t="shared" si="36"/>
        <v>1080</v>
      </c>
      <c r="H234" s="12">
        <v>675</v>
      </c>
      <c r="I234" s="13">
        <f t="shared" si="37"/>
        <v>405</v>
      </c>
      <c r="J234" s="14" t="e">
        <f t="shared" si="38"/>
        <v>#REF!</v>
      </c>
      <c r="K234" s="15" t="e">
        <f t="shared" si="39"/>
        <v>#REF!</v>
      </c>
      <c r="L234" s="15" t="e">
        <f t="shared" si="40"/>
        <v>#REF!</v>
      </c>
      <c r="M234" s="16" t="e">
        <f t="shared" si="41"/>
        <v>#REF!</v>
      </c>
      <c r="N234" s="16" t="e">
        <f t="shared" si="42"/>
        <v>#REF!</v>
      </c>
      <c r="O234" s="17" t="e">
        <f t="shared" si="43"/>
        <v>#REF!</v>
      </c>
    </row>
    <row r="235" spans="1:15" ht="26.4" x14ac:dyDescent="0.25">
      <c r="A235" s="8"/>
      <c r="B235" s="36" t="s">
        <v>717</v>
      </c>
      <c r="C235" s="9" t="s">
        <v>975</v>
      </c>
      <c r="D235" s="9" t="s">
        <v>724</v>
      </c>
      <c r="E235" s="9" t="s">
        <v>725</v>
      </c>
      <c r="F235" s="10"/>
      <c r="G235" s="11">
        <f t="shared" si="36"/>
        <v>512</v>
      </c>
      <c r="H235" s="12">
        <v>320</v>
      </c>
      <c r="I235" s="13">
        <f t="shared" si="37"/>
        <v>192</v>
      </c>
      <c r="J235" s="14" t="e">
        <f t="shared" si="38"/>
        <v>#REF!</v>
      </c>
      <c r="K235" s="15" t="e">
        <f t="shared" si="39"/>
        <v>#REF!</v>
      </c>
      <c r="L235" s="15" t="e">
        <f t="shared" si="40"/>
        <v>#REF!</v>
      </c>
      <c r="M235" s="16" t="e">
        <f t="shared" si="41"/>
        <v>#REF!</v>
      </c>
      <c r="N235" s="16" t="e">
        <f t="shared" si="42"/>
        <v>#REF!</v>
      </c>
      <c r="O235" s="17" t="e">
        <f t="shared" si="43"/>
        <v>#REF!</v>
      </c>
    </row>
    <row r="236" spans="1:15" ht="39.6" x14ac:dyDescent="0.25">
      <c r="A236" s="8"/>
      <c r="B236" s="36" t="s">
        <v>717</v>
      </c>
      <c r="C236" s="9" t="s">
        <v>975</v>
      </c>
      <c r="D236" s="9" t="s">
        <v>726</v>
      </c>
      <c r="E236" s="9" t="s">
        <v>727</v>
      </c>
      <c r="F236" s="10"/>
      <c r="G236" s="11">
        <f t="shared" si="36"/>
        <v>1168</v>
      </c>
      <c r="H236" s="12">
        <v>730</v>
      </c>
      <c r="I236" s="13">
        <f t="shared" si="37"/>
        <v>438</v>
      </c>
      <c r="J236" s="14" t="e">
        <f t="shared" si="38"/>
        <v>#REF!</v>
      </c>
      <c r="K236" s="15" t="e">
        <f t="shared" si="39"/>
        <v>#REF!</v>
      </c>
      <c r="L236" s="15" t="e">
        <f t="shared" si="40"/>
        <v>#REF!</v>
      </c>
      <c r="M236" s="16" t="e">
        <f t="shared" si="41"/>
        <v>#REF!</v>
      </c>
      <c r="N236" s="16" t="e">
        <f t="shared" si="42"/>
        <v>#REF!</v>
      </c>
      <c r="O236" s="17" t="e">
        <f t="shared" si="43"/>
        <v>#REF!</v>
      </c>
    </row>
    <row r="237" spans="1:15" ht="39.6" x14ac:dyDescent="0.25">
      <c r="A237" s="8"/>
      <c r="B237" s="36" t="s">
        <v>728</v>
      </c>
      <c r="C237" s="9" t="s">
        <v>975</v>
      </c>
      <c r="D237" s="9" t="s">
        <v>729</v>
      </c>
      <c r="E237" s="9" t="s">
        <v>730</v>
      </c>
      <c r="F237" s="10"/>
      <c r="G237" s="11">
        <f t="shared" si="36"/>
        <v>2120</v>
      </c>
      <c r="H237" s="12">
        <v>1325</v>
      </c>
      <c r="I237" s="13">
        <f t="shared" si="37"/>
        <v>795</v>
      </c>
      <c r="J237" s="14" t="e">
        <f t="shared" si="38"/>
        <v>#REF!</v>
      </c>
      <c r="K237" s="15" t="e">
        <f t="shared" si="39"/>
        <v>#REF!</v>
      </c>
      <c r="L237" s="15" t="e">
        <f t="shared" si="40"/>
        <v>#REF!</v>
      </c>
      <c r="M237" s="16" t="e">
        <f t="shared" si="41"/>
        <v>#REF!</v>
      </c>
      <c r="N237" s="16" t="e">
        <f t="shared" si="42"/>
        <v>#REF!</v>
      </c>
      <c r="O237" s="17" t="e">
        <f t="shared" si="43"/>
        <v>#REF!</v>
      </c>
    </row>
    <row r="238" spans="1:15" ht="39.6" x14ac:dyDescent="0.25">
      <c r="A238" s="8"/>
      <c r="B238" s="36" t="s">
        <v>728</v>
      </c>
      <c r="C238" s="9" t="s">
        <v>975</v>
      </c>
      <c r="D238" s="9" t="s">
        <v>731</v>
      </c>
      <c r="E238" s="9" t="s">
        <v>732</v>
      </c>
      <c r="F238" s="10"/>
      <c r="G238" s="11">
        <f t="shared" si="36"/>
        <v>1032</v>
      </c>
      <c r="H238" s="12">
        <v>645</v>
      </c>
      <c r="I238" s="13">
        <f t="shared" si="37"/>
        <v>387</v>
      </c>
      <c r="J238" s="14" t="e">
        <f t="shared" si="38"/>
        <v>#REF!</v>
      </c>
      <c r="K238" s="15" t="e">
        <f t="shared" si="39"/>
        <v>#REF!</v>
      </c>
      <c r="L238" s="15" t="e">
        <f t="shared" si="40"/>
        <v>#REF!</v>
      </c>
      <c r="M238" s="16" t="e">
        <f t="shared" si="41"/>
        <v>#REF!</v>
      </c>
      <c r="N238" s="16" t="e">
        <f t="shared" si="42"/>
        <v>#REF!</v>
      </c>
      <c r="O238" s="17" t="e">
        <f t="shared" si="43"/>
        <v>#REF!</v>
      </c>
    </row>
    <row r="239" spans="1:15" ht="26.4" x14ac:dyDescent="0.25">
      <c r="A239" s="8"/>
      <c r="B239" s="36" t="s">
        <v>728</v>
      </c>
      <c r="C239" s="9" t="s">
        <v>975</v>
      </c>
      <c r="D239" s="9" t="s">
        <v>733</v>
      </c>
      <c r="E239" s="9" t="s">
        <v>734</v>
      </c>
      <c r="F239" s="10"/>
      <c r="G239" s="11">
        <f t="shared" si="36"/>
        <v>176</v>
      </c>
      <c r="H239" s="12">
        <v>110</v>
      </c>
      <c r="I239" s="13">
        <f t="shared" si="37"/>
        <v>66</v>
      </c>
      <c r="J239" s="14" t="e">
        <f t="shared" si="38"/>
        <v>#REF!</v>
      </c>
      <c r="K239" s="15" t="e">
        <f t="shared" si="39"/>
        <v>#REF!</v>
      </c>
      <c r="L239" s="15" t="e">
        <f t="shared" si="40"/>
        <v>#REF!</v>
      </c>
      <c r="M239" s="16" t="e">
        <f t="shared" si="41"/>
        <v>#REF!</v>
      </c>
      <c r="N239" s="16" t="e">
        <f t="shared" si="42"/>
        <v>#REF!</v>
      </c>
      <c r="O239" s="17" t="e">
        <f t="shared" si="43"/>
        <v>#REF!</v>
      </c>
    </row>
    <row r="240" spans="1:15" ht="26.4" x14ac:dyDescent="0.25">
      <c r="A240" s="8"/>
      <c r="B240" s="36" t="s">
        <v>728</v>
      </c>
      <c r="C240" s="9" t="s">
        <v>975</v>
      </c>
      <c r="D240" s="9" t="s">
        <v>735</v>
      </c>
      <c r="E240" s="9" t="s">
        <v>736</v>
      </c>
      <c r="F240" s="10"/>
      <c r="G240" s="11">
        <f t="shared" si="36"/>
        <v>272</v>
      </c>
      <c r="H240" s="12">
        <v>170</v>
      </c>
      <c r="I240" s="13">
        <f t="shared" si="37"/>
        <v>102</v>
      </c>
      <c r="J240" s="14" t="e">
        <f t="shared" si="38"/>
        <v>#REF!</v>
      </c>
      <c r="K240" s="15" t="e">
        <f t="shared" si="39"/>
        <v>#REF!</v>
      </c>
      <c r="L240" s="15" t="e">
        <f t="shared" si="40"/>
        <v>#REF!</v>
      </c>
      <c r="M240" s="16" t="e">
        <f t="shared" si="41"/>
        <v>#REF!</v>
      </c>
      <c r="N240" s="16" t="e">
        <f t="shared" si="42"/>
        <v>#REF!</v>
      </c>
      <c r="O240" s="17" t="e">
        <f t="shared" si="43"/>
        <v>#REF!</v>
      </c>
    </row>
    <row r="241" spans="1:15" ht="39.6" x14ac:dyDescent="0.25">
      <c r="A241" s="8"/>
      <c r="B241" s="36" t="s">
        <v>728</v>
      </c>
      <c r="C241" s="9" t="s">
        <v>975</v>
      </c>
      <c r="D241" s="9" t="s">
        <v>737</v>
      </c>
      <c r="E241" s="9" t="s">
        <v>732</v>
      </c>
      <c r="F241" s="10"/>
      <c r="G241" s="11">
        <f t="shared" si="36"/>
        <v>816</v>
      </c>
      <c r="H241" s="12">
        <v>510</v>
      </c>
      <c r="I241" s="13">
        <f t="shared" si="37"/>
        <v>306</v>
      </c>
      <c r="J241" s="14" t="e">
        <f t="shared" si="38"/>
        <v>#REF!</v>
      </c>
      <c r="K241" s="15" t="e">
        <f t="shared" si="39"/>
        <v>#REF!</v>
      </c>
      <c r="L241" s="15" t="e">
        <f t="shared" si="40"/>
        <v>#REF!</v>
      </c>
      <c r="M241" s="16" t="e">
        <f t="shared" si="41"/>
        <v>#REF!</v>
      </c>
      <c r="N241" s="16" t="e">
        <f t="shared" si="42"/>
        <v>#REF!</v>
      </c>
      <c r="O241" s="17" t="e">
        <f t="shared" si="43"/>
        <v>#REF!</v>
      </c>
    </row>
    <row r="242" spans="1:15" ht="39.6" x14ac:dyDescent="0.25">
      <c r="A242" s="8"/>
      <c r="B242" s="36" t="s">
        <v>728</v>
      </c>
      <c r="C242" s="9" t="s">
        <v>975</v>
      </c>
      <c r="D242" s="9" t="s">
        <v>738</v>
      </c>
      <c r="E242" s="9" t="s">
        <v>739</v>
      </c>
      <c r="F242" s="10"/>
      <c r="G242" s="11">
        <f t="shared" si="36"/>
        <v>56</v>
      </c>
      <c r="H242" s="12">
        <v>35</v>
      </c>
      <c r="I242" s="13">
        <f t="shared" si="37"/>
        <v>21</v>
      </c>
      <c r="J242" s="14" t="e">
        <f t="shared" si="38"/>
        <v>#REF!</v>
      </c>
      <c r="K242" s="15" t="e">
        <f t="shared" si="39"/>
        <v>#REF!</v>
      </c>
      <c r="L242" s="15" t="e">
        <f t="shared" si="40"/>
        <v>#REF!</v>
      </c>
      <c r="M242" s="16" t="e">
        <f t="shared" si="41"/>
        <v>#REF!</v>
      </c>
      <c r="N242" s="16" t="e">
        <f t="shared" si="42"/>
        <v>#REF!</v>
      </c>
      <c r="O242" s="17" t="e">
        <f t="shared" si="43"/>
        <v>#REF!</v>
      </c>
    </row>
    <row r="243" spans="1:15" ht="39.6" x14ac:dyDescent="0.25">
      <c r="A243" s="8"/>
      <c r="B243" s="36" t="s">
        <v>740</v>
      </c>
      <c r="C243" s="9" t="s">
        <v>975</v>
      </c>
      <c r="D243" s="9" t="s">
        <v>741</v>
      </c>
      <c r="E243" s="9" t="s">
        <v>742</v>
      </c>
      <c r="F243" s="10"/>
      <c r="G243" s="11">
        <f t="shared" si="36"/>
        <v>144</v>
      </c>
      <c r="H243" s="12">
        <v>90</v>
      </c>
      <c r="I243" s="13">
        <f t="shared" si="37"/>
        <v>54</v>
      </c>
      <c r="J243" s="14" t="e">
        <f t="shared" si="38"/>
        <v>#REF!</v>
      </c>
      <c r="K243" s="15" t="e">
        <f t="shared" si="39"/>
        <v>#REF!</v>
      </c>
      <c r="L243" s="15" t="e">
        <f t="shared" si="40"/>
        <v>#REF!</v>
      </c>
      <c r="M243" s="16" t="e">
        <f t="shared" si="41"/>
        <v>#REF!</v>
      </c>
      <c r="N243" s="16" t="e">
        <f t="shared" si="42"/>
        <v>#REF!</v>
      </c>
      <c r="O243" s="17" t="e">
        <f t="shared" si="43"/>
        <v>#REF!</v>
      </c>
    </row>
    <row r="244" spans="1:15" ht="39.6" x14ac:dyDescent="0.25">
      <c r="A244" s="8"/>
      <c r="B244" s="36" t="s">
        <v>740</v>
      </c>
      <c r="C244" s="9" t="s">
        <v>975</v>
      </c>
      <c r="D244" s="9" t="s">
        <v>743</v>
      </c>
      <c r="E244" s="9" t="s">
        <v>744</v>
      </c>
      <c r="F244" s="10"/>
      <c r="G244" s="11">
        <f t="shared" si="36"/>
        <v>2248</v>
      </c>
      <c r="H244" s="12">
        <v>1405</v>
      </c>
      <c r="I244" s="13">
        <f t="shared" si="37"/>
        <v>843</v>
      </c>
      <c r="J244" s="14" t="e">
        <f t="shared" si="38"/>
        <v>#REF!</v>
      </c>
      <c r="K244" s="15" t="e">
        <f t="shared" si="39"/>
        <v>#REF!</v>
      </c>
      <c r="L244" s="15" t="e">
        <f t="shared" si="40"/>
        <v>#REF!</v>
      </c>
      <c r="M244" s="16" t="e">
        <f t="shared" si="41"/>
        <v>#REF!</v>
      </c>
      <c r="N244" s="16" t="e">
        <f t="shared" si="42"/>
        <v>#REF!</v>
      </c>
      <c r="O244" s="17" t="e">
        <f t="shared" si="43"/>
        <v>#REF!</v>
      </c>
    </row>
    <row r="245" spans="1:15" ht="39.6" x14ac:dyDescent="0.25">
      <c r="A245" s="8"/>
      <c r="B245" s="36" t="s">
        <v>745</v>
      </c>
      <c r="C245" s="9" t="s">
        <v>975</v>
      </c>
      <c r="D245" s="9" t="s">
        <v>746</v>
      </c>
      <c r="E245" s="9" t="s">
        <v>747</v>
      </c>
      <c r="F245" s="10"/>
      <c r="G245" s="11">
        <f t="shared" si="36"/>
        <v>1882.1</v>
      </c>
      <c r="H245" s="12">
        <v>1176.31</v>
      </c>
      <c r="I245" s="13">
        <f t="shared" si="37"/>
        <v>705.79</v>
      </c>
      <c r="J245" s="14" t="e">
        <f t="shared" si="38"/>
        <v>#REF!</v>
      </c>
      <c r="K245" s="15" t="e">
        <f t="shared" si="39"/>
        <v>#REF!</v>
      </c>
      <c r="L245" s="15" t="e">
        <f t="shared" si="40"/>
        <v>#REF!</v>
      </c>
      <c r="M245" s="16" t="e">
        <f t="shared" si="41"/>
        <v>#REF!</v>
      </c>
      <c r="N245" s="16" t="e">
        <f t="shared" si="42"/>
        <v>#REF!</v>
      </c>
      <c r="O245" s="17" t="e">
        <f t="shared" si="43"/>
        <v>#REF!</v>
      </c>
    </row>
    <row r="246" spans="1:15" ht="39.6" x14ac:dyDescent="0.25">
      <c r="A246" s="8"/>
      <c r="B246" s="36" t="s">
        <v>745</v>
      </c>
      <c r="C246" s="9" t="s">
        <v>975</v>
      </c>
      <c r="D246" s="9" t="s">
        <v>748</v>
      </c>
      <c r="E246" s="9" t="s">
        <v>749</v>
      </c>
      <c r="F246" s="10"/>
      <c r="G246" s="11">
        <f t="shared" si="36"/>
        <v>758.51</v>
      </c>
      <c r="H246" s="12">
        <v>474.07</v>
      </c>
      <c r="I246" s="13">
        <f t="shared" si="37"/>
        <v>284.44</v>
      </c>
      <c r="J246" s="14" t="e">
        <f t="shared" si="38"/>
        <v>#REF!</v>
      </c>
      <c r="K246" s="15" t="e">
        <f t="shared" si="39"/>
        <v>#REF!</v>
      </c>
      <c r="L246" s="15" t="e">
        <f t="shared" si="40"/>
        <v>#REF!</v>
      </c>
      <c r="M246" s="16" t="e">
        <f t="shared" si="41"/>
        <v>#REF!</v>
      </c>
      <c r="N246" s="16" t="e">
        <f t="shared" si="42"/>
        <v>#REF!</v>
      </c>
      <c r="O246" s="17" t="e">
        <f t="shared" si="43"/>
        <v>#REF!</v>
      </c>
    </row>
    <row r="247" spans="1:15" ht="39.6" x14ac:dyDescent="0.25">
      <c r="A247" s="8"/>
      <c r="B247" s="36" t="s">
        <v>745</v>
      </c>
      <c r="C247" s="9" t="s">
        <v>975</v>
      </c>
      <c r="D247" s="9" t="s">
        <v>750</v>
      </c>
      <c r="E247" s="9" t="s">
        <v>751</v>
      </c>
      <c r="F247" s="10"/>
      <c r="G247" s="11">
        <f t="shared" si="36"/>
        <v>261.08999999999997</v>
      </c>
      <c r="H247" s="12">
        <v>163.18</v>
      </c>
      <c r="I247" s="13">
        <f t="shared" si="37"/>
        <v>97.91</v>
      </c>
      <c r="J247" s="14" t="e">
        <f t="shared" si="38"/>
        <v>#REF!</v>
      </c>
      <c r="K247" s="15" t="e">
        <f t="shared" si="39"/>
        <v>#REF!</v>
      </c>
      <c r="L247" s="15" t="e">
        <f t="shared" si="40"/>
        <v>#REF!</v>
      </c>
      <c r="M247" s="16" t="e">
        <f t="shared" si="41"/>
        <v>#REF!</v>
      </c>
      <c r="N247" s="16" t="e">
        <f t="shared" si="42"/>
        <v>#REF!</v>
      </c>
      <c r="O247" s="17" t="e">
        <f t="shared" si="43"/>
        <v>#REF!</v>
      </c>
    </row>
    <row r="248" spans="1:15" ht="39.6" x14ac:dyDescent="0.25">
      <c r="A248" s="8"/>
      <c r="B248" s="36" t="s">
        <v>745</v>
      </c>
      <c r="C248" s="9" t="s">
        <v>975</v>
      </c>
      <c r="D248" s="9" t="s">
        <v>752</v>
      </c>
      <c r="E248" s="9" t="s">
        <v>753</v>
      </c>
      <c r="F248" s="10"/>
      <c r="G248" s="11">
        <f t="shared" si="36"/>
        <v>132.37</v>
      </c>
      <c r="H248" s="12">
        <v>82.73</v>
      </c>
      <c r="I248" s="13">
        <f t="shared" si="37"/>
        <v>49.64</v>
      </c>
      <c r="J248" s="14" t="e">
        <f t="shared" si="38"/>
        <v>#REF!</v>
      </c>
      <c r="K248" s="15" t="e">
        <f t="shared" si="39"/>
        <v>#REF!</v>
      </c>
      <c r="L248" s="15" t="e">
        <f t="shared" si="40"/>
        <v>#REF!</v>
      </c>
      <c r="M248" s="16" t="e">
        <f t="shared" si="41"/>
        <v>#REF!</v>
      </c>
      <c r="N248" s="16" t="e">
        <f t="shared" si="42"/>
        <v>#REF!</v>
      </c>
      <c r="O248" s="17" t="e">
        <f t="shared" si="43"/>
        <v>#REF!</v>
      </c>
    </row>
    <row r="249" spans="1:15" ht="39.6" x14ac:dyDescent="0.25">
      <c r="A249" s="8"/>
      <c r="B249" s="36" t="s">
        <v>754</v>
      </c>
      <c r="C249" s="9" t="s">
        <v>975</v>
      </c>
      <c r="D249" s="9" t="s">
        <v>755</v>
      </c>
      <c r="E249" s="9" t="s">
        <v>756</v>
      </c>
      <c r="F249" s="10"/>
      <c r="G249" s="11">
        <f t="shared" si="36"/>
        <v>116.02</v>
      </c>
      <c r="H249" s="12">
        <v>72.510000000000005</v>
      </c>
      <c r="I249" s="13">
        <f t="shared" si="37"/>
        <v>43.51</v>
      </c>
      <c r="J249" s="14" t="e">
        <f t="shared" si="38"/>
        <v>#REF!</v>
      </c>
      <c r="K249" s="15" t="e">
        <f t="shared" si="39"/>
        <v>#REF!</v>
      </c>
      <c r="L249" s="15" t="e">
        <f t="shared" si="40"/>
        <v>#REF!</v>
      </c>
      <c r="M249" s="16" t="e">
        <f t="shared" si="41"/>
        <v>#REF!</v>
      </c>
      <c r="N249" s="16" t="e">
        <f t="shared" si="42"/>
        <v>#REF!</v>
      </c>
      <c r="O249" s="17" t="e">
        <f t="shared" si="43"/>
        <v>#REF!</v>
      </c>
    </row>
    <row r="250" spans="1:15" ht="26.4" x14ac:dyDescent="0.25">
      <c r="A250" s="8"/>
      <c r="B250" s="36" t="s">
        <v>754</v>
      </c>
      <c r="C250" s="9" t="s">
        <v>975</v>
      </c>
      <c r="D250" s="9" t="s">
        <v>757</v>
      </c>
      <c r="E250" s="9" t="s">
        <v>758</v>
      </c>
      <c r="F250" s="10"/>
      <c r="G250" s="11">
        <f t="shared" si="36"/>
        <v>758.51</v>
      </c>
      <c r="H250" s="12">
        <v>474.07</v>
      </c>
      <c r="I250" s="13">
        <f t="shared" si="37"/>
        <v>284.44</v>
      </c>
      <c r="J250" s="14" t="e">
        <f t="shared" si="38"/>
        <v>#REF!</v>
      </c>
      <c r="K250" s="15" t="e">
        <f t="shared" si="39"/>
        <v>#REF!</v>
      </c>
      <c r="L250" s="15" t="e">
        <f t="shared" si="40"/>
        <v>#REF!</v>
      </c>
      <c r="M250" s="16" t="e">
        <f t="shared" si="41"/>
        <v>#REF!</v>
      </c>
      <c r="N250" s="16" t="e">
        <f t="shared" si="42"/>
        <v>#REF!</v>
      </c>
      <c r="O250" s="17" t="e">
        <f t="shared" si="43"/>
        <v>#REF!</v>
      </c>
    </row>
    <row r="251" spans="1:15" ht="39.6" x14ac:dyDescent="0.25">
      <c r="A251" s="8"/>
      <c r="B251" s="36" t="s">
        <v>754</v>
      </c>
      <c r="C251" s="9" t="s">
        <v>975</v>
      </c>
      <c r="D251" s="9" t="s">
        <v>759</v>
      </c>
      <c r="E251" s="9" t="s">
        <v>760</v>
      </c>
      <c r="F251" s="10"/>
      <c r="G251" s="11">
        <f t="shared" si="36"/>
        <v>1400.53</v>
      </c>
      <c r="H251" s="12">
        <v>875.33</v>
      </c>
      <c r="I251" s="13">
        <f t="shared" si="37"/>
        <v>525.20000000000005</v>
      </c>
      <c r="J251" s="14" t="e">
        <f t="shared" si="38"/>
        <v>#REF!</v>
      </c>
      <c r="K251" s="15" t="e">
        <f t="shared" si="39"/>
        <v>#REF!</v>
      </c>
      <c r="L251" s="15" t="e">
        <f t="shared" si="40"/>
        <v>#REF!</v>
      </c>
      <c r="M251" s="16" t="e">
        <f t="shared" si="41"/>
        <v>#REF!</v>
      </c>
      <c r="N251" s="16" t="e">
        <f t="shared" si="42"/>
        <v>#REF!</v>
      </c>
      <c r="O251" s="17" t="e">
        <f t="shared" si="43"/>
        <v>#REF!</v>
      </c>
    </row>
    <row r="252" spans="1:15" ht="26.4" x14ac:dyDescent="0.25">
      <c r="A252" s="8"/>
      <c r="B252" s="36" t="s">
        <v>754</v>
      </c>
      <c r="C252" s="9" t="s">
        <v>975</v>
      </c>
      <c r="D252" s="9" t="s">
        <v>761</v>
      </c>
      <c r="E252" s="9" t="s">
        <v>762</v>
      </c>
      <c r="F252" s="10"/>
      <c r="G252" s="11">
        <f t="shared" si="36"/>
        <v>758.51</v>
      </c>
      <c r="H252" s="12">
        <v>474.07</v>
      </c>
      <c r="I252" s="13">
        <f t="shared" si="37"/>
        <v>284.44</v>
      </c>
      <c r="J252" s="14" t="e">
        <f t="shared" si="38"/>
        <v>#REF!</v>
      </c>
      <c r="K252" s="15" t="e">
        <f t="shared" si="39"/>
        <v>#REF!</v>
      </c>
      <c r="L252" s="15" t="e">
        <f t="shared" si="40"/>
        <v>#REF!</v>
      </c>
      <c r="M252" s="16" t="e">
        <f t="shared" si="41"/>
        <v>#REF!</v>
      </c>
      <c r="N252" s="16" t="e">
        <f t="shared" si="42"/>
        <v>#REF!</v>
      </c>
      <c r="O252" s="17" t="e">
        <f t="shared" si="43"/>
        <v>#REF!</v>
      </c>
    </row>
    <row r="253" spans="1:15" ht="39.6" x14ac:dyDescent="0.25">
      <c r="A253" s="8"/>
      <c r="B253" s="36" t="s">
        <v>754</v>
      </c>
      <c r="C253" s="9" t="s">
        <v>975</v>
      </c>
      <c r="D253" s="9" t="s">
        <v>763</v>
      </c>
      <c r="E253" s="9" t="s">
        <v>764</v>
      </c>
      <c r="F253" s="10"/>
      <c r="G253" s="11">
        <f t="shared" si="36"/>
        <v>758.51</v>
      </c>
      <c r="H253" s="12">
        <v>474.07</v>
      </c>
      <c r="I253" s="13">
        <f t="shared" si="37"/>
        <v>284.44</v>
      </c>
      <c r="J253" s="14" t="e">
        <f t="shared" si="38"/>
        <v>#REF!</v>
      </c>
      <c r="K253" s="15" t="e">
        <f t="shared" si="39"/>
        <v>#REF!</v>
      </c>
      <c r="L253" s="15" t="e">
        <f t="shared" si="40"/>
        <v>#REF!</v>
      </c>
      <c r="M253" s="16" t="e">
        <f t="shared" si="41"/>
        <v>#REF!</v>
      </c>
      <c r="N253" s="16" t="e">
        <f t="shared" si="42"/>
        <v>#REF!</v>
      </c>
      <c r="O253" s="17" t="e">
        <f t="shared" si="43"/>
        <v>#REF!</v>
      </c>
    </row>
    <row r="254" spans="1:15" ht="39.6" x14ac:dyDescent="0.25">
      <c r="A254" s="8"/>
      <c r="B254" s="36" t="s">
        <v>765</v>
      </c>
      <c r="C254" s="9" t="s">
        <v>975</v>
      </c>
      <c r="D254" s="9" t="s">
        <v>766</v>
      </c>
      <c r="E254" s="9" t="s">
        <v>767</v>
      </c>
      <c r="F254" s="10"/>
      <c r="G254" s="11">
        <f t="shared" si="36"/>
        <v>758.51</v>
      </c>
      <c r="H254" s="12">
        <v>474.07</v>
      </c>
      <c r="I254" s="13">
        <f t="shared" si="37"/>
        <v>284.44</v>
      </c>
      <c r="J254" s="14" t="e">
        <f t="shared" si="38"/>
        <v>#REF!</v>
      </c>
      <c r="K254" s="15" t="e">
        <f t="shared" si="39"/>
        <v>#REF!</v>
      </c>
      <c r="L254" s="15" t="e">
        <f t="shared" si="40"/>
        <v>#REF!</v>
      </c>
      <c r="M254" s="16" t="e">
        <f t="shared" si="41"/>
        <v>#REF!</v>
      </c>
      <c r="N254" s="16" t="e">
        <f t="shared" si="42"/>
        <v>#REF!</v>
      </c>
      <c r="O254" s="17" t="e">
        <f t="shared" si="43"/>
        <v>#REF!</v>
      </c>
    </row>
    <row r="255" spans="1:15" ht="39.6" x14ac:dyDescent="0.25">
      <c r="A255" s="8"/>
      <c r="B255" s="36" t="s">
        <v>765</v>
      </c>
      <c r="C255" s="9" t="s">
        <v>975</v>
      </c>
      <c r="D255" s="9" t="s">
        <v>768</v>
      </c>
      <c r="E255" s="9" t="s">
        <v>769</v>
      </c>
      <c r="F255" s="10"/>
      <c r="G255" s="11">
        <f t="shared" si="36"/>
        <v>251.12</v>
      </c>
      <c r="H255" s="12">
        <v>156.94999999999999</v>
      </c>
      <c r="I255" s="13">
        <f t="shared" si="37"/>
        <v>94.17</v>
      </c>
      <c r="J255" s="14" t="e">
        <f t="shared" si="38"/>
        <v>#REF!</v>
      </c>
      <c r="K255" s="15" t="e">
        <f t="shared" si="39"/>
        <v>#REF!</v>
      </c>
      <c r="L255" s="15" t="e">
        <f t="shared" si="40"/>
        <v>#REF!</v>
      </c>
      <c r="M255" s="16" t="e">
        <f t="shared" si="41"/>
        <v>#REF!</v>
      </c>
      <c r="N255" s="16" t="e">
        <f t="shared" si="42"/>
        <v>#REF!</v>
      </c>
      <c r="O255" s="17" t="e">
        <f t="shared" si="43"/>
        <v>#REF!</v>
      </c>
    </row>
    <row r="256" spans="1:15" ht="39.6" x14ac:dyDescent="0.25">
      <c r="A256" s="8"/>
      <c r="B256" s="36" t="s">
        <v>765</v>
      </c>
      <c r="C256" s="9" t="s">
        <v>975</v>
      </c>
      <c r="D256" s="9" t="s">
        <v>770</v>
      </c>
      <c r="E256" s="9" t="s">
        <v>771</v>
      </c>
      <c r="F256" s="10"/>
      <c r="G256" s="11">
        <f t="shared" si="36"/>
        <v>758.51</v>
      </c>
      <c r="H256" s="12">
        <v>474.07</v>
      </c>
      <c r="I256" s="13">
        <f t="shared" si="37"/>
        <v>284.44</v>
      </c>
      <c r="J256" s="14" t="e">
        <f t="shared" si="38"/>
        <v>#REF!</v>
      </c>
      <c r="K256" s="15" t="e">
        <f t="shared" si="39"/>
        <v>#REF!</v>
      </c>
      <c r="L256" s="15" t="e">
        <f t="shared" si="40"/>
        <v>#REF!</v>
      </c>
      <c r="M256" s="16" t="e">
        <f t="shared" si="41"/>
        <v>#REF!</v>
      </c>
      <c r="N256" s="16" t="e">
        <f t="shared" si="42"/>
        <v>#REF!</v>
      </c>
      <c r="O256" s="17" t="e">
        <f t="shared" si="43"/>
        <v>#REF!</v>
      </c>
    </row>
    <row r="257" spans="1:15" ht="39.6" x14ac:dyDescent="0.25">
      <c r="A257" s="8"/>
      <c r="B257" s="36" t="s">
        <v>765</v>
      </c>
      <c r="C257" s="9" t="s">
        <v>975</v>
      </c>
      <c r="D257" s="9" t="s">
        <v>772</v>
      </c>
      <c r="E257" s="9" t="s">
        <v>773</v>
      </c>
      <c r="F257" s="10"/>
      <c r="G257" s="11">
        <f t="shared" si="36"/>
        <v>1328.67</v>
      </c>
      <c r="H257" s="12">
        <v>830.42</v>
      </c>
      <c r="I257" s="13">
        <f t="shared" si="37"/>
        <v>498.25</v>
      </c>
      <c r="J257" s="14" t="e">
        <f t="shared" si="38"/>
        <v>#REF!</v>
      </c>
      <c r="K257" s="15" t="e">
        <f t="shared" si="39"/>
        <v>#REF!</v>
      </c>
      <c r="L257" s="15" t="e">
        <f t="shared" si="40"/>
        <v>#REF!</v>
      </c>
      <c r="M257" s="16" t="e">
        <f t="shared" si="41"/>
        <v>#REF!</v>
      </c>
      <c r="N257" s="16" t="e">
        <f t="shared" si="42"/>
        <v>#REF!</v>
      </c>
      <c r="O257" s="17" t="e">
        <f t="shared" si="43"/>
        <v>#REF!</v>
      </c>
    </row>
    <row r="258" spans="1:15" ht="39.6" x14ac:dyDescent="0.25">
      <c r="A258" s="8"/>
      <c r="B258" s="36" t="s">
        <v>765</v>
      </c>
      <c r="C258" s="9" t="s">
        <v>975</v>
      </c>
      <c r="D258" s="9" t="s">
        <v>774</v>
      </c>
      <c r="E258" s="9" t="s">
        <v>775</v>
      </c>
      <c r="F258" s="10"/>
      <c r="G258" s="11">
        <f t="shared" si="36"/>
        <v>758.51</v>
      </c>
      <c r="H258" s="12">
        <v>474.07</v>
      </c>
      <c r="I258" s="13">
        <f t="shared" si="37"/>
        <v>284.44</v>
      </c>
      <c r="J258" s="14" t="e">
        <f t="shared" si="38"/>
        <v>#REF!</v>
      </c>
      <c r="K258" s="15" t="e">
        <f t="shared" si="39"/>
        <v>#REF!</v>
      </c>
      <c r="L258" s="15" t="e">
        <f t="shared" si="40"/>
        <v>#REF!</v>
      </c>
      <c r="M258" s="16" t="e">
        <f t="shared" si="41"/>
        <v>#REF!</v>
      </c>
      <c r="N258" s="16" t="e">
        <f t="shared" si="42"/>
        <v>#REF!</v>
      </c>
      <c r="O258" s="17" t="e">
        <f t="shared" si="43"/>
        <v>#REF!</v>
      </c>
    </row>
    <row r="259" spans="1:15" ht="39.6" x14ac:dyDescent="0.25">
      <c r="A259" s="8"/>
      <c r="B259" s="36" t="s">
        <v>765</v>
      </c>
      <c r="C259" s="9" t="s">
        <v>975</v>
      </c>
      <c r="D259" s="9" t="s">
        <v>776</v>
      </c>
      <c r="E259" s="9" t="s">
        <v>777</v>
      </c>
      <c r="F259" s="10"/>
      <c r="G259" s="11">
        <f t="shared" si="36"/>
        <v>758.51</v>
      </c>
      <c r="H259" s="12">
        <v>474.07</v>
      </c>
      <c r="I259" s="13">
        <f t="shared" si="37"/>
        <v>284.44</v>
      </c>
      <c r="J259" s="14" t="e">
        <f t="shared" si="38"/>
        <v>#REF!</v>
      </c>
      <c r="K259" s="15" t="e">
        <f t="shared" si="39"/>
        <v>#REF!</v>
      </c>
      <c r="L259" s="15" t="e">
        <f t="shared" si="40"/>
        <v>#REF!</v>
      </c>
      <c r="M259" s="16" t="e">
        <f t="shared" si="41"/>
        <v>#REF!</v>
      </c>
      <c r="N259" s="16" t="e">
        <f t="shared" si="42"/>
        <v>#REF!</v>
      </c>
      <c r="O259" s="17" t="e">
        <f t="shared" si="43"/>
        <v>#REF!</v>
      </c>
    </row>
    <row r="260" spans="1:15" ht="26.4" x14ac:dyDescent="0.25">
      <c r="A260" s="8"/>
      <c r="B260" s="36" t="s">
        <v>778</v>
      </c>
      <c r="C260" s="9" t="s">
        <v>975</v>
      </c>
      <c r="D260" s="9" t="s">
        <v>779</v>
      </c>
      <c r="E260" s="9" t="s">
        <v>780</v>
      </c>
      <c r="F260" s="10"/>
      <c r="G260" s="11">
        <f t="shared" si="36"/>
        <v>683.95</v>
      </c>
      <c r="H260" s="12">
        <v>427.47</v>
      </c>
      <c r="I260" s="13">
        <f t="shared" si="37"/>
        <v>256.48</v>
      </c>
      <c r="J260" s="14" t="e">
        <f t="shared" si="38"/>
        <v>#REF!</v>
      </c>
      <c r="K260" s="15" t="e">
        <f t="shared" si="39"/>
        <v>#REF!</v>
      </c>
      <c r="L260" s="15" t="e">
        <f t="shared" si="40"/>
        <v>#REF!</v>
      </c>
      <c r="M260" s="16" t="e">
        <f t="shared" si="41"/>
        <v>#REF!</v>
      </c>
      <c r="N260" s="16" t="e">
        <f t="shared" si="42"/>
        <v>#REF!</v>
      </c>
      <c r="O260" s="17" t="e">
        <f t="shared" si="43"/>
        <v>#REF!</v>
      </c>
    </row>
    <row r="261" spans="1:15" ht="26.4" x14ac:dyDescent="0.25">
      <c r="A261" s="8"/>
      <c r="B261" s="36" t="s">
        <v>778</v>
      </c>
      <c r="C261" s="9" t="s">
        <v>975</v>
      </c>
      <c r="D261" s="9" t="s">
        <v>781</v>
      </c>
      <c r="E261" s="9" t="s">
        <v>782</v>
      </c>
      <c r="F261" s="10"/>
      <c r="G261" s="11">
        <f t="shared" si="36"/>
        <v>683.95</v>
      </c>
      <c r="H261" s="12">
        <v>427.47</v>
      </c>
      <c r="I261" s="13">
        <f t="shared" si="37"/>
        <v>256.48</v>
      </c>
      <c r="J261" s="14" t="e">
        <f t="shared" si="38"/>
        <v>#REF!</v>
      </c>
      <c r="K261" s="15" t="e">
        <f t="shared" si="39"/>
        <v>#REF!</v>
      </c>
      <c r="L261" s="15" t="e">
        <f t="shared" si="40"/>
        <v>#REF!</v>
      </c>
      <c r="M261" s="16" t="e">
        <f t="shared" si="41"/>
        <v>#REF!</v>
      </c>
      <c r="N261" s="16" t="e">
        <f t="shared" si="42"/>
        <v>#REF!</v>
      </c>
      <c r="O261" s="17" t="e">
        <f t="shared" si="43"/>
        <v>#REF!</v>
      </c>
    </row>
    <row r="262" spans="1:15" ht="39.6" x14ac:dyDescent="0.25">
      <c r="A262" s="8"/>
      <c r="B262" s="36" t="s">
        <v>778</v>
      </c>
      <c r="C262" s="9" t="s">
        <v>975</v>
      </c>
      <c r="D262" s="9" t="s">
        <v>783</v>
      </c>
      <c r="E262" s="9" t="s">
        <v>784</v>
      </c>
      <c r="F262" s="10"/>
      <c r="G262" s="11">
        <f t="shared" si="36"/>
        <v>683.95</v>
      </c>
      <c r="H262" s="12">
        <v>427.47</v>
      </c>
      <c r="I262" s="13">
        <f t="shared" si="37"/>
        <v>256.48</v>
      </c>
      <c r="J262" s="14" t="e">
        <f t="shared" si="38"/>
        <v>#REF!</v>
      </c>
      <c r="K262" s="15" t="e">
        <f t="shared" si="39"/>
        <v>#REF!</v>
      </c>
      <c r="L262" s="15" t="e">
        <f t="shared" si="40"/>
        <v>#REF!</v>
      </c>
      <c r="M262" s="16" t="e">
        <f t="shared" si="41"/>
        <v>#REF!</v>
      </c>
      <c r="N262" s="16" t="e">
        <f t="shared" si="42"/>
        <v>#REF!</v>
      </c>
      <c r="O262" s="17" t="e">
        <f t="shared" si="43"/>
        <v>#REF!</v>
      </c>
    </row>
    <row r="263" spans="1:15" ht="39.6" x14ac:dyDescent="0.25">
      <c r="A263" s="8"/>
      <c r="B263" s="36" t="s">
        <v>778</v>
      </c>
      <c r="C263" s="9" t="s">
        <v>975</v>
      </c>
      <c r="D263" s="9" t="s">
        <v>785</v>
      </c>
      <c r="E263" s="9" t="s">
        <v>786</v>
      </c>
      <c r="F263" s="10"/>
      <c r="G263" s="11">
        <f t="shared" ref="G263:G326" si="44">H263+I263</f>
        <v>683.95</v>
      </c>
      <c r="H263" s="12">
        <v>427.47</v>
      </c>
      <c r="I263" s="13">
        <f t="shared" ref="I263:I326" si="45">H263*60%</f>
        <v>256.48</v>
      </c>
      <c r="J263" s="14" t="e">
        <f t="shared" si="38"/>
        <v>#REF!</v>
      </c>
      <c r="K263" s="15" t="e">
        <f t="shared" si="39"/>
        <v>#REF!</v>
      </c>
      <c r="L263" s="15" t="e">
        <f t="shared" si="40"/>
        <v>#REF!</v>
      </c>
      <c r="M263" s="16" t="e">
        <f t="shared" si="41"/>
        <v>#REF!</v>
      </c>
      <c r="N263" s="16" t="e">
        <f t="shared" si="42"/>
        <v>#REF!</v>
      </c>
      <c r="O263" s="17" t="e">
        <f t="shared" si="43"/>
        <v>#REF!</v>
      </c>
    </row>
    <row r="264" spans="1:15" ht="39.6" x14ac:dyDescent="0.25">
      <c r="A264" s="8"/>
      <c r="B264" s="36" t="s">
        <v>778</v>
      </c>
      <c r="C264" s="9" t="s">
        <v>975</v>
      </c>
      <c r="D264" s="9" t="s">
        <v>787</v>
      </c>
      <c r="E264" s="9" t="s">
        <v>788</v>
      </c>
      <c r="F264" s="10"/>
      <c r="G264" s="11">
        <f t="shared" si="44"/>
        <v>902.9</v>
      </c>
      <c r="H264" s="12">
        <v>564.30999999999995</v>
      </c>
      <c r="I264" s="13">
        <f t="shared" si="45"/>
        <v>338.59</v>
      </c>
      <c r="J264" s="14" t="e">
        <f t="shared" si="38"/>
        <v>#REF!</v>
      </c>
      <c r="K264" s="15" t="e">
        <f t="shared" si="39"/>
        <v>#REF!</v>
      </c>
      <c r="L264" s="15" t="e">
        <f t="shared" si="40"/>
        <v>#REF!</v>
      </c>
      <c r="M264" s="16" t="e">
        <f t="shared" si="41"/>
        <v>#REF!</v>
      </c>
      <c r="N264" s="16" t="e">
        <f t="shared" si="42"/>
        <v>#REF!</v>
      </c>
      <c r="O264" s="17" t="e">
        <f t="shared" si="43"/>
        <v>#REF!</v>
      </c>
    </row>
    <row r="265" spans="1:15" ht="39.6" x14ac:dyDescent="0.25">
      <c r="A265" s="8"/>
      <c r="B265" s="36" t="s">
        <v>778</v>
      </c>
      <c r="C265" s="9" t="s">
        <v>975</v>
      </c>
      <c r="D265" s="9" t="s">
        <v>789</v>
      </c>
      <c r="E265" s="9" t="s">
        <v>790</v>
      </c>
      <c r="F265" s="10"/>
      <c r="G265" s="11">
        <f t="shared" si="44"/>
        <v>684.21</v>
      </c>
      <c r="H265" s="12">
        <v>427.63</v>
      </c>
      <c r="I265" s="13">
        <f t="shared" si="45"/>
        <v>256.58</v>
      </c>
      <c r="J265" s="14" t="e">
        <f t="shared" si="38"/>
        <v>#REF!</v>
      </c>
      <c r="K265" s="15" t="e">
        <f t="shared" si="39"/>
        <v>#REF!</v>
      </c>
      <c r="L265" s="15" t="e">
        <f t="shared" si="40"/>
        <v>#REF!</v>
      </c>
      <c r="M265" s="16" t="e">
        <f t="shared" si="41"/>
        <v>#REF!</v>
      </c>
      <c r="N265" s="16" t="e">
        <f t="shared" si="42"/>
        <v>#REF!</v>
      </c>
      <c r="O265" s="17" t="e">
        <f t="shared" si="43"/>
        <v>#REF!</v>
      </c>
    </row>
    <row r="266" spans="1:15" ht="26.4" x14ac:dyDescent="0.25">
      <c r="A266" s="8"/>
      <c r="B266" s="36" t="s">
        <v>778</v>
      </c>
      <c r="C266" s="9" t="s">
        <v>975</v>
      </c>
      <c r="D266" s="9" t="s">
        <v>791</v>
      </c>
      <c r="E266" s="9" t="s">
        <v>792</v>
      </c>
      <c r="F266" s="10"/>
      <c r="G266" s="11">
        <f t="shared" si="44"/>
        <v>683.2</v>
      </c>
      <c r="H266" s="12">
        <v>427</v>
      </c>
      <c r="I266" s="13">
        <f t="shared" si="45"/>
        <v>256.2</v>
      </c>
      <c r="J266" s="14" t="e">
        <f t="shared" si="38"/>
        <v>#REF!</v>
      </c>
      <c r="K266" s="15" t="e">
        <f t="shared" si="39"/>
        <v>#REF!</v>
      </c>
      <c r="L266" s="15" t="e">
        <f t="shared" si="40"/>
        <v>#REF!</v>
      </c>
      <c r="M266" s="16" t="e">
        <f t="shared" si="41"/>
        <v>#REF!</v>
      </c>
      <c r="N266" s="16" t="e">
        <f t="shared" si="42"/>
        <v>#REF!</v>
      </c>
      <c r="O266" s="17" t="e">
        <f t="shared" si="43"/>
        <v>#REF!</v>
      </c>
    </row>
    <row r="267" spans="1:15" ht="39.6" x14ac:dyDescent="0.25">
      <c r="A267" s="8"/>
      <c r="B267" s="36" t="s">
        <v>778</v>
      </c>
      <c r="C267" s="9" t="s">
        <v>975</v>
      </c>
      <c r="D267" s="9" t="s">
        <v>793</v>
      </c>
      <c r="E267" s="9" t="s">
        <v>794</v>
      </c>
      <c r="F267" s="10"/>
      <c r="G267" s="11">
        <f t="shared" si="44"/>
        <v>465.52</v>
      </c>
      <c r="H267" s="12">
        <v>290.95</v>
      </c>
      <c r="I267" s="13">
        <f t="shared" si="45"/>
        <v>174.57</v>
      </c>
      <c r="J267" s="14" t="e">
        <f t="shared" si="38"/>
        <v>#REF!</v>
      </c>
      <c r="K267" s="15" t="e">
        <f t="shared" si="39"/>
        <v>#REF!</v>
      </c>
      <c r="L267" s="15" t="e">
        <f t="shared" si="40"/>
        <v>#REF!</v>
      </c>
      <c r="M267" s="16" t="e">
        <f t="shared" si="41"/>
        <v>#REF!</v>
      </c>
      <c r="N267" s="16" t="e">
        <f t="shared" si="42"/>
        <v>#REF!</v>
      </c>
      <c r="O267" s="17" t="e">
        <f t="shared" si="43"/>
        <v>#REF!</v>
      </c>
    </row>
    <row r="268" spans="1:15" ht="26.4" x14ac:dyDescent="0.25">
      <c r="A268" s="8"/>
      <c r="B268" s="36" t="s">
        <v>778</v>
      </c>
      <c r="C268" s="9" t="s">
        <v>975</v>
      </c>
      <c r="D268" s="9" t="s">
        <v>795</v>
      </c>
      <c r="E268" s="9" t="s">
        <v>796</v>
      </c>
      <c r="F268" s="10"/>
      <c r="G268" s="11">
        <f t="shared" si="44"/>
        <v>683.95</v>
      </c>
      <c r="H268" s="12">
        <v>427.47</v>
      </c>
      <c r="I268" s="13">
        <f t="shared" si="45"/>
        <v>256.48</v>
      </c>
      <c r="J268" s="14" t="e">
        <f t="shared" si="38"/>
        <v>#REF!</v>
      </c>
      <c r="K268" s="15" t="e">
        <f t="shared" si="39"/>
        <v>#REF!</v>
      </c>
      <c r="L268" s="15" t="e">
        <f t="shared" si="40"/>
        <v>#REF!</v>
      </c>
      <c r="M268" s="16" t="e">
        <f t="shared" si="41"/>
        <v>#REF!</v>
      </c>
      <c r="N268" s="16" t="e">
        <f t="shared" si="42"/>
        <v>#REF!</v>
      </c>
      <c r="O268" s="17" t="e">
        <f t="shared" si="43"/>
        <v>#REF!</v>
      </c>
    </row>
    <row r="269" spans="1:15" ht="26.4" x14ac:dyDescent="0.25">
      <c r="A269" s="8"/>
      <c r="B269" s="36" t="s">
        <v>778</v>
      </c>
      <c r="C269" s="9" t="s">
        <v>975</v>
      </c>
      <c r="D269" s="9" t="s">
        <v>797</v>
      </c>
      <c r="E269" s="9" t="s">
        <v>798</v>
      </c>
      <c r="F269" s="10"/>
      <c r="G269" s="11">
        <f t="shared" si="44"/>
        <v>683.95</v>
      </c>
      <c r="H269" s="12">
        <v>427.47</v>
      </c>
      <c r="I269" s="13">
        <f t="shared" si="45"/>
        <v>256.48</v>
      </c>
      <c r="J269" s="14" t="e">
        <f t="shared" si="38"/>
        <v>#REF!</v>
      </c>
      <c r="K269" s="15" t="e">
        <f t="shared" si="39"/>
        <v>#REF!</v>
      </c>
      <c r="L269" s="15" t="e">
        <f t="shared" si="40"/>
        <v>#REF!</v>
      </c>
      <c r="M269" s="16" t="e">
        <f t="shared" si="41"/>
        <v>#REF!</v>
      </c>
      <c r="N269" s="16" t="e">
        <f t="shared" si="42"/>
        <v>#REF!</v>
      </c>
      <c r="O269" s="17" t="e">
        <f t="shared" si="43"/>
        <v>#REF!</v>
      </c>
    </row>
    <row r="270" spans="1:15" ht="39.6" x14ac:dyDescent="0.25">
      <c r="A270" s="8"/>
      <c r="B270" s="36" t="s">
        <v>778</v>
      </c>
      <c r="C270" s="9" t="s">
        <v>975</v>
      </c>
      <c r="D270" s="9" t="s">
        <v>799</v>
      </c>
      <c r="E270" s="9" t="s">
        <v>800</v>
      </c>
      <c r="F270" s="10"/>
      <c r="G270" s="11">
        <f t="shared" si="44"/>
        <v>683.95</v>
      </c>
      <c r="H270" s="12">
        <v>427.47</v>
      </c>
      <c r="I270" s="13">
        <f t="shared" si="45"/>
        <v>256.48</v>
      </c>
      <c r="J270" s="14" t="e">
        <f t="shared" si="38"/>
        <v>#REF!</v>
      </c>
      <c r="K270" s="15" t="e">
        <f t="shared" si="39"/>
        <v>#REF!</v>
      </c>
      <c r="L270" s="15" t="e">
        <f t="shared" si="40"/>
        <v>#REF!</v>
      </c>
      <c r="M270" s="16" t="e">
        <f t="shared" si="41"/>
        <v>#REF!</v>
      </c>
      <c r="N270" s="16" t="e">
        <f t="shared" si="42"/>
        <v>#REF!</v>
      </c>
      <c r="O270" s="17" t="e">
        <f t="shared" si="43"/>
        <v>#REF!</v>
      </c>
    </row>
    <row r="271" spans="1:15" ht="39.6" x14ac:dyDescent="0.25">
      <c r="A271" s="8"/>
      <c r="B271" s="36" t="s">
        <v>778</v>
      </c>
      <c r="C271" s="9" t="s">
        <v>975</v>
      </c>
      <c r="D271" s="9" t="s">
        <v>801</v>
      </c>
      <c r="E271" s="9" t="s">
        <v>802</v>
      </c>
      <c r="F271" s="10"/>
      <c r="G271" s="11">
        <f t="shared" si="44"/>
        <v>683.95</v>
      </c>
      <c r="H271" s="12">
        <v>427.47</v>
      </c>
      <c r="I271" s="13">
        <f t="shared" si="45"/>
        <v>256.48</v>
      </c>
      <c r="J271" s="14" t="e">
        <f t="shared" si="38"/>
        <v>#REF!</v>
      </c>
      <c r="K271" s="15" t="e">
        <f t="shared" si="39"/>
        <v>#REF!</v>
      </c>
      <c r="L271" s="15" t="e">
        <f t="shared" si="40"/>
        <v>#REF!</v>
      </c>
      <c r="M271" s="16" t="e">
        <f t="shared" si="41"/>
        <v>#REF!</v>
      </c>
      <c r="N271" s="16" t="e">
        <f t="shared" si="42"/>
        <v>#REF!</v>
      </c>
      <c r="O271" s="17" t="e">
        <f t="shared" si="43"/>
        <v>#REF!</v>
      </c>
    </row>
    <row r="272" spans="1:15" ht="39.6" x14ac:dyDescent="0.25">
      <c r="A272" s="8"/>
      <c r="B272" s="36" t="s">
        <v>803</v>
      </c>
      <c r="C272" s="9" t="s">
        <v>975</v>
      </c>
      <c r="D272" s="9" t="s">
        <v>804</v>
      </c>
      <c r="E272" s="9" t="s">
        <v>805</v>
      </c>
      <c r="F272" s="10"/>
      <c r="G272" s="11">
        <f t="shared" si="44"/>
        <v>160</v>
      </c>
      <c r="H272" s="12">
        <v>100</v>
      </c>
      <c r="I272" s="13">
        <f t="shared" si="45"/>
        <v>60</v>
      </c>
      <c r="J272" s="14" t="e">
        <f t="shared" si="38"/>
        <v>#REF!</v>
      </c>
      <c r="K272" s="15" t="e">
        <f t="shared" si="39"/>
        <v>#REF!</v>
      </c>
      <c r="L272" s="15" t="e">
        <f t="shared" si="40"/>
        <v>#REF!</v>
      </c>
      <c r="M272" s="16" t="e">
        <f t="shared" si="41"/>
        <v>#REF!</v>
      </c>
      <c r="N272" s="16" t="e">
        <f t="shared" si="42"/>
        <v>#REF!</v>
      </c>
      <c r="O272" s="17" t="e">
        <f t="shared" si="43"/>
        <v>#REF!</v>
      </c>
    </row>
    <row r="273" spans="1:15" ht="39.6" x14ac:dyDescent="0.25">
      <c r="A273" s="8"/>
      <c r="B273" s="36" t="s">
        <v>803</v>
      </c>
      <c r="C273" s="9" t="s">
        <v>975</v>
      </c>
      <c r="D273" s="9" t="s">
        <v>806</v>
      </c>
      <c r="E273" s="9" t="s">
        <v>807</v>
      </c>
      <c r="F273" s="10"/>
      <c r="G273" s="11">
        <f t="shared" si="44"/>
        <v>262.39999999999998</v>
      </c>
      <c r="H273" s="12">
        <v>164</v>
      </c>
      <c r="I273" s="13">
        <f t="shared" si="45"/>
        <v>98.4</v>
      </c>
      <c r="J273" s="14" t="e">
        <f t="shared" si="38"/>
        <v>#REF!</v>
      </c>
      <c r="K273" s="15" t="e">
        <f t="shared" si="39"/>
        <v>#REF!</v>
      </c>
      <c r="L273" s="15" t="e">
        <f t="shared" si="40"/>
        <v>#REF!</v>
      </c>
      <c r="M273" s="16" t="e">
        <f t="shared" si="41"/>
        <v>#REF!</v>
      </c>
      <c r="N273" s="16" t="e">
        <f t="shared" si="42"/>
        <v>#REF!</v>
      </c>
      <c r="O273" s="17" t="e">
        <f t="shared" si="43"/>
        <v>#REF!</v>
      </c>
    </row>
    <row r="274" spans="1:15" ht="39.6" x14ac:dyDescent="0.25">
      <c r="A274" s="8"/>
      <c r="B274" s="36" t="s">
        <v>803</v>
      </c>
      <c r="C274" s="9" t="s">
        <v>975</v>
      </c>
      <c r="D274" s="9" t="s">
        <v>808</v>
      </c>
      <c r="E274" s="9" t="s">
        <v>809</v>
      </c>
      <c r="F274" s="10"/>
      <c r="G274" s="11">
        <f t="shared" si="44"/>
        <v>6613.1</v>
      </c>
      <c r="H274" s="12">
        <v>4133.1899999999996</v>
      </c>
      <c r="I274" s="13">
        <f t="shared" si="45"/>
        <v>2479.91</v>
      </c>
      <c r="J274" s="14" t="e">
        <f t="shared" si="38"/>
        <v>#REF!</v>
      </c>
      <c r="K274" s="15" t="e">
        <f t="shared" si="39"/>
        <v>#REF!</v>
      </c>
      <c r="L274" s="15" t="e">
        <f t="shared" si="40"/>
        <v>#REF!</v>
      </c>
      <c r="M274" s="16" t="e">
        <f t="shared" si="41"/>
        <v>#REF!</v>
      </c>
      <c r="N274" s="16" t="e">
        <f t="shared" si="42"/>
        <v>#REF!</v>
      </c>
      <c r="O274" s="17" t="e">
        <f t="shared" si="43"/>
        <v>#REF!</v>
      </c>
    </row>
    <row r="275" spans="1:15" ht="39.6" x14ac:dyDescent="0.25">
      <c r="A275" s="8"/>
      <c r="B275" s="36" t="s">
        <v>803</v>
      </c>
      <c r="C275" s="9" t="s">
        <v>975</v>
      </c>
      <c r="D275" s="9" t="s">
        <v>810</v>
      </c>
      <c r="E275" s="9" t="s">
        <v>811</v>
      </c>
      <c r="F275" s="10"/>
      <c r="G275" s="11">
        <f t="shared" si="44"/>
        <v>197.6</v>
      </c>
      <c r="H275" s="12">
        <v>123.5</v>
      </c>
      <c r="I275" s="13">
        <f t="shared" si="45"/>
        <v>74.099999999999994</v>
      </c>
      <c r="J275" s="14" t="e">
        <f t="shared" si="38"/>
        <v>#REF!</v>
      </c>
      <c r="K275" s="15" t="e">
        <f t="shared" si="39"/>
        <v>#REF!</v>
      </c>
      <c r="L275" s="15" t="e">
        <f t="shared" si="40"/>
        <v>#REF!</v>
      </c>
      <c r="M275" s="16" t="e">
        <f t="shared" si="41"/>
        <v>#REF!</v>
      </c>
      <c r="N275" s="16" t="e">
        <f t="shared" si="42"/>
        <v>#REF!</v>
      </c>
      <c r="O275" s="17" t="e">
        <f t="shared" si="43"/>
        <v>#REF!</v>
      </c>
    </row>
    <row r="276" spans="1:15" ht="39.6" x14ac:dyDescent="0.25">
      <c r="A276" s="8"/>
      <c r="B276" s="36" t="s">
        <v>803</v>
      </c>
      <c r="C276" s="9" t="s">
        <v>975</v>
      </c>
      <c r="D276" s="9" t="s">
        <v>812</v>
      </c>
      <c r="E276" s="9" t="s">
        <v>813</v>
      </c>
      <c r="F276" s="10"/>
      <c r="G276" s="11">
        <f t="shared" si="44"/>
        <v>377.44</v>
      </c>
      <c r="H276" s="12">
        <v>235.9</v>
      </c>
      <c r="I276" s="13">
        <f t="shared" si="45"/>
        <v>141.54</v>
      </c>
      <c r="J276" s="14" t="e">
        <f t="shared" si="38"/>
        <v>#REF!</v>
      </c>
      <c r="K276" s="15" t="e">
        <f t="shared" si="39"/>
        <v>#REF!</v>
      </c>
      <c r="L276" s="15" t="e">
        <f t="shared" si="40"/>
        <v>#REF!</v>
      </c>
      <c r="M276" s="16" t="e">
        <f t="shared" si="41"/>
        <v>#REF!</v>
      </c>
      <c r="N276" s="16" t="e">
        <f t="shared" si="42"/>
        <v>#REF!</v>
      </c>
      <c r="O276" s="17" t="e">
        <f t="shared" si="43"/>
        <v>#REF!</v>
      </c>
    </row>
    <row r="277" spans="1:15" ht="39.6" x14ac:dyDescent="0.25">
      <c r="A277" s="8"/>
      <c r="B277" s="36" t="s">
        <v>803</v>
      </c>
      <c r="C277" s="9" t="s">
        <v>975</v>
      </c>
      <c r="D277" s="9" t="s">
        <v>814</v>
      </c>
      <c r="E277" s="9" t="s">
        <v>815</v>
      </c>
      <c r="F277" s="10"/>
      <c r="G277" s="11">
        <f t="shared" si="44"/>
        <v>2555.7800000000002</v>
      </c>
      <c r="H277" s="12">
        <v>1597.36</v>
      </c>
      <c r="I277" s="13">
        <f t="shared" si="45"/>
        <v>958.42</v>
      </c>
      <c r="J277" s="14" t="e">
        <f t="shared" si="38"/>
        <v>#REF!</v>
      </c>
      <c r="K277" s="15" t="e">
        <f t="shared" si="39"/>
        <v>#REF!</v>
      </c>
      <c r="L277" s="15" t="e">
        <f t="shared" si="40"/>
        <v>#REF!</v>
      </c>
      <c r="M277" s="16" t="e">
        <f t="shared" si="41"/>
        <v>#REF!</v>
      </c>
      <c r="N277" s="16" t="e">
        <f t="shared" si="42"/>
        <v>#REF!</v>
      </c>
      <c r="O277" s="17" t="e">
        <f t="shared" si="43"/>
        <v>#REF!</v>
      </c>
    </row>
    <row r="278" spans="1:15" ht="52.8" x14ac:dyDescent="0.25">
      <c r="A278" s="8"/>
      <c r="B278" s="36" t="s">
        <v>803</v>
      </c>
      <c r="C278" s="9" t="s">
        <v>975</v>
      </c>
      <c r="D278" s="9" t="s">
        <v>816</v>
      </c>
      <c r="E278" s="9" t="s">
        <v>817</v>
      </c>
      <c r="F278" s="10"/>
      <c r="G278" s="11">
        <f t="shared" si="44"/>
        <v>256</v>
      </c>
      <c r="H278" s="12">
        <v>160</v>
      </c>
      <c r="I278" s="13">
        <f t="shared" si="45"/>
        <v>96</v>
      </c>
      <c r="J278" s="14" t="e">
        <f t="shared" si="38"/>
        <v>#REF!</v>
      </c>
      <c r="K278" s="15" t="e">
        <f t="shared" si="39"/>
        <v>#REF!</v>
      </c>
      <c r="L278" s="15" t="e">
        <f t="shared" si="40"/>
        <v>#REF!</v>
      </c>
      <c r="M278" s="16" t="e">
        <f t="shared" si="41"/>
        <v>#REF!</v>
      </c>
      <c r="N278" s="16" t="e">
        <f t="shared" si="42"/>
        <v>#REF!</v>
      </c>
      <c r="O278" s="17" t="e">
        <f t="shared" si="43"/>
        <v>#REF!</v>
      </c>
    </row>
    <row r="279" spans="1:15" ht="39.6" x14ac:dyDescent="0.25">
      <c r="A279" s="8"/>
      <c r="B279" s="36" t="s">
        <v>803</v>
      </c>
      <c r="C279" s="9" t="s">
        <v>975</v>
      </c>
      <c r="D279" s="9" t="s">
        <v>818</v>
      </c>
      <c r="E279" s="9" t="s">
        <v>819</v>
      </c>
      <c r="F279" s="10"/>
      <c r="G279" s="11">
        <f t="shared" si="44"/>
        <v>851.28</v>
      </c>
      <c r="H279" s="12">
        <v>532.04999999999995</v>
      </c>
      <c r="I279" s="13">
        <f t="shared" si="45"/>
        <v>319.23</v>
      </c>
      <c r="J279" s="14" t="e">
        <f t="shared" si="38"/>
        <v>#REF!</v>
      </c>
      <c r="K279" s="15" t="e">
        <f t="shared" si="39"/>
        <v>#REF!</v>
      </c>
      <c r="L279" s="15" t="e">
        <f t="shared" si="40"/>
        <v>#REF!</v>
      </c>
      <c r="M279" s="16" t="e">
        <f t="shared" si="41"/>
        <v>#REF!</v>
      </c>
      <c r="N279" s="16" t="e">
        <f t="shared" si="42"/>
        <v>#REF!</v>
      </c>
      <c r="O279" s="17" t="e">
        <f t="shared" si="43"/>
        <v>#REF!</v>
      </c>
    </row>
    <row r="280" spans="1:15" ht="39.6" x14ac:dyDescent="0.25">
      <c r="A280" s="8"/>
      <c r="B280" s="36" t="s">
        <v>803</v>
      </c>
      <c r="C280" s="9" t="s">
        <v>975</v>
      </c>
      <c r="D280" s="9" t="s">
        <v>820</v>
      </c>
      <c r="E280" s="9" t="s">
        <v>821</v>
      </c>
      <c r="F280" s="10"/>
      <c r="G280" s="11">
        <f t="shared" si="44"/>
        <v>1403.68</v>
      </c>
      <c r="H280" s="12">
        <v>877.3</v>
      </c>
      <c r="I280" s="13">
        <f t="shared" si="45"/>
        <v>526.38</v>
      </c>
      <c r="J280" s="14" t="e">
        <f t="shared" si="38"/>
        <v>#REF!</v>
      </c>
      <c r="K280" s="15" t="e">
        <f t="shared" si="39"/>
        <v>#REF!</v>
      </c>
      <c r="L280" s="15" t="e">
        <f t="shared" si="40"/>
        <v>#REF!</v>
      </c>
      <c r="M280" s="16" t="e">
        <f t="shared" si="41"/>
        <v>#REF!</v>
      </c>
      <c r="N280" s="16" t="e">
        <f t="shared" si="42"/>
        <v>#REF!</v>
      </c>
      <c r="O280" s="17" t="e">
        <f t="shared" si="43"/>
        <v>#REF!</v>
      </c>
    </row>
    <row r="281" spans="1:15" ht="39.6" x14ac:dyDescent="0.25">
      <c r="A281" s="8"/>
      <c r="B281" s="36" t="s">
        <v>803</v>
      </c>
      <c r="C281" s="9" t="s">
        <v>975</v>
      </c>
      <c r="D281" s="9" t="s">
        <v>822</v>
      </c>
      <c r="E281" s="9" t="s">
        <v>823</v>
      </c>
      <c r="F281" s="10"/>
      <c r="G281" s="11">
        <f t="shared" si="44"/>
        <v>484.48</v>
      </c>
      <c r="H281" s="12">
        <v>302.8</v>
      </c>
      <c r="I281" s="13">
        <f t="shared" si="45"/>
        <v>181.68</v>
      </c>
      <c r="J281" s="14" t="e">
        <f t="shared" si="38"/>
        <v>#REF!</v>
      </c>
      <c r="K281" s="15" t="e">
        <f t="shared" si="39"/>
        <v>#REF!</v>
      </c>
      <c r="L281" s="15" t="e">
        <f t="shared" si="40"/>
        <v>#REF!</v>
      </c>
      <c r="M281" s="16" t="e">
        <f t="shared" si="41"/>
        <v>#REF!</v>
      </c>
      <c r="N281" s="16" t="e">
        <f t="shared" si="42"/>
        <v>#REF!</v>
      </c>
      <c r="O281" s="17" t="e">
        <f t="shared" si="43"/>
        <v>#REF!</v>
      </c>
    </row>
    <row r="282" spans="1:15" ht="39.6" x14ac:dyDescent="0.25">
      <c r="A282" s="8"/>
      <c r="B282" s="36" t="s">
        <v>803</v>
      </c>
      <c r="C282" s="9" t="s">
        <v>975</v>
      </c>
      <c r="D282" s="9" t="s">
        <v>824</v>
      </c>
      <c r="E282" s="9" t="s">
        <v>825</v>
      </c>
      <c r="F282" s="10"/>
      <c r="G282" s="11">
        <f t="shared" si="44"/>
        <v>4137.57</v>
      </c>
      <c r="H282" s="12">
        <v>2585.98</v>
      </c>
      <c r="I282" s="13">
        <f t="shared" si="45"/>
        <v>1551.59</v>
      </c>
      <c r="J282" s="14" t="e">
        <f t="shared" si="38"/>
        <v>#REF!</v>
      </c>
      <c r="K282" s="15" t="e">
        <f t="shared" si="39"/>
        <v>#REF!</v>
      </c>
      <c r="L282" s="15" t="e">
        <f t="shared" si="40"/>
        <v>#REF!</v>
      </c>
      <c r="M282" s="16" t="e">
        <f t="shared" si="41"/>
        <v>#REF!</v>
      </c>
      <c r="N282" s="16" t="e">
        <f t="shared" si="42"/>
        <v>#REF!</v>
      </c>
      <c r="O282" s="17" t="e">
        <f t="shared" si="43"/>
        <v>#REF!</v>
      </c>
    </row>
    <row r="283" spans="1:15" ht="39.6" x14ac:dyDescent="0.25">
      <c r="A283" s="8"/>
      <c r="B283" s="36" t="s">
        <v>803</v>
      </c>
      <c r="C283" s="9" t="s">
        <v>975</v>
      </c>
      <c r="D283" s="9" t="s">
        <v>826</v>
      </c>
      <c r="E283" s="9" t="s">
        <v>827</v>
      </c>
      <c r="F283" s="10"/>
      <c r="G283" s="11">
        <f t="shared" si="44"/>
        <v>489.6</v>
      </c>
      <c r="H283" s="12">
        <v>306</v>
      </c>
      <c r="I283" s="13">
        <f t="shared" si="45"/>
        <v>183.6</v>
      </c>
      <c r="J283" s="14" t="e">
        <f t="shared" ref="J283:J346" si="46">$J$4*H283</f>
        <v>#REF!</v>
      </c>
      <c r="K283" s="15" t="e">
        <f t="shared" ref="K283:K346" si="47">$K$4*I283</f>
        <v>#REF!</v>
      </c>
      <c r="L283" s="15" t="e">
        <f t="shared" ref="L283:L346" si="48">J283+K283</f>
        <v>#REF!</v>
      </c>
      <c r="M283" s="16" t="e">
        <f t="shared" ref="M283:M346" si="49">J283*$M$4</f>
        <v>#REF!</v>
      </c>
      <c r="N283" s="16" t="e">
        <f t="shared" ref="N283:N346" si="50">K283*$N$4</f>
        <v>#REF!</v>
      </c>
      <c r="O283" s="17" t="e">
        <f t="shared" ref="O283:O346" si="51">M283+N283</f>
        <v>#REF!</v>
      </c>
    </row>
    <row r="284" spans="1:15" ht="52.8" x14ac:dyDescent="0.25">
      <c r="A284" s="8"/>
      <c r="B284" s="36" t="s">
        <v>803</v>
      </c>
      <c r="C284" s="9" t="s">
        <v>975</v>
      </c>
      <c r="D284" s="9" t="s">
        <v>828</v>
      </c>
      <c r="E284" s="9" t="s">
        <v>829</v>
      </c>
      <c r="F284" s="10"/>
      <c r="G284" s="11">
        <f t="shared" si="44"/>
        <v>7130.21</v>
      </c>
      <c r="H284" s="12">
        <v>4456.38</v>
      </c>
      <c r="I284" s="13">
        <f t="shared" si="45"/>
        <v>2673.83</v>
      </c>
      <c r="J284" s="14" t="e">
        <f t="shared" si="46"/>
        <v>#REF!</v>
      </c>
      <c r="K284" s="15" t="e">
        <f t="shared" si="47"/>
        <v>#REF!</v>
      </c>
      <c r="L284" s="15" t="e">
        <f t="shared" si="48"/>
        <v>#REF!</v>
      </c>
      <c r="M284" s="16" t="e">
        <f t="shared" si="49"/>
        <v>#REF!</v>
      </c>
      <c r="N284" s="16" t="e">
        <f t="shared" si="50"/>
        <v>#REF!</v>
      </c>
      <c r="O284" s="17" t="e">
        <f t="shared" si="51"/>
        <v>#REF!</v>
      </c>
    </row>
    <row r="285" spans="1:15" ht="39.6" x14ac:dyDescent="0.25">
      <c r="A285" s="8"/>
      <c r="B285" s="36" t="s">
        <v>803</v>
      </c>
      <c r="C285" s="9" t="s">
        <v>975</v>
      </c>
      <c r="D285" s="9" t="s">
        <v>830</v>
      </c>
      <c r="E285" s="9" t="s">
        <v>831</v>
      </c>
      <c r="F285" s="10"/>
      <c r="G285" s="11">
        <f t="shared" si="44"/>
        <v>3463.55</v>
      </c>
      <c r="H285" s="12">
        <v>2164.7199999999998</v>
      </c>
      <c r="I285" s="13">
        <f t="shared" si="45"/>
        <v>1298.83</v>
      </c>
      <c r="J285" s="14" t="e">
        <f t="shared" si="46"/>
        <v>#REF!</v>
      </c>
      <c r="K285" s="15" t="e">
        <f t="shared" si="47"/>
        <v>#REF!</v>
      </c>
      <c r="L285" s="15" t="e">
        <f t="shared" si="48"/>
        <v>#REF!</v>
      </c>
      <c r="M285" s="16" t="e">
        <f t="shared" si="49"/>
        <v>#REF!</v>
      </c>
      <c r="N285" s="16" t="e">
        <f t="shared" si="50"/>
        <v>#REF!</v>
      </c>
      <c r="O285" s="17" t="e">
        <f t="shared" si="51"/>
        <v>#REF!</v>
      </c>
    </row>
    <row r="286" spans="1:15" ht="39.6" x14ac:dyDescent="0.25">
      <c r="A286" s="8"/>
      <c r="B286" s="36" t="s">
        <v>832</v>
      </c>
      <c r="C286" s="9" t="s">
        <v>975</v>
      </c>
      <c r="D286" s="9" t="s">
        <v>833</v>
      </c>
      <c r="E286" s="9" t="s">
        <v>834</v>
      </c>
      <c r="F286" s="10"/>
      <c r="G286" s="11">
        <f t="shared" si="44"/>
        <v>657.57</v>
      </c>
      <c r="H286" s="12">
        <v>410.98</v>
      </c>
      <c r="I286" s="13">
        <f t="shared" si="45"/>
        <v>246.59</v>
      </c>
      <c r="J286" s="14" t="e">
        <f t="shared" si="46"/>
        <v>#REF!</v>
      </c>
      <c r="K286" s="15" t="e">
        <f t="shared" si="47"/>
        <v>#REF!</v>
      </c>
      <c r="L286" s="15" t="e">
        <f t="shared" si="48"/>
        <v>#REF!</v>
      </c>
      <c r="M286" s="16" t="e">
        <f t="shared" si="49"/>
        <v>#REF!</v>
      </c>
      <c r="N286" s="16" t="e">
        <f t="shared" si="50"/>
        <v>#REF!</v>
      </c>
      <c r="O286" s="17" t="e">
        <f t="shared" si="51"/>
        <v>#REF!</v>
      </c>
    </row>
    <row r="287" spans="1:15" ht="39.6" x14ac:dyDescent="0.25">
      <c r="A287" s="8"/>
      <c r="B287" s="36" t="s">
        <v>832</v>
      </c>
      <c r="C287" s="9" t="s">
        <v>975</v>
      </c>
      <c r="D287" s="9" t="s">
        <v>835</v>
      </c>
      <c r="E287" s="9" t="s">
        <v>836</v>
      </c>
      <c r="F287" s="10"/>
      <c r="G287" s="11">
        <f t="shared" si="44"/>
        <v>140.34</v>
      </c>
      <c r="H287" s="12">
        <v>87.71</v>
      </c>
      <c r="I287" s="13">
        <f t="shared" si="45"/>
        <v>52.63</v>
      </c>
      <c r="J287" s="14" t="e">
        <f t="shared" si="46"/>
        <v>#REF!</v>
      </c>
      <c r="K287" s="15" t="e">
        <f t="shared" si="47"/>
        <v>#REF!</v>
      </c>
      <c r="L287" s="15" t="e">
        <f t="shared" si="48"/>
        <v>#REF!</v>
      </c>
      <c r="M287" s="16" t="e">
        <f t="shared" si="49"/>
        <v>#REF!</v>
      </c>
      <c r="N287" s="16" t="e">
        <f t="shared" si="50"/>
        <v>#REF!</v>
      </c>
      <c r="O287" s="17" t="e">
        <f t="shared" si="51"/>
        <v>#REF!</v>
      </c>
    </row>
    <row r="288" spans="1:15" ht="26.4" x14ac:dyDescent="0.25">
      <c r="A288" s="8"/>
      <c r="B288" s="36" t="s">
        <v>832</v>
      </c>
      <c r="C288" s="9" t="s">
        <v>975</v>
      </c>
      <c r="D288" s="9" t="s">
        <v>837</v>
      </c>
      <c r="E288" s="9" t="s">
        <v>838</v>
      </c>
      <c r="F288" s="10"/>
      <c r="G288" s="11">
        <f t="shared" si="44"/>
        <v>355.58</v>
      </c>
      <c r="H288" s="12">
        <v>222.24</v>
      </c>
      <c r="I288" s="13">
        <f t="shared" si="45"/>
        <v>133.34</v>
      </c>
      <c r="J288" s="14" t="e">
        <f t="shared" si="46"/>
        <v>#REF!</v>
      </c>
      <c r="K288" s="15" t="e">
        <f t="shared" si="47"/>
        <v>#REF!</v>
      </c>
      <c r="L288" s="15" t="e">
        <f t="shared" si="48"/>
        <v>#REF!</v>
      </c>
      <c r="M288" s="16" t="e">
        <f t="shared" si="49"/>
        <v>#REF!</v>
      </c>
      <c r="N288" s="16" t="e">
        <f t="shared" si="50"/>
        <v>#REF!</v>
      </c>
      <c r="O288" s="17" t="e">
        <f t="shared" si="51"/>
        <v>#REF!</v>
      </c>
    </row>
    <row r="289" spans="1:15" ht="39.6" x14ac:dyDescent="0.25">
      <c r="A289" s="8"/>
      <c r="B289" s="36" t="s">
        <v>832</v>
      </c>
      <c r="C289" s="9" t="s">
        <v>975</v>
      </c>
      <c r="D289" s="9" t="s">
        <v>839</v>
      </c>
      <c r="E289" s="9" t="s">
        <v>840</v>
      </c>
      <c r="F289" s="10"/>
      <c r="G289" s="11">
        <f t="shared" si="44"/>
        <v>657.57</v>
      </c>
      <c r="H289" s="12">
        <v>410.98</v>
      </c>
      <c r="I289" s="13">
        <f t="shared" si="45"/>
        <v>246.59</v>
      </c>
      <c r="J289" s="14" t="e">
        <f t="shared" si="46"/>
        <v>#REF!</v>
      </c>
      <c r="K289" s="15" t="e">
        <f t="shared" si="47"/>
        <v>#REF!</v>
      </c>
      <c r="L289" s="15" t="e">
        <f t="shared" si="48"/>
        <v>#REF!</v>
      </c>
      <c r="M289" s="16" t="e">
        <f t="shared" si="49"/>
        <v>#REF!</v>
      </c>
      <c r="N289" s="16" t="e">
        <f t="shared" si="50"/>
        <v>#REF!</v>
      </c>
      <c r="O289" s="17" t="e">
        <f t="shared" si="51"/>
        <v>#REF!</v>
      </c>
    </row>
    <row r="290" spans="1:15" ht="39.6" x14ac:dyDescent="0.25">
      <c r="A290" s="8"/>
      <c r="B290" s="36" t="s">
        <v>832</v>
      </c>
      <c r="C290" s="9" t="s">
        <v>975</v>
      </c>
      <c r="D290" s="9" t="s">
        <v>698</v>
      </c>
      <c r="E290" s="9" t="s">
        <v>841</v>
      </c>
      <c r="F290" s="10"/>
      <c r="G290" s="11">
        <f t="shared" si="44"/>
        <v>657.57</v>
      </c>
      <c r="H290" s="12">
        <v>410.98</v>
      </c>
      <c r="I290" s="13">
        <f t="shared" si="45"/>
        <v>246.59</v>
      </c>
      <c r="J290" s="14" t="e">
        <f t="shared" si="46"/>
        <v>#REF!</v>
      </c>
      <c r="K290" s="15" t="e">
        <f t="shared" si="47"/>
        <v>#REF!</v>
      </c>
      <c r="L290" s="15" t="e">
        <f t="shared" si="48"/>
        <v>#REF!</v>
      </c>
      <c r="M290" s="16" t="e">
        <f t="shared" si="49"/>
        <v>#REF!</v>
      </c>
      <c r="N290" s="16" t="e">
        <f t="shared" si="50"/>
        <v>#REF!</v>
      </c>
      <c r="O290" s="17" t="e">
        <f t="shared" si="51"/>
        <v>#REF!</v>
      </c>
    </row>
    <row r="291" spans="1:15" ht="26.4" x14ac:dyDescent="0.25">
      <c r="A291" s="8"/>
      <c r="B291" s="36" t="s">
        <v>832</v>
      </c>
      <c r="C291" s="9" t="s">
        <v>975</v>
      </c>
      <c r="D291" s="9" t="s">
        <v>842</v>
      </c>
      <c r="E291" s="9" t="s">
        <v>843</v>
      </c>
      <c r="F291" s="10"/>
      <c r="G291" s="11">
        <f t="shared" si="44"/>
        <v>190.18</v>
      </c>
      <c r="H291" s="12">
        <v>118.86</v>
      </c>
      <c r="I291" s="13">
        <f t="shared" si="45"/>
        <v>71.319999999999993</v>
      </c>
      <c r="J291" s="14" t="e">
        <f t="shared" si="46"/>
        <v>#REF!</v>
      </c>
      <c r="K291" s="15" t="e">
        <f t="shared" si="47"/>
        <v>#REF!</v>
      </c>
      <c r="L291" s="15" t="e">
        <f t="shared" si="48"/>
        <v>#REF!</v>
      </c>
      <c r="M291" s="16" t="e">
        <f t="shared" si="49"/>
        <v>#REF!</v>
      </c>
      <c r="N291" s="16" t="e">
        <f t="shared" si="50"/>
        <v>#REF!</v>
      </c>
      <c r="O291" s="17" t="e">
        <f t="shared" si="51"/>
        <v>#REF!</v>
      </c>
    </row>
    <row r="292" spans="1:15" ht="26.4" x14ac:dyDescent="0.25">
      <c r="A292" s="8"/>
      <c r="B292" s="36" t="s">
        <v>832</v>
      </c>
      <c r="C292" s="9" t="s">
        <v>975</v>
      </c>
      <c r="D292" s="9" t="s">
        <v>844</v>
      </c>
      <c r="E292" s="9" t="s">
        <v>845</v>
      </c>
      <c r="F292" s="10"/>
      <c r="G292" s="11">
        <f t="shared" si="44"/>
        <v>1944.16</v>
      </c>
      <c r="H292" s="12">
        <v>1215.0999999999999</v>
      </c>
      <c r="I292" s="13">
        <f t="shared" si="45"/>
        <v>729.06</v>
      </c>
      <c r="J292" s="14" t="e">
        <f t="shared" si="46"/>
        <v>#REF!</v>
      </c>
      <c r="K292" s="15" t="e">
        <f t="shared" si="47"/>
        <v>#REF!</v>
      </c>
      <c r="L292" s="15" t="e">
        <f t="shared" si="48"/>
        <v>#REF!</v>
      </c>
      <c r="M292" s="16" t="e">
        <f t="shared" si="49"/>
        <v>#REF!</v>
      </c>
      <c r="N292" s="16" t="e">
        <f t="shared" si="50"/>
        <v>#REF!</v>
      </c>
      <c r="O292" s="17" t="e">
        <f t="shared" si="51"/>
        <v>#REF!</v>
      </c>
    </row>
    <row r="293" spans="1:15" ht="26.4" x14ac:dyDescent="0.25">
      <c r="A293" s="8"/>
      <c r="B293" s="36" t="s">
        <v>832</v>
      </c>
      <c r="C293" s="9" t="s">
        <v>975</v>
      </c>
      <c r="D293" s="9" t="s">
        <v>846</v>
      </c>
      <c r="E293" s="9" t="s">
        <v>847</v>
      </c>
      <c r="F293" s="10"/>
      <c r="G293" s="11">
        <f t="shared" si="44"/>
        <v>657.57</v>
      </c>
      <c r="H293" s="12">
        <v>410.98</v>
      </c>
      <c r="I293" s="13">
        <f t="shared" si="45"/>
        <v>246.59</v>
      </c>
      <c r="J293" s="14" t="e">
        <f t="shared" si="46"/>
        <v>#REF!</v>
      </c>
      <c r="K293" s="15" t="e">
        <f t="shared" si="47"/>
        <v>#REF!</v>
      </c>
      <c r="L293" s="15" t="e">
        <f t="shared" si="48"/>
        <v>#REF!</v>
      </c>
      <c r="M293" s="16" t="e">
        <f t="shared" si="49"/>
        <v>#REF!</v>
      </c>
      <c r="N293" s="16" t="e">
        <f t="shared" si="50"/>
        <v>#REF!</v>
      </c>
      <c r="O293" s="17" t="e">
        <f t="shared" si="51"/>
        <v>#REF!</v>
      </c>
    </row>
    <row r="294" spans="1:15" ht="26.4" x14ac:dyDescent="0.25">
      <c r="A294" s="8"/>
      <c r="B294" s="36" t="s">
        <v>832</v>
      </c>
      <c r="C294" s="9" t="s">
        <v>975</v>
      </c>
      <c r="D294" s="9" t="s">
        <v>848</v>
      </c>
      <c r="E294" s="9" t="s">
        <v>849</v>
      </c>
      <c r="F294" s="10"/>
      <c r="G294" s="11">
        <f t="shared" si="44"/>
        <v>657.57</v>
      </c>
      <c r="H294" s="12">
        <v>410.98</v>
      </c>
      <c r="I294" s="13">
        <f t="shared" si="45"/>
        <v>246.59</v>
      </c>
      <c r="J294" s="14" t="e">
        <f t="shared" si="46"/>
        <v>#REF!</v>
      </c>
      <c r="K294" s="15" t="e">
        <f t="shared" si="47"/>
        <v>#REF!</v>
      </c>
      <c r="L294" s="15" t="e">
        <f t="shared" si="48"/>
        <v>#REF!</v>
      </c>
      <c r="M294" s="16" t="e">
        <f t="shared" si="49"/>
        <v>#REF!</v>
      </c>
      <c r="N294" s="16" t="e">
        <f t="shared" si="50"/>
        <v>#REF!</v>
      </c>
      <c r="O294" s="17" t="e">
        <f t="shared" si="51"/>
        <v>#REF!</v>
      </c>
    </row>
    <row r="295" spans="1:15" ht="26.4" x14ac:dyDescent="0.25">
      <c r="A295" s="8"/>
      <c r="B295" s="36" t="s">
        <v>850</v>
      </c>
      <c r="C295" s="9" t="s">
        <v>975</v>
      </c>
      <c r="D295" s="9" t="s">
        <v>851</v>
      </c>
      <c r="E295" s="9" t="s">
        <v>852</v>
      </c>
      <c r="F295" s="10"/>
      <c r="G295" s="11">
        <f t="shared" si="44"/>
        <v>2726.83</v>
      </c>
      <c r="H295" s="12">
        <v>1704.27</v>
      </c>
      <c r="I295" s="13">
        <f t="shared" si="45"/>
        <v>1022.56</v>
      </c>
      <c r="J295" s="14" t="e">
        <f t="shared" si="46"/>
        <v>#REF!</v>
      </c>
      <c r="K295" s="15" t="e">
        <f t="shared" si="47"/>
        <v>#REF!</v>
      </c>
      <c r="L295" s="15" t="e">
        <f t="shared" si="48"/>
        <v>#REF!</v>
      </c>
      <c r="M295" s="16" t="e">
        <f t="shared" si="49"/>
        <v>#REF!</v>
      </c>
      <c r="N295" s="16" t="e">
        <f t="shared" si="50"/>
        <v>#REF!</v>
      </c>
      <c r="O295" s="17" t="e">
        <f t="shared" si="51"/>
        <v>#REF!</v>
      </c>
    </row>
    <row r="296" spans="1:15" ht="39.6" x14ac:dyDescent="0.25">
      <c r="A296" s="8"/>
      <c r="B296" s="36" t="s">
        <v>850</v>
      </c>
      <c r="C296" s="9" t="s">
        <v>975</v>
      </c>
      <c r="D296" s="9" t="s">
        <v>755</v>
      </c>
      <c r="E296" s="9" t="s">
        <v>853</v>
      </c>
      <c r="F296" s="10"/>
      <c r="G296" s="11">
        <f t="shared" si="44"/>
        <v>1003.3</v>
      </c>
      <c r="H296" s="12">
        <v>627.05999999999995</v>
      </c>
      <c r="I296" s="13">
        <f t="shared" si="45"/>
        <v>376.24</v>
      </c>
      <c r="J296" s="14" t="e">
        <f t="shared" si="46"/>
        <v>#REF!</v>
      </c>
      <c r="K296" s="15" t="e">
        <f t="shared" si="47"/>
        <v>#REF!</v>
      </c>
      <c r="L296" s="15" t="e">
        <f t="shared" si="48"/>
        <v>#REF!</v>
      </c>
      <c r="M296" s="16" t="e">
        <f t="shared" si="49"/>
        <v>#REF!</v>
      </c>
      <c r="N296" s="16" t="e">
        <f t="shared" si="50"/>
        <v>#REF!</v>
      </c>
      <c r="O296" s="17" t="e">
        <f t="shared" si="51"/>
        <v>#REF!</v>
      </c>
    </row>
    <row r="297" spans="1:15" ht="39.6" x14ac:dyDescent="0.25">
      <c r="A297" s="8"/>
      <c r="B297" s="36" t="s">
        <v>850</v>
      </c>
      <c r="C297" s="9" t="s">
        <v>975</v>
      </c>
      <c r="D297" s="9" t="s">
        <v>854</v>
      </c>
      <c r="E297" s="9" t="s">
        <v>855</v>
      </c>
      <c r="F297" s="10"/>
      <c r="G297" s="11">
        <f t="shared" si="44"/>
        <v>1003.3</v>
      </c>
      <c r="H297" s="12">
        <v>627.05999999999995</v>
      </c>
      <c r="I297" s="13">
        <f t="shared" si="45"/>
        <v>376.24</v>
      </c>
      <c r="J297" s="14" t="e">
        <f t="shared" si="46"/>
        <v>#REF!</v>
      </c>
      <c r="K297" s="15" t="e">
        <f t="shared" si="47"/>
        <v>#REF!</v>
      </c>
      <c r="L297" s="15" t="e">
        <f t="shared" si="48"/>
        <v>#REF!</v>
      </c>
      <c r="M297" s="16" t="e">
        <f t="shared" si="49"/>
        <v>#REF!</v>
      </c>
      <c r="N297" s="16" t="e">
        <f t="shared" si="50"/>
        <v>#REF!</v>
      </c>
      <c r="O297" s="17" t="e">
        <f t="shared" si="51"/>
        <v>#REF!</v>
      </c>
    </row>
    <row r="298" spans="1:15" ht="39.6" x14ac:dyDescent="0.25">
      <c r="A298" s="8"/>
      <c r="B298" s="36" t="s">
        <v>850</v>
      </c>
      <c r="C298" s="9" t="s">
        <v>975</v>
      </c>
      <c r="D298" s="9" t="s">
        <v>856</v>
      </c>
      <c r="E298" s="9" t="s">
        <v>857</v>
      </c>
      <c r="F298" s="10"/>
      <c r="G298" s="11">
        <f t="shared" si="44"/>
        <v>1552.67</v>
      </c>
      <c r="H298" s="12">
        <v>970.42</v>
      </c>
      <c r="I298" s="13">
        <f t="shared" si="45"/>
        <v>582.25</v>
      </c>
      <c r="J298" s="14" t="e">
        <f t="shared" si="46"/>
        <v>#REF!</v>
      </c>
      <c r="K298" s="15" t="e">
        <f t="shared" si="47"/>
        <v>#REF!</v>
      </c>
      <c r="L298" s="15" t="e">
        <f t="shared" si="48"/>
        <v>#REF!</v>
      </c>
      <c r="M298" s="16" t="e">
        <f t="shared" si="49"/>
        <v>#REF!</v>
      </c>
      <c r="N298" s="16" t="e">
        <f t="shared" si="50"/>
        <v>#REF!</v>
      </c>
      <c r="O298" s="17" t="e">
        <f t="shared" si="51"/>
        <v>#REF!</v>
      </c>
    </row>
    <row r="299" spans="1:15" ht="39.6" x14ac:dyDescent="0.25">
      <c r="A299" s="8"/>
      <c r="B299" s="36" t="s">
        <v>850</v>
      </c>
      <c r="C299" s="9" t="s">
        <v>975</v>
      </c>
      <c r="D299" s="9" t="s">
        <v>858</v>
      </c>
      <c r="E299" s="9" t="s">
        <v>859</v>
      </c>
      <c r="F299" s="10"/>
      <c r="G299" s="11">
        <f t="shared" si="44"/>
        <v>1644.56</v>
      </c>
      <c r="H299" s="12">
        <v>1027.8499999999999</v>
      </c>
      <c r="I299" s="13">
        <f t="shared" si="45"/>
        <v>616.71</v>
      </c>
      <c r="J299" s="14" t="e">
        <f t="shared" si="46"/>
        <v>#REF!</v>
      </c>
      <c r="K299" s="15" t="e">
        <f t="shared" si="47"/>
        <v>#REF!</v>
      </c>
      <c r="L299" s="15" t="e">
        <f t="shared" si="48"/>
        <v>#REF!</v>
      </c>
      <c r="M299" s="16" t="e">
        <f t="shared" si="49"/>
        <v>#REF!</v>
      </c>
      <c r="N299" s="16" t="e">
        <f t="shared" si="50"/>
        <v>#REF!</v>
      </c>
      <c r="O299" s="17" t="e">
        <f t="shared" si="51"/>
        <v>#REF!</v>
      </c>
    </row>
    <row r="300" spans="1:15" ht="39.6" x14ac:dyDescent="0.25">
      <c r="A300" s="8"/>
      <c r="B300" s="36" t="s">
        <v>850</v>
      </c>
      <c r="C300" s="9" t="s">
        <v>975</v>
      </c>
      <c r="D300" s="9" t="s">
        <v>860</v>
      </c>
      <c r="E300" s="9" t="s">
        <v>861</v>
      </c>
      <c r="F300" s="10"/>
      <c r="G300" s="11">
        <f t="shared" si="44"/>
        <v>198.82</v>
      </c>
      <c r="H300" s="12">
        <v>124.26</v>
      </c>
      <c r="I300" s="13">
        <f t="shared" si="45"/>
        <v>74.56</v>
      </c>
      <c r="J300" s="14" t="e">
        <f t="shared" si="46"/>
        <v>#REF!</v>
      </c>
      <c r="K300" s="15" t="e">
        <f t="shared" si="47"/>
        <v>#REF!</v>
      </c>
      <c r="L300" s="15" t="e">
        <f t="shared" si="48"/>
        <v>#REF!</v>
      </c>
      <c r="M300" s="16" t="e">
        <f t="shared" si="49"/>
        <v>#REF!</v>
      </c>
      <c r="N300" s="16" t="e">
        <f t="shared" si="50"/>
        <v>#REF!</v>
      </c>
      <c r="O300" s="17" t="e">
        <f t="shared" si="51"/>
        <v>#REF!</v>
      </c>
    </row>
    <row r="301" spans="1:15" ht="39.6" x14ac:dyDescent="0.25">
      <c r="A301" s="8"/>
      <c r="B301" s="36" t="s">
        <v>850</v>
      </c>
      <c r="C301" s="9" t="s">
        <v>975</v>
      </c>
      <c r="D301" s="9" t="s">
        <v>862</v>
      </c>
      <c r="E301" s="9" t="s">
        <v>863</v>
      </c>
      <c r="F301" s="10"/>
      <c r="G301" s="11">
        <f t="shared" si="44"/>
        <v>156.1</v>
      </c>
      <c r="H301" s="12">
        <v>97.56</v>
      </c>
      <c r="I301" s="13">
        <f t="shared" si="45"/>
        <v>58.54</v>
      </c>
      <c r="J301" s="14" t="e">
        <f t="shared" si="46"/>
        <v>#REF!</v>
      </c>
      <c r="K301" s="15" t="e">
        <f t="shared" si="47"/>
        <v>#REF!</v>
      </c>
      <c r="L301" s="15" t="e">
        <f t="shared" si="48"/>
        <v>#REF!</v>
      </c>
      <c r="M301" s="16" t="e">
        <f t="shared" si="49"/>
        <v>#REF!</v>
      </c>
      <c r="N301" s="16" t="e">
        <f t="shared" si="50"/>
        <v>#REF!</v>
      </c>
      <c r="O301" s="17" t="e">
        <f t="shared" si="51"/>
        <v>#REF!</v>
      </c>
    </row>
    <row r="302" spans="1:15" ht="39.6" x14ac:dyDescent="0.25">
      <c r="A302" s="8"/>
      <c r="B302" s="36" t="s">
        <v>850</v>
      </c>
      <c r="C302" s="9" t="s">
        <v>975</v>
      </c>
      <c r="D302" s="9" t="s">
        <v>864</v>
      </c>
      <c r="E302" s="9" t="s">
        <v>865</v>
      </c>
      <c r="F302" s="10"/>
      <c r="G302" s="11">
        <f t="shared" si="44"/>
        <v>319.62</v>
      </c>
      <c r="H302" s="12">
        <v>199.76</v>
      </c>
      <c r="I302" s="13">
        <f t="shared" si="45"/>
        <v>119.86</v>
      </c>
      <c r="J302" s="14" t="e">
        <f t="shared" si="46"/>
        <v>#REF!</v>
      </c>
      <c r="K302" s="15" t="e">
        <f t="shared" si="47"/>
        <v>#REF!</v>
      </c>
      <c r="L302" s="15" t="e">
        <f t="shared" si="48"/>
        <v>#REF!</v>
      </c>
      <c r="M302" s="16" t="e">
        <f t="shared" si="49"/>
        <v>#REF!</v>
      </c>
      <c r="N302" s="16" t="e">
        <f t="shared" si="50"/>
        <v>#REF!</v>
      </c>
      <c r="O302" s="17" t="e">
        <f t="shared" si="51"/>
        <v>#REF!</v>
      </c>
    </row>
    <row r="303" spans="1:15" ht="39.6" x14ac:dyDescent="0.25">
      <c r="A303" s="8"/>
      <c r="B303" s="36" t="s">
        <v>850</v>
      </c>
      <c r="C303" s="9" t="s">
        <v>975</v>
      </c>
      <c r="D303" s="9" t="s">
        <v>866</v>
      </c>
      <c r="E303" s="9" t="s">
        <v>867</v>
      </c>
      <c r="F303" s="10"/>
      <c r="G303" s="11">
        <f t="shared" si="44"/>
        <v>67.17</v>
      </c>
      <c r="H303" s="12">
        <v>41.98</v>
      </c>
      <c r="I303" s="13">
        <f t="shared" si="45"/>
        <v>25.19</v>
      </c>
      <c r="J303" s="14" t="e">
        <f t="shared" si="46"/>
        <v>#REF!</v>
      </c>
      <c r="K303" s="15" t="e">
        <f t="shared" si="47"/>
        <v>#REF!</v>
      </c>
      <c r="L303" s="15" t="e">
        <f t="shared" si="48"/>
        <v>#REF!</v>
      </c>
      <c r="M303" s="16" t="e">
        <f t="shared" si="49"/>
        <v>#REF!</v>
      </c>
      <c r="N303" s="16" t="e">
        <f t="shared" si="50"/>
        <v>#REF!</v>
      </c>
      <c r="O303" s="17" t="e">
        <f t="shared" si="51"/>
        <v>#REF!</v>
      </c>
    </row>
    <row r="304" spans="1:15" ht="39.6" x14ac:dyDescent="0.25">
      <c r="A304" s="8"/>
      <c r="B304" s="36" t="s">
        <v>850</v>
      </c>
      <c r="C304" s="9" t="s">
        <v>975</v>
      </c>
      <c r="D304" s="9" t="s">
        <v>868</v>
      </c>
      <c r="E304" s="9" t="s">
        <v>869</v>
      </c>
      <c r="F304" s="10"/>
      <c r="G304" s="11">
        <f t="shared" si="44"/>
        <v>1003.3</v>
      </c>
      <c r="H304" s="12">
        <v>627.05999999999995</v>
      </c>
      <c r="I304" s="13">
        <f t="shared" si="45"/>
        <v>376.24</v>
      </c>
      <c r="J304" s="14" t="e">
        <f t="shared" si="46"/>
        <v>#REF!</v>
      </c>
      <c r="K304" s="15" t="e">
        <f t="shared" si="47"/>
        <v>#REF!</v>
      </c>
      <c r="L304" s="15" t="e">
        <f t="shared" si="48"/>
        <v>#REF!</v>
      </c>
      <c r="M304" s="16" t="e">
        <f t="shared" si="49"/>
        <v>#REF!</v>
      </c>
      <c r="N304" s="16" t="e">
        <f t="shared" si="50"/>
        <v>#REF!</v>
      </c>
      <c r="O304" s="17" t="e">
        <f t="shared" si="51"/>
        <v>#REF!</v>
      </c>
    </row>
    <row r="305" spans="1:15" ht="39.6" x14ac:dyDescent="0.25">
      <c r="A305" s="8"/>
      <c r="B305" s="36" t="s">
        <v>850</v>
      </c>
      <c r="C305" s="9" t="s">
        <v>975</v>
      </c>
      <c r="D305" s="9" t="s">
        <v>870</v>
      </c>
      <c r="E305" s="9" t="s">
        <v>871</v>
      </c>
      <c r="F305" s="10"/>
      <c r="G305" s="11">
        <f t="shared" si="44"/>
        <v>497.84</v>
      </c>
      <c r="H305" s="12">
        <v>311.14999999999998</v>
      </c>
      <c r="I305" s="13">
        <f t="shared" si="45"/>
        <v>186.69</v>
      </c>
      <c r="J305" s="14" t="e">
        <f t="shared" si="46"/>
        <v>#REF!</v>
      </c>
      <c r="K305" s="15" t="e">
        <f t="shared" si="47"/>
        <v>#REF!</v>
      </c>
      <c r="L305" s="15" t="e">
        <f t="shared" si="48"/>
        <v>#REF!</v>
      </c>
      <c r="M305" s="16" t="e">
        <f t="shared" si="49"/>
        <v>#REF!</v>
      </c>
      <c r="N305" s="16" t="e">
        <f t="shared" si="50"/>
        <v>#REF!</v>
      </c>
      <c r="O305" s="17" t="e">
        <f t="shared" si="51"/>
        <v>#REF!</v>
      </c>
    </row>
    <row r="306" spans="1:15" ht="39.6" x14ac:dyDescent="0.25">
      <c r="A306" s="8"/>
      <c r="B306" s="36" t="s">
        <v>850</v>
      </c>
      <c r="C306" s="9" t="s">
        <v>975</v>
      </c>
      <c r="D306" s="9" t="s">
        <v>698</v>
      </c>
      <c r="E306" s="9" t="s">
        <v>872</v>
      </c>
      <c r="F306" s="10"/>
      <c r="G306" s="11">
        <f t="shared" si="44"/>
        <v>2871.42</v>
      </c>
      <c r="H306" s="12">
        <v>1794.64</v>
      </c>
      <c r="I306" s="13">
        <f t="shared" si="45"/>
        <v>1076.78</v>
      </c>
      <c r="J306" s="14" t="e">
        <f t="shared" si="46"/>
        <v>#REF!</v>
      </c>
      <c r="K306" s="15" t="e">
        <f t="shared" si="47"/>
        <v>#REF!</v>
      </c>
      <c r="L306" s="15" t="e">
        <f t="shared" si="48"/>
        <v>#REF!</v>
      </c>
      <c r="M306" s="16" t="e">
        <f t="shared" si="49"/>
        <v>#REF!</v>
      </c>
      <c r="N306" s="16" t="e">
        <f t="shared" si="50"/>
        <v>#REF!</v>
      </c>
      <c r="O306" s="17" t="e">
        <f t="shared" si="51"/>
        <v>#REF!</v>
      </c>
    </row>
    <row r="307" spans="1:15" ht="39.6" x14ac:dyDescent="0.25">
      <c r="A307" s="8"/>
      <c r="B307" s="36" t="s">
        <v>850</v>
      </c>
      <c r="C307" s="9" t="s">
        <v>975</v>
      </c>
      <c r="D307" s="9" t="s">
        <v>698</v>
      </c>
      <c r="E307" s="9" t="s">
        <v>873</v>
      </c>
      <c r="F307" s="10"/>
      <c r="G307" s="11">
        <f t="shared" si="44"/>
        <v>1708.58</v>
      </c>
      <c r="H307" s="12">
        <v>1067.8599999999999</v>
      </c>
      <c r="I307" s="13">
        <f t="shared" si="45"/>
        <v>640.72</v>
      </c>
      <c r="J307" s="14" t="e">
        <f t="shared" si="46"/>
        <v>#REF!</v>
      </c>
      <c r="K307" s="15" t="e">
        <f t="shared" si="47"/>
        <v>#REF!</v>
      </c>
      <c r="L307" s="15" t="e">
        <f t="shared" si="48"/>
        <v>#REF!</v>
      </c>
      <c r="M307" s="16" t="e">
        <f t="shared" si="49"/>
        <v>#REF!</v>
      </c>
      <c r="N307" s="16" t="e">
        <f t="shared" si="50"/>
        <v>#REF!</v>
      </c>
      <c r="O307" s="17" t="e">
        <f t="shared" si="51"/>
        <v>#REF!</v>
      </c>
    </row>
    <row r="308" spans="1:15" ht="26.4" x14ac:dyDescent="0.25">
      <c r="A308" s="8"/>
      <c r="B308" s="36" t="s">
        <v>850</v>
      </c>
      <c r="C308" s="9" t="s">
        <v>975</v>
      </c>
      <c r="D308" s="9" t="s">
        <v>698</v>
      </c>
      <c r="E308" s="9" t="s">
        <v>874</v>
      </c>
      <c r="F308" s="10"/>
      <c r="G308" s="11">
        <f t="shared" si="44"/>
        <v>703.15</v>
      </c>
      <c r="H308" s="12">
        <v>439.47</v>
      </c>
      <c r="I308" s="13">
        <f t="shared" si="45"/>
        <v>263.68</v>
      </c>
      <c r="J308" s="14" t="e">
        <f t="shared" si="46"/>
        <v>#REF!</v>
      </c>
      <c r="K308" s="15" t="e">
        <f t="shared" si="47"/>
        <v>#REF!</v>
      </c>
      <c r="L308" s="15" t="e">
        <f t="shared" si="48"/>
        <v>#REF!</v>
      </c>
      <c r="M308" s="16" t="e">
        <f t="shared" si="49"/>
        <v>#REF!</v>
      </c>
      <c r="N308" s="16" t="e">
        <f t="shared" si="50"/>
        <v>#REF!</v>
      </c>
      <c r="O308" s="17" t="e">
        <f t="shared" si="51"/>
        <v>#REF!</v>
      </c>
    </row>
    <row r="309" spans="1:15" ht="39.6" x14ac:dyDescent="0.25">
      <c r="A309" s="8"/>
      <c r="B309" s="36" t="s">
        <v>850</v>
      </c>
      <c r="C309" s="9" t="s">
        <v>975</v>
      </c>
      <c r="D309" s="9" t="s">
        <v>875</v>
      </c>
      <c r="E309" s="9" t="s">
        <v>876</v>
      </c>
      <c r="F309" s="10"/>
      <c r="G309" s="11">
        <f t="shared" si="44"/>
        <v>364.61</v>
      </c>
      <c r="H309" s="12">
        <v>227.88</v>
      </c>
      <c r="I309" s="13">
        <f t="shared" si="45"/>
        <v>136.72999999999999</v>
      </c>
      <c r="J309" s="14" t="e">
        <f t="shared" si="46"/>
        <v>#REF!</v>
      </c>
      <c r="K309" s="15" t="e">
        <f t="shared" si="47"/>
        <v>#REF!</v>
      </c>
      <c r="L309" s="15" t="e">
        <f t="shared" si="48"/>
        <v>#REF!</v>
      </c>
      <c r="M309" s="16" t="e">
        <f t="shared" si="49"/>
        <v>#REF!</v>
      </c>
      <c r="N309" s="16" t="e">
        <f t="shared" si="50"/>
        <v>#REF!</v>
      </c>
      <c r="O309" s="17" t="e">
        <f t="shared" si="51"/>
        <v>#REF!</v>
      </c>
    </row>
    <row r="310" spans="1:15" ht="39.6" x14ac:dyDescent="0.25">
      <c r="A310" s="8"/>
      <c r="B310" s="36" t="s">
        <v>850</v>
      </c>
      <c r="C310" s="9" t="s">
        <v>975</v>
      </c>
      <c r="D310" s="9" t="s">
        <v>877</v>
      </c>
      <c r="E310" s="9" t="s">
        <v>878</v>
      </c>
      <c r="F310" s="10"/>
      <c r="G310" s="11">
        <f t="shared" si="44"/>
        <v>1321.9</v>
      </c>
      <c r="H310" s="12">
        <v>826.19</v>
      </c>
      <c r="I310" s="13">
        <f t="shared" si="45"/>
        <v>495.71</v>
      </c>
      <c r="J310" s="14" t="e">
        <f t="shared" si="46"/>
        <v>#REF!</v>
      </c>
      <c r="K310" s="15" t="e">
        <f t="shared" si="47"/>
        <v>#REF!</v>
      </c>
      <c r="L310" s="15" t="e">
        <f t="shared" si="48"/>
        <v>#REF!</v>
      </c>
      <c r="M310" s="16" t="e">
        <f t="shared" si="49"/>
        <v>#REF!</v>
      </c>
      <c r="N310" s="16" t="e">
        <f t="shared" si="50"/>
        <v>#REF!</v>
      </c>
      <c r="O310" s="17" t="e">
        <f t="shared" si="51"/>
        <v>#REF!</v>
      </c>
    </row>
    <row r="311" spans="1:15" ht="39.6" x14ac:dyDescent="0.25">
      <c r="A311" s="8"/>
      <c r="B311" s="36" t="s">
        <v>850</v>
      </c>
      <c r="C311" s="9" t="s">
        <v>975</v>
      </c>
      <c r="D311" s="9" t="s">
        <v>879</v>
      </c>
      <c r="E311" s="9" t="s">
        <v>880</v>
      </c>
      <c r="F311" s="10"/>
      <c r="G311" s="11">
        <f t="shared" si="44"/>
        <v>2842.4</v>
      </c>
      <c r="H311" s="12">
        <v>1776.5</v>
      </c>
      <c r="I311" s="13">
        <f t="shared" si="45"/>
        <v>1065.9000000000001</v>
      </c>
      <c r="J311" s="14" t="e">
        <f t="shared" si="46"/>
        <v>#REF!</v>
      </c>
      <c r="K311" s="15" t="e">
        <f t="shared" si="47"/>
        <v>#REF!</v>
      </c>
      <c r="L311" s="15" t="e">
        <f t="shared" si="48"/>
        <v>#REF!</v>
      </c>
      <c r="M311" s="16" t="e">
        <f t="shared" si="49"/>
        <v>#REF!</v>
      </c>
      <c r="N311" s="16" t="e">
        <f t="shared" si="50"/>
        <v>#REF!</v>
      </c>
      <c r="O311" s="17" t="e">
        <f t="shared" si="51"/>
        <v>#REF!</v>
      </c>
    </row>
    <row r="312" spans="1:15" ht="39.6" x14ac:dyDescent="0.25">
      <c r="A312" s="8"/>
      <c r="B312" s="36" t="s">
        <v>850</v>
      </c>
      <c r="C312" s="9" t="s">
        <v>975</v>
      </c>
      <c r="D312" s="9" t="s">
        <v>881</v>
      </c>
      <c r="E312" s="9" t="s">
        <v>882</v>
      </c>
      <c r="F312" s="10"/>
      <c r="G312" s="11">
        <f t="shared" si="44"/>
        <v>176.9</v>
      </c>
      <c r="H312" s="12">
        <v>110.56</v>
      </c>
      <c r="I312" s="13">
        <f t="shared" si="45"/>
        <v>66.34</v>
      </c>
      <c r="J312" s="14" t="e">
        <f t="shared" si="46"/>
        <v>#REF!</v>
      </c>
      <c r="K312" s="15" t="e">
        <f t="shared" si="47"/>
        <v>#REF!</v>
      </c>
      <c r="L312" s="15" t="e">
        <f t="shared" si="48"/>
        <v>#REF!</v>
      </c>
      <c r="M312" s="16" t="e">
        <f t="shared" si="49"/>
        <v>#REF!</v>
      </c>
      <c r="N312" s="16" t="e">
        <f t="shared" si="50"/>
        <v>#REF!</v>
      </c>
      <c r="O312" s="17" t="e">
        <f t="shared" si="51"/>
        <v>#REF!</v>
      </c>
    </row>
    <row r="313" spans="1:15" ht="39.6" x14ac:dyDescent="0.25">
      <c r="A313" s="8"/>
      <c r="B313" s="36" t="s">
        <v>850</v>
      </c>
      <c r="C313" s="9" t="s">
        <v>975</v>
      </c>
      <c r="D313" s="9" t="s">
        <v>883</v>
      </c>
      <c r="E313" s="9" t="s">
        <v>884</v>
      </c>
      <c r="F313" s="10"/>
      <c r="G313" s="11">
        <f t="shared" si="44"/>
        <v>101.92</v>
      </c>
      <c r="H313" s="12">
        <v>63.7</v>
      </c>
      <c r="I313" s="13">
        <f t="shared" si="45"/>
        <v>38.22</v>
      </c>
      <c r="J313" s="14" t="e">
        <f t="shared" si="46"/>
        <v>#REF!</v>
      </c>
      <c r="K313" s="15" t="e">
        <f t="shared" si="47"/>
        <v>#REF!</v>
      </c>
      <c r="L313" s="15" t="e">
        <f t="shared" si="48"/>
        <v>#REF!</v>
      </c>
      <c r="M313" s="16" t="e">
        <f t="shared" si="49"/>
        <v>#REF!</v>
      </c>
      <c r="N313" s="16" t="e">
        <f t="shared" si="50"/>
        <v>#REF!</v>
      </c>
      <c r="O313" s="17" t="e">
        <f t="shared" si="51"/>
        <v>#REF!</v>
      </c>
    </row>
    <row r="314" spans="1:15" ht="39.6" x14ac:dyDescent="0.25">
      <c r="A314" s="8"/>
      <c r="B314" s="36" t="s">
        <v>850</v>
      </c>
      <c r="C314" s="9" t="s">
        <v>975</v>
      </c>
      <c r="D314" s="9" t="s">
        <v>885</v>
      </c>
      <c r="E314" s="9" t="s">
        <v>886</v>
      </c>
      <c r="F314" s="10"/>
      <c r="G314" s="11">
        <f t="shared" si="44"/>
        <v>1951.04</v>
      </c>
      <c r="H314" s="12">
        <v>1219.4000000000001</v>
      </c>
      <c r="I314" s="13">
        <f t="shared" si="45"/>
        <v>731.64</v>
      </c>
      <c r="J314" s="14" t="e">
        <f t="shared" si="46"/>
        <v>#REF!</v>
      </c>
      <c r="K314" s="15" t="e">
        <f t="shared" si="47"/>
        <v>#REF!</v>
      </c>
      <c r="L314" s="15" t="e">
        <f t="shared" si="48"/>
        <v>#REF!</v>
      </c>
      <c r="M314" s="16" t="e">
        <f t="shared" si="49"/>
        <v>#REF!</v>
      </c>
      <c r="N314" s="16" t="e">
        <f t="shared" si="50"/>
        <v>#REF!</v>
      </c>
      <c r="O314" s="17" t="e">
        <f t="shared" si="51"/>
        <v>#REF!</v>
      </c>
    </row>
    <row r="315" spans="1:15" ht="39.6" x14ac:dyDescent="0.25">
      <c r="A315" s="8"/>
      <c r="B315" s="36" t="s">
        <v>850</v>
      </c>
      <c r="C315" s="9" t="s">
        <v>975</v>
      </c>
      <c r="D315" s="9" t="s">
        <v>887</v>
      </c>
      <c r="E315" s="9" t="s">
        <v>888</v>
      </c>
      <c r="F315" s="10"/>
      <c r="G315" s="11">
        <f t="shared" si="44"/>
        <v>324.82</v>
      </c>
      <c r="H315" s="12">
        <v>203.01</v>
      </c>
      <c r="I315" s="13">
        <f t="shared" si="45"/>
        <v>121.81</v>
      </c>
      <c r="J315" s="14" t="e">
        <f t="shared" si="46"/>
        <v>#REF!</v>
      </c>
      <c r="K315" s="15" t="e">
        <f t="shared" si="47"/>
        <v>#REF!</v>
      </c>
      <c r="L315" s="15" t="e">
        <f t="shared" si="48"/>
        <v>#REF!</v>
      </c>
      <c r="M315" s="16" t="e">
        <f t="shared" si="49"/>
        <v>#REF!</v>
      </c>
      <c r="N315" s="16" t="e">
        <f t="shared" si="50"/>
        <v>#REF!</v>
      </c>
      <c r="O315" s="17" t="e">
        <f t="shared" si="51"/>
        <v>#REF!</v>
      </c>
    </row>
    <row r="316" spans="1:15" ht="39.6" x14ac:dyDescent="0.25">
      <c r="A316" s="8"/>
      <c r="B316" s="36" t="s">
        <v>850</v>
      </c>
      <c r="C316" s="9" t="s">
        <v>975</v>
      </c>
      <c r="D316" s="9" t="s">
        <v>889</v>
      </c>
      <c r="E316" s="9" t="s">
        <v>890</v>
      </c>
      <c r="F316" s="10"/>
      <c r="G316" s="11">
        <f t="shared" si="44"/>
        <v>1003.3</v>
      </c>
      <c r="H316" s="12">
        <v>627.05999999999995</v>
      </c>
      <c r="I316" s="13">
        <f t="shared" si="45"/>
        <v>376.24</v>
      </c>
      <c r="J316" s="14" t="e">
        <f t="shared" si="46"/>
        <v>#REF!</v>
      </c>
      <c r="K316" s="15" t="e">
        <f t="shared" si="47"/>
        <v>#REF!</v>
      </c>
      <c r="L316" s="15" t="e">
        <f t="shared" si="48"/>
        <v>#REF!</v>
      </c>
      <c r="M316" s="16" t="e">
        <f t="shared" si="49"/>
        <v>#REF!</v>
      </c>
      <c r="N316" s="16" t="e">
        <f t="shared" si="50"/>
        <v>#REF!</v>
      </c>
      <c r="O316" s="17" t="e">
        <f t="shared" si="51"/>
        <v>#REF!</v>
      </c>
    </row>
    <row r="317" spans="1:15" ht="26.4" x14ac:dyDescent="0.25">
      <c r="A317" s="8"/>
      <c r="B317" s="36" t="s">
        <v>850</v>
      </c>
      <c r="C317" s="9" t="s">
        <v>975</v>
      </c>
      <c r="D317" s="9" t="s">
        <v>891</v>
      </c>
      <c r="E317" s="9" t="s">
        <v>892</v>
      </c>
      <c r="F317" s="10"/>
      <c r="G317" s="11">
        <f t="shared" si="44"/>
        <v>209.2</v>
      </c>
      <c r="H317" s="12">
        <v>130.75</v>
      </c>
      <c r="I317" s="13">
        <f t="shared" si="45"/>
        <v>78.45</v>
      </c>
      <c r="J317" s="14" t="e">
        <f t="shared" si="46"/>
        <v>#REF!</v>
      </c>
      <c r="K317" s="15" t="e">
        <f t="shared" si="47"/>
        <v>#REF!</v>
      </c>
      <c r="L317" s="15" t="e">
        <f t="shared" si="48"/>
        <v>#REF!</v>
      </c>
      <c r="M317" s="16" t="e">
        <f t="shared" si="49"/>
        <v>#REF!</v>
      </c>
      <c r="N317" s="16" t="e">
        <f t="shared" si="50"/>
        <v>#REF!</v>
      </c>
      <c r="O317" s="17" t="e">
        <f t="shared" si="51"/>
        <v>#REF!</v>
      </c>
    </row>
    <row r="318" spans="1:15" ht="39.6" x14ac:dyDescent="0.25">
      <c r="A318" s="8"/>
      <c r="B318" s="36" t="s">
        <v>850</v>
      </c>
      <c r="C318" s="9" t="s">
        <v>975</v>
      </c>
      <c r="D318" s="9" t="s">
        <v>893</v>
      </c>
      <c r="E318" s="9" t="s">
        <v>894</v>
      </c>
      <c r="F318" s="10"/>
      <c r="G318" s="11">
        <f t="shared" si="44"/>
        <v>45.68</v>
      </c>
      <c r="H318" s="12">
        <v>28.55</v>
      </c>
      <c r="I318" s="13">
        <f t="shared" si="45"/>
        <v>17.13</v>
      </c>
      <c r="J318" s="14" t="e">
        <f t="shared" si="46"/>
        <v>#REF!</v>
      </c>
      <c r="K318" s="15" t="e">
        <f t="shared" si="47"/>
        <v>#REF!</v>
      </c>
      <c r="L318" s="15" t="e">
        <f t="shared" si="48"/>
        <v>#REF!</v>
      </c>
      <c r="M318" s="16" t="e">
        <f t="shared" si="49"/>
        <v>#REF!</v>
      </c>
      <c r="N318" s="16" t="e">
        <f t="shared" si="50"/>
        <v>#REF!</v>
      </c>
      <c r="O318" s="17" t="e">
        <f t="shared" si="51"/>
        <v>#REF!</v>
      </c>
    </row>
    <row r="319" spans="1:15" ht="39.6" x14ac:dyDescent="0.25">
      <c r="A319" s="8"/>
      <c r="B319" s="36" t="s">
        <v>850</v>
      </c>
      <c r="C319" s="9" t="s">
        <v>975</v>
      </c>
      <c r="D319" s="9" t="s">
        <v>895</v>
      </c>
      <c r="E319" s="9" t="s">
        <v>896</v>
      </c>
      <c r="F319" s="10"/>
      <c r="G319" s="11">
        <f t="shared" si="44"/>
        <v>342.26</v>
      </c>
      <c r="H319" s="12">
        <v>213.91</v>
      </c>
      <c r="I319" s="13">
        <f t="shared" si="45"/>
        <v>128.35</v>
      </c>
      <c r="J319" s="14" t="e">
        <f t="shared" si="46"/>
        <v>#REF!</v>
      </c>
      <c r="K319" s="15" t="e">
        <f t="shared" si="47"/>
        <v>#REF!</v>
      </c>
      <c r="L319" s="15" t="e">
        <f t="shared" si="48"/>
        <v>#REF!</v>
      </c>
      <c r="M319" s="16" t="e">
        <f t="shared" si="49"/>
        <v>#REF!</v>
      </c>
      <c r="N319" s="16" t="e">
        <f t="shared" si="50"/>
        <v>#REF!</v>
      </c>
      <c r="O319" s="17" t="e">
        <f t="shared" si="51"/>
        <v>#REF!</v>
      </c>
    </row>
    <row r="320" spans="1:15" ht="39.6" x14ac:dyDescent="0.25">
      <c r="A320" s="8"/>
      <c r="B320" s="36" t="s">
        <v>897</v>
      </c>
      <c r="C320" s="9" t="s">
        <v>975</v>
      </c>
      <c r="D320" s="9" t="s">
        <v>898</v>
      </c>
      <c r="E320" s="9" t="s">
        <v>899</v>
      </c>
      <c r="F320" s="10"/>
      <c r="G320" s="11">
        <f t="shared" si="44"/>
        <v>941.73</v>
      </c>
      <c r="H320" s="12">
        <v>588.58000000000004</v>
      </c>
      <c r="I320" s="13">
        <f t="shared" si="45"/>
        <v>353.15</v>
      </c>
      <c r="J320" s="14" t="e">
        <f t="shared" si="46"/>
        <v>#REF!</v>
      </c>
      <c r="K320" s="15" t="e">
        <f t="shared" si="47"/>
        <v>#REF!</v>
      </c>
      <c r="L320" s="15" t="e">
        <f t="shared" si="48"/>
        <v>#REF!</v>
      </c>
      <c r="M320" s="16" t="e">
        <f t="shared" si="49"/>
        <v>#REF!</v>
      </c>
      <c r="N320" s="16" t="e">
        <f t="shared" si="50"/>
        <v>#REF!</v>
      </c>
      <c r="O320" s="17" t="e">
        <f t="shared" si="51"/>
        <v>#REF!</v>
      </c>
    </row>
    <row r="321" spans="1:15" ht="39.6" x14ac:dyDescent="0.25">
      <c r="A321" s="8"/>
      <c r="B321" s="36" t="s">
        <v>897</v>
      </c>
      <c r="C321" s="9" t="s">
        <v>975</v>
      </c>
      <c r="D321" s="9" t="s">
        <v>900</v>
      </c>
      <c r="E321" s="9" t="s">
        <v>901</v>
      </c>
      <c r="F321" s="10"/>
      <c r="G321" s="11">
        <f t="shared" si="44"/>
        <v>396.11</v>
      </c>
      <c r="H321" s="12">
        <v>247.57</v>
      </c>
      <c r="I321" s="13">
        <f t="shared" si="45"/>
        <v>148.54</v>
      </c>
      <c r="J321" s="14" t="e">
        <f t="shared" si="46"/>
        <v>#REF!</v>
      </c>
      <c r="K321" s="15" t="e">
        <f t="shared" si="47"/>
        <v>#REF!</v>
      </c>
      <c r="L321" s="15" t="e">
        <f t="shared" si="48"/>
        <v>#REF!</v>
      </c>
      <c r="M321" s="16" t="e">
        <f t="shared" si="49"/>
        <v>#REF!</v>
      </c>
      <c r="N321" s="16" t="e">
        <f t="shared" si="50"/>
        <v>#REF!</v>
      </c>
      <c r="O321" s="17" t="e">
        <f t="shared" si="51"/>
        <v>#REF!</v>
      </c>
    </row>
    <row r="322" spans="1:15" ht="39.6" x14ac:dyDescent="0.25">
      <c r="A322" s="8"/>
      <c r="B322" s="36" t="s">
        <v>897</v>
      </c>
      <c r="C322" s="9" t="s">
        <v>975</v>
      </c>
      <c r="D322" s="9" t="s">
        <v>902</v>
      </c>
      <c r="E322" s="9" t="s">
        <v>903</v>
      </c>
      <c r="F322" s="10"/>
      <c r="G322" s="11">
        <f t="shared" si="44"/>
        <v>229.38</v>
      </c>
      <c r="H322" s="12">
        <v>143.36000000000001</v>
      </c>
      <c r="I322" s="13">
        <f t="shared" si="45"/>
        <v>86.02</v>
      </c>
      <c r="J322" s="14" t="e">
        <f t="shared" si="46"/>
        <v>#REF!</v>
      </c>
      <c r="K322" s="15" t="e">
        <f t="shared" si="47"/>
        <v>#REF!</v>
      </c>
      <c r="L322" s="15" t="e">
        <f t="shared" si="48"/>
        <v>#REF!</v>
      </c>
      <c r="M322" s="16" t="e">
        <f t="shared" si="49"/>
        <v>#REF!</v>
      </c>
      <c r="N322" s="16" t="e">
        <f t="shared" si="50"/>
        <v>#REF!</v>
      </c>
      <c r="O322" s="17" t="e">
        <f t="shared" si="51"/>
        <v>#REF!</v>
      </c>
    </row>
    <row r="323" spans="1:15" ht="39.6" x14ac:dyDescent="0.25">
      <c r="A323" s="8"/>
      <c r="B323" s="36" t="s">
        <v>897</v>
      </c>
      <c r="C323" s="9" t="s">
        <v>975</v>
      </c>
      <c r="D323" s="9" t="s">
        <v>904</v>
      </c>
      <c r="E323" s="9" t="s">
        <v>905</v>
      </c>
      <c r="F323" s="10"/>
      <c r="G323" s="11">
        <f t="shared" si="44"/>
        <v>175.95</v>
      </c>
      <c r="H323" s="12">
        <v>109.97</v>
      </c>
      <c r="I323" s="13">
        <f t="shared" si="45"/>
        <v>65.98</v>
      </c>
      <c r="J323" s="14" t="e">
        <f t="shared" si="46"/>
        <v>#REF!</v>
      </c>
      <c r="K323" s="15" t="e">
        <f t="shared" si="47"/>
        <v>#REF!</v>
      </c>
      <c r="L323" s="15" t="e">
        <f t="shared" si="48"/>
        <v>#REF!</v>
      </c>
      <c r="M323" s="16" t="e">
        <f t="shared" si="49"/>
        <v>#REF!</v>
      </c>
      <c r="N323" s="16" t="e">
        <f t="shared" si="50"/>
        <v>#REF!</v>
      </c>
      <c r="O323" s="17" t="e">
        <f t="shared" si="51"/>
        <v>#REF!</v>
      </c>
    </row>
    <row r="324" spans="1:15" ht="39.6" x14ac:dyDescent="0.25">
      <c r="A324" s="8"/>
      <c r="B324" s="36" t="s">
        <v>897</v>
      </c>
      <c r="C324" s="9" t="s">
        <v>975</v>
      </c>
      <c r="D324" s="9" t="s">
        <v>906</v>
      </c>
      <c r="E324" s="9" t="s">
        <v>907</v>
      </c>
      <c r="F324" s="10"/>
      <c r="G324" s="11">
        <f t="shared" si="44"/>
        <v>138.83000000000001</v>
      </c>
      <c r="H324" s="12">
        <v>86.77</v>
      </c>
      <c r="I324" s="13">
        <f t="shared" si="45"/>
        <v>52.06</v>
      </c>
      <c r="J324" s="14" t="e">
        <f t="shared" si="46"/>
        <v>#REF!</v>
      </c>
      <c r="K324" s="15" t="e">
        <f t="shared" si="47"/>
        <v>#REF!</v>
      </c>
      <c r="L324" s="15" t="e">
        <f t="shared" si="48"/>
        <v>#REF!</v>
      </c>
      <c r="M324" s="16" t="e">
        <f t="shared" si="49"/>
        <v>#REF!</v>
      </c>
      <c r="N324" s="16" t="e">
        <f t="shared" si="50"/>
        <v>#REF!</v>
      </c>
      <c r="O324" s="17" t="e">
        <f t="shared" si="51"/>
        <v>#REF!</v>
      </c>
    </row>
    <row r="325" spans="1:15" ht="39.6" x14ac:dyDescent="0.25">
      <c r="A325" s="8"/>
      <c r="B325" s="36" t="s">
        <v>897</v>
      </c>
      <c r="C325" s="9" t="s">
        <v>975</v>
      </c>
      <c r="D325" s="9" t="s">
        <v>908</v>
      </c>
      <c r="E325" s="9" t="s">
        <v>909</v>
      </c>
      <c r="F325" s="10"/>
      <c r="G325" s="11">
        <f t="shared" si="44"/>
        <v>448.29</v>
      </c>
      <c r="H325" s="12">
        <v>280.18</v>
      </c>
      <c r="I325" s="13">
        <f t="shared" si="45"/>
        <v>168.11</v>
      </c>
      <c r="J325" s="14" t="e">
        <f t="shared" si="46"/>
        <v>#REF!</v>
      </c>
      <c r="K325" s="15" t="e">
        <f t="shared" si="47"/>
        <v>#REF!</v>
      </c>
      <c r="L325" s="15" t="e">
        <f t="shared" si="48"/>
        <v>#REF!</v>
      </c>
      <c r="M325" s="16" t="e">
        <f t="shared" si="49"/>
        <v>#REF!</v>
      </c>
      <c r="N325" s="16" t="e">
        <f t="shared" si="50"/>
        <v>#REF!</v>
      </c>
      <c r="O325" s="17" t="e">
        <f t="shared" si="51"/>
        <v>#REF!</v>
      </c>
    </row>
    <row r="326" spans="1:15" ht="39.6" x14ac:dyDescent="0.25">
      <c r="A326" s="8"/>
      <c r="B326" s="36" t="s">
        <v>897</v>
      </c>
      <c r="C326" s="9" t="s">
        <v>975</v>
      </c>
      <c r="D326" s="9" t="s">
        <v>910</v>
      </c>
      <c r="E326" s="9" t="s">
        <v>911</v>
      </c>
      <c r="F326" s="10"/>
      <c r="G326" s="11">
        <f t="shared" si="44"/>
        <v>442.45</v>
      </c>
      <c r="H326" s="12">
        <v>276.52999999999997</v>
      </c>
      <c r="I326" s="13">
        <f t="shared" si="45"/>
        <v>165.92</v>
      </c>
      <c r="J326" s="14" t="e">
        <f t="shared" si="46"/>
        <v>#REF!</v>
      </c>
      <c r="K326" s="15" t="e">
        <f t="shared" si="47"/>
        <v>#REF!</v>
      </c>
      <c r="L326" s="15" t="e">
        <f t="shared" si="48"/>
        <v>#REF!</v>
      </c>
      <c r="M326" s="16" t="e">
        <f t="shared" si="49"/>
        <v>#REF!</v>
      </c>
      <c r="N326" s="16" t="e">
        <f t="shared" si="50"/>
        <v>#REF!</v>
      </c>
      <c r="O326" s="17" t="e">
        <f t="shared" si="51"/>
        <v>#REF!</v>
      </c>
    </row>
    <row r="327" spans="1:15" ht="39.6" x14ac:dyDescent="0.25">
      <c r="A327" s="8"/>
      <c r="B327" s="36" t="s">
        <v>912</v>
      </c>
      <c r="C327" s="9" t="s">
        <v>975</v>
      </c>
      <c r="D327" s="9" t="s">
        <v>913</v>
      </c>
      <c r="E327" s="9" t="s">
        <v>914</v>
      </c>
      <c r="F327" s="10"/>
      <c r="G327" s="11">
        <f t="shared" ref="G327:G390" si="52">H327+I327</f>
        <v>1113.42</v>
      </c>
      <c r="H327" s="12">
        <v>695.89</v>
      </c>
      <c r="I327" s="13">
        <f t="shared" ref="I327:I390" si="53">H327*60%</f>
        <v>417.53</v>
      </c>
      <c r="J327" s="14" t="e">
        <f t="shared" si="46"/>
        <v>#REF!</v>
      </c>
      <c r="K327" s="15" t="e">
        <f t="shared" si="47"/>
        <v>#REF!</v>
      </c>
      <c r="L327" s="15" t="e">
        <f t="shared" si="48"/>
        <v>#REF!</v>
      </c>
      <c r="M327" s="16" t="e">
        <f t="shared" si="49"/>
        <v>#REF!</v>
      </c>
      <c r="N327" s="16" t="e">
        <f t="shared" si="50"/>
        <v>#REF!</v>
      </c>
      <c r="O327" s="17" t="e">
        <f t="shared" si="51"/>
        <v>#REF!</v>
      </c>
    </row>
    <row r="328" spans="1:15" ht="39.6" x14ac:dyDescent="0.25">
      <c r="A328" s="8"/>
      <c r="B328" s="36" t="s">
        <v>912</v>
      </c>
      <c r="C328" s="9" t="s">
        <v>975</v>
      </c>
      <c r="D328" s="9" t="s">
        <v>915</v>
      </c>
      <c r="E328" s="9" t="s">
        <v>916</v>
      </c>
      <c r="F328" s="10"/>
      <c r="G328" s="11">
        <f t="shared" si="52"/>
        <v>3187.1</v>
      </c>
      <c r="H328" s="12">
        <v>1991.94</v>
      </c>
      <c r="I328" s="13">
        <f t="shared" si="53"/>
        <v>1195.1600000000001</v>
      </c>
      <c r="J328" s="14" t="e">
        <f t="shared" si="46"/>
        <v>#REF!</v>
      </c>
      <c r="K328" s="15" t="e">
        <f t="shared" si="47"/>
        <v>#REF!</v>
      </c>
      <c r="L328" s="15" t="e">
        <f t="shared" si="48"/>
        <v>#REF!</v>
      </c>
      <c r="M328" s="16" t="e">
        <f t="shared" si="49"/>
        <v>#REF!</v>
      </c>
      <c r="N328" s="16" t="e">
        <f t="shared" si="50"/>
        <v>#REF!</v>
      </c>
      <c r="O328" s="17" t="e">
        <f t="shared" si="51"/>
        <v>#REF!</v>
      </c>
    </row>
    <row r="329" spans="1:15" ht="39.6" x14ac:dyDescent="0.25">
      <c r="A329" s="8"/>
      <c r="B329" s="36" t="s">
        <v>912</v>
      </c>
      <c r="C329" s="9" t="s">
        <v>975</v>
      </c>
      <c r="D329" s="9" t="s">
        <v>917</v>
      </c>
      <c r="E329" s="9" t="s">
        <v>918</v>
      </c>
      <c r="F329" s="10"/>
      <c r="G329" s="11">
        <f t="shared" si="52"/>
        <v>1025.26</v>
      </c>
      <c r="H329" s="12">
        <v>640.79</v>
      </c>
      <c r="I329" s="13">
        <f t="shared" si="53"/>
        <v>384.47</v>
      </c>
      <c r="J329" s="14" t="e">
        <f t="shared" si="46"/>
        <v>#REF!</v>
      </c>
      <c r="K329" s="15" t="e">
        <f t="shared" si="47"/>
        <v>#REF!</v>
      </c>
      <c r="L329" s="15" t="e">
        <f t="shared" si="48"/>
        <v>#REF!</v>
      </c>
      <c r="M329" s="16" t="e">
        <f t="shared" si="49"/>
        <v>#REF!</v>
      </c>
      <c r="N329" s="16" t="e">
        <f t="shared" si="50"/>
        <v>#REF!</v>
      </c>
      <c r="O329" s="17" t="e">
        <f t="shared" si="51"/>
        <v>#REF!</v>
      </c>
    </row>
    <row r="330" spans="1:15" ht="39.6" x14ac:dyDescent="0.25">
      <c r="A330" s="8"/>
      <c r="B330" s="36" t="s">
        <v>912</v>
      </c>
      <c r="C330" s="9" t="s">
        <v>975</v>
      </c>
      <c r="D330" s="9" t="s">
        <v>919</v>
      </c>
      <c r="E330" s="9" t="s">
        <v>920</v>
      </c>
      <c r="F330" s="10"/>
      <c r="G330" s="11">
        <f t="shared" si="52"/>
        <v>1642.51</v>
      </c>
      <c r="H330" s="12">
        <v>1026.57</v>
      </c>
      <c r="I330" s="13">
        <f t="shared" si="53"/>
        <v>615.94000000000005</v>
      </c>
      <c r="J330" s="14" t="e">
        <f t="shared" si="46"/>
        <v>#REF!</v>
      </c>
      <c r="K330" s="15" t="e">
        <f t="shared" si="47"/>
        <v>#REF!</v>
      </c>
      <c r="L330" s="15" t="e">
        <f t="shared" si="48"/>
        <v>#REF!</v>
      </c>
      <c r="M330" s="16" t="e">
        <f t="shared" si="49"/>
        <v>#REF!</v>
      </c>
      <c r="N330" s="16" t="e">
        <f t="shared" si="50"/>
        <v>#REF!</v>
      </c>
      <c r="O330" s="17" t="e">
        <f t="shared" si="51"/>
        <v>#REF!</v>
      </c>
    </row>
    <row r="331" spans="1:15" ht="39.6" x14ac:dyDescent="0.25">
      <c r="A331" s="8"/>
      <c r="B331" s="36" t="s">
        <v>912</v>
      </c>
      <c r="C331" s="9" t="s">
        <v>975</v>
      </c>
      <c r="D331" s="9" t="s">
        <v>921</v>
      </c>
      <c r="E331" s="9" t="s">
        <v>922</v>
      </c>
      <c r="F331" s="10"/>
      <c r="G331" s="11">
        <f t="shared" si="52"/>
        <v>962.88</v>
      </c>
      <c r="H331" s="12">
        <v>601.79999999999995</v>
      </c>
      <c r="I331" s="13">
        <f t="shared" si="53"/>
        <v>361.08</v>
      </c>
      <c r="J331" s="14" t="e">
        <f t="shared" si="46"/>
        <v>#REF!</v>
      </c>
      <c r="K331" s="15" t="e">
        <f t="shared" si="47"/>
        <v>#REF!</v>
      </c>
      <c r="L331" s="15" t="e">
        <f t="shared" si="48"/>
        <v>#REF!</v>
      </c>
      <c r="M331" s="16" t="e">
        <f t="shared" si="49"/>
        <v>#REF!</v>
      </c>
      <c r="N331" s="16" t="e">
        <f t="shared" si="50"/>
        <v>#REF!</v>
      </c>
      <c r="O331" s="17" t="e">
        <f t="shared" si="51"/>
        <v>#REF!</v>
      </c>
    </row>
    <row r="332" spans="1:15" ht="39.6" x14ac:dyDescent="0.25">
      <c r="A332" s="8"/>
      <c r="B332" s="36" t="s">
        <v>923</v>
      </c>
      <c r="C332" s="9" t="s">
        <v>975</v>
      </c>
      <c r="D332" s="9" t="s">
        <v>924</v>
      </c>
      <c r="E332" s="9" t="s">
        <v>925</v>
      </c>
      <c r="F332" s="10"/>
      <c r="G332" s="11">
        <f t="shared" si="52"/>
        <v>580.62</v>
      </c>
      <c r="H332" s="12">
        <v>362.89</v>
      </c>
      <c r="I332" s="13">
        <f t="shared" si="53"/>
        <v>217.73</v>
      </c>
      <c r="J332" s="14" t="e">
        <f t="shared" si="46"/>
        <v>#REF!</v>
      </c>
      <c r="K332" s="15" t="e">
        <f t="shared" si="47"/>
        <v>#REF!</v>
      </c>
      <c r="L332" s="15" t="e">
        <f t="shared" si="48"/>
        <v>#REF!</v>
      </c>
      <c r="M332" s="16" t="e">
        <f t="shared" si="49"/>
        <v>#REF!</v>
      </c>
      <c r="N332" s="16" t="e">
        <f t="shared" si="50"/>
        <v>#REF!</v>
      </c>
      <c r="O332" s="17" t="e">
        <f t="shared" si="51"/>
        <v>#REF!</v>
      </c>
    </row>
    <row r="333" spans="1:15" ht="39.6" x14ac:dyDescent="0.25">
      <c r="A333" s="8"/>
      <c r="B333" s="36" t="s">
        <v>923</v>
      </c>
      <c r="C333" s="9" t="s">
        <v>975</v>
      </c>
      <c r="D333" s="9" t="s">
        <v>926</v>
      </c>
      <c r="E333" s="9" t="s">
        <v>927</v>
      </c>
      <c r="F333" s="10"/>
      <c r="G333" s="11">
        <f t="shared" si="52"/>
        <v>439.94</v>
      </c>
      <c r="H333" s="12">
        <v>274.95999999999998</v>
      </c>
      <c r="I333" s="13">
        <f t="shared" si="53"/>
        <v>164.98</v>
      </c>
      <c r="J333" s="14" t="e">
        <f t="shared" si="46"/>
        <v>#REF!</v>
      </c>
      <c r="K333" s="15" t="e">
        <f t="shared" si="47"/>
        <v>#REF!</v>
      </c>
      <c r="L333" s="15" t="e">
        <f t="shared" si="48"/>
        <v>#REF!</v>
      </c>
      <c r="M333" s="16" t="e">
        <f t="shared" si="49"/>
        <v>#REF!</v>
      </c>
      <c r="N333" s="16" t="e">
        <f t="shared" si="50"/>
        <v>#REF!</v>
      </c>
      <c r="O333" s="17" t="e">
        <f t="shared" si="51"/>
        <v>#REF!</v>
      </c>
    </row>
    <row r="334" spans="1:15" ht="39.6" x14ac:dyDescent="0.25">
      <c r="A334" s="8"/>
      <c r="B334" s="36" t="s">
        <v>923</v>
      </c>
      <c r="C334" s="9" t="s">
        <v>975</v>
      </c>
      <c r="D334" s="9" t="s">
        <v>928</v>
      </c>
      <c r="E334" s="9" t="s">
        <v>929</v>
      </c>
      <c r="F334" s="10"/>
      <c r="G334" s="11">
        <f t="shared" si="52"/>
        <v>2827.79</v>
      </c>
      <c r="H334" s="12">
        <v>1767.37</v>
      </c>
      <c r="I334" s="13">
        <f t="shared" si="53"/>
        <v>1060.42</v>
      </c>
      <c r="J334" s="14" t="e">
        <f t="shared" si="46"/>
        <v>#REF!</v>
      </c>
      <c r="K334" s="15" t="e">
        <f t="shared" si="47"/>
        <v>#REF!</v>
      </c>
      <c r="L334" s="15" t="e">
        <f t="shared" si="48"/>
        <v>#REF!</v>
      </c>
      <c r="M334" s="16" t="e">
        <f t="shared" si="49"/>
        <v>#REF!</v>
      </c>
      <c r="N334" s="16" t="e">
        <f t="shared" si="50"/>
        <v>#REF!</v>
      </c>
      <c r="O334" s="17" t="e">
        <f t="shared" si="51"/>
        <v>#REF!</v>
      </c>
    </row>
    <row r="335" spans="1:15" ht="39.6" x14ac:dyDescent="0.25">
      <c r="A335" s="8"/>
      <c r="B335" s="36" t="s">
        <v>923</v>
      </c>
      <c r="C335" s="9" t="s">
        <v>975</v>
      </c>
      <c r="D335" s="9" t="s">
        <v>930</v>
      </c>
      <c r="E335" s="9" t="s">
        <v>931</v>
      </c>
      <c r="F335" s="10"/>
      <c r="G335" s="11">
        <f t="shared" si="52"/>
        <v>784.82</v>
      </c>
      <c r="H335" s="12">
        <v>490.51</v>
      </c>
      <c r="I335" s="13">
        <f t="shared" si="53"/>
        <v>294.31</v>
      </c>
      <c r="J335" s="14" t="e">
        <f t="shared" si="46"/>
        <v>#REF!</v>
      </c>
      <c r="K335" s="15" t="e">
        <f t="shared" si="47"/>
        <v>#REF!</v>
      </c>
      <c r="L335" s="15" t="e">
        <f t="shared" si="48"/>
        <v>#REF!</v>
      </c>
      <c r="M335" s="16" t="e">
        <f t="shared" si="49"/>
        <v>#REF!</v>
      </c>
      <c r="N335" s="16" t="e">
        <f t="shared" si="50"/>
        <v>#REF!</v>
      </c>
      <c r="O335" s="17" t="e">
        <f t="shared" si="51"/>
        <v>#REF!</v>
      </c>
    </row>
    <row r="336" spans="1:15" ht="39.6" x14ac:dyDescent="0.25">
      <c r="A336" s="8"/>
      <c r="B336" s="36" t="s">
        <v>923</v>
      </c>
      <c r="C336" s="9" t="s">
        <v>975</v>
      </c>
      <c r="D336" s="9" t="s">
        <v>932</v>
      </c>
      <c r="E336" s="9" t="s">
        <v>933</v>
      </c>
      <c r="F336" s="10"/>
      <c r="G336" s="11">
        <f t="shared" si="52"/>
        <v>540.85</v>
      </c>
      <c r="H336" s="12">
        <v>338.03</v>
      </c>
      <c r="I336" s="13">
        <f t="shared" si="53"/>
        <v>202.82</v>
      </c>
      <c r="J336" s="14" t="e">
        <f t="shared" si="46"/>
        <v>#REF!</v>
      </c>
      <c r="K336" s="15" t="e">
        <f t="shared" si="47"/>
        <v>#REF!</v>
      </c>
      <c r="L336" s="15" t="e">
        <f t="shared" si="48"/>
        <v>#REF!</v>
      </c>
      <c r="M336" s="16" t="e">
        <f t="shared" si="49"/>
        <v>#REF!</v>
      </c>
      <c r="N336" s="16" t="e">
        <f t="shared" si="50"/>
        <v>#REF!</v>
      </c>
      <c r="O336" s="17" t="e">
        <f t="shared" si="51"/>
        <v>#REF!</v>
      </c>
    </row>
    <row r="337" spans="1:15" ht="39.6" x14ac:dyDescent="0.25">
      <c r="A337" s="8"/>
      <c r="B337" s="36" t="s">
        <v>923</v>
      </c>
      <c r="C337" s="9" t="s">
        <v>975</v>
      </c>
      <c r="D337" s="9" t="s">
        <v>934</v>
      </c>
      <c r="E337" s="9" t="s">
        <v>935</v>
      </c>
      <c r="F337" s="10"/>
      <c r="G337" s="11">
        <f t="shared" si="52"/>
        <v>342.46</v>
      </c>
      <c r="H337" s="12">
        <v>214.04</v>
      </c>
      <c r="I337" s="13">
        <f t="shared" si="53"/>
        <v>128.41999999999999</v>
      </c>
      <c r="J337" s="14" t="e">
        <f t="shared" si="46"/>
        <v>#REF!</v>
      </c>
      <c r="K337" s="15" t="e">
        <f t="shared" si="47"/>
        <v>#REF!</v>
      </c>
      <c r="L337" s="15" t="e">
        <f t="shared" si="48"/>
        <v>#REF!</v>
      </c>
      <c r="M337" s="16" t="e">
        <f t="shared" si="49"/>
        <v>#REF!</v>
      </c>
      <c r="N337" s="16" t="e">
        <f t="shared" si="50"/>
        <v>#REF!</v>
      </c>
      <c r="O337" s="17" t="e">
        <f t="shared" si="51"/>
        <v>#REF!</v>
      </c>
    </row>
    <row r="338" spans="1:15" ht="39.6" x14ac:dyDescent="0.25">
      <c r="A338" s="8"/>
      <c r="B338" s="36" t="s">
        <v>923</v>
      </c>
      <c r="C338" s="9" t="s">
        <v>975</v>
      </c>
      <c r="D338" s="9" t="s">
        <v>936</v>
      </c>
      <c r="E338" s="9" t="s">
        <v>937</v>
      </c>
      <c r="F338" s="10"/>
      <c r="G338" s="11">
        <f t="shared" si="52"/>
        <v>1030.8</v>
      </c>
      <c r="H338" s="12">
        <v>644.25</v>
      </c>
      <c r="I338" s="13">
        <f t="shared" si="53"/>
        <v>386.55</v>
      </c>
      <c r="J338" s="14" t="e">
        <f t="shared" si="46"/>
        <v>#REF!</v>
      </c>
      <c r="K338" s="15" t="e">
        <f t="shared" si="47"/>
        <v>#REF!</v>
      </c>
      <c r="L338" s="15" t="e">
        <f t="shared" si="48"/>
        <v>#REF!</v>
      </c>
      <c r="M338" s="16" t="e">
        <f t="shared" si="49"/>
        <v>#REF!</v>
      </c>
      <c r="N338" s="16" t="e">
        <f t="shared" si="50"/>
        <v>#REF!</v>
      </c>
      <c r="O338" s="17" t="e">
        <f t="shared" si="51"/>
        <v>#REF!</v>
      </c>
    </row>
    <row r="339" spans="1:15" ht="39.6" x14ac:dyDescent="0.25">
      <c r="A339" s="8"/>
      <c r="B339" s="36" t="s">
        <v>923</v>
      </c>
      <c r="C339" s="9" t="s">
        <v>975</v>
      </c>
      <c r="D339" s="9" t="s">
        <v>938</v>
      </c>
      <c r="E339" s="9" t="s">
        <v>939</v>
      </c>
      <c r="F339" s="10"/>
      <c r="G339" s="11">
        <f t="shared" si="52"/>
        <v>269.44</v>
      </c>
      <c r="H339" s="12">
        <v>168.4</v>
      </c>
      <c r="I339" s="13">
        <f t="shared" si="53"/>
        <v>101.04</v>
      </c>
      <c r="J339" s="14" t="e">
        <f t="shared" si="46"/>
        <v>#REF!</v>
      </c>
      <c r="K339" s="15" t="e">
        <f t="shared" si="47"/>
        <v>#REF!</v>
      </c>
      <c r="L339" s="15" t="e">
        <f t="shared" si="48"/>
        <v>#REF!</v>
      </c>
      <c r="M339" s="16" t="e">
        <f t="shared" si="49"/>
        <v>#REF!</v>
      </c>
      <c r="N339" s="16" t="e">
        <f t="shared" si="50"/>
        <v>#REF!</v>
      </c>
      <c r="O339" s="17" t="e">
        <f t="shared" si="51"/>
        <v>#REF!</v>
      </c>
    </row>
    <row r="340" spans="1:15" ht="39.6" x14ac:dyDescent="0.25">
      <c r="A340" s="8"/>
      <c r="B340" s="36" t="s">
        <v>923</v>
      </c>
      <c r="C340" s="9" t="s">
        <v>975</v>
      </c>
      <c r="D340" s="9" t="s">
        <v>940</v>
      </c>
      <c r="E340" s="9" t="s">
        <v>941</v>
      </c>
      <c r="F340" s="10"/>
      <c r="G340" s="11">
        <f t="shared" si="52"/>
        <v>1402.06</v>
      </c>
      <c r="H340" s="12">
        <v>876.29</v>
      </c>
      <c r="I340" s="13">
        <f t="shared" si="53"/>
        <v>525.77</v>
      </c>
      <c r="J340" s="14" t="e">
        <f t="shared" si="46"/>
        <v>#REF!</v>
      </c>
      <c r="K340" s="15" t="e">
        <f t="shared" si="47"/>
        <v>#REF!</v>
      </c>
      <c r="L340" s="15" t="e">
        <f t="shared" si="48"/>
        <v>#REF!</v>
      </c>
      <c r="M340" s="16" t="e">
        <f t="shared" si="49"/>
        <v>#REF!</v>
      </c>
      <c r="N340" s="16" t="e">
        <f t="shared" si="50"/>
        <v>#REF!</v>
      </c>
      <c r="O340" s="17" t="e">
        <f t="shared" si="51"/>
        <v>#REF!</v>
      </c>
    </row>
    <row r="341" spans="1:15" ht="39.6" x14ac:dyDescent="0.25">
      <c r="A341" s="8"/>
      <c r="B341" s="36" t="s">
        <v>923</v>
      </c>
      <c r="C341" s="9" t="s">
        <v>975</v>
      </c>
      <c r="D341" s="9" t="s">
        <v>942</v>
      </c>
      <c r="E341" s="9" t="s">
        <v>943</v>
      </c>
      <c r="F341" s="10"/>
      <c r="G341" s="11">
        <f t="shared" si="52"/>
        <v>207.34</v>
      </c>
      <c r="H341" s="12">
        <v>129.59</v>
      </c>
      <c r="I341" s="13">
        <f t="shared" si="53"/>
        <v>77.75</v>
      </c>
      <c r="J341" s="14" t="e">
        <f t="shared" si="46"/>
        <v>#REF!</v>
      </c>
      <c r="K341" s="15" t="e">
        <f t="shared" si="47"/>
        <v>#REF!</v>
      </c>
      <c r="L341" s="15" t="e">
        <f t="shared" si="48"/>
        <v>#REF!</v>
      </c>
      <c r="M341" s="16" t="e">
        <f t="shared" si="49"/>
        <v>#REF!</v>
      </c>
      <c r="N341" s="16" t="e">
        <f t="shared" si="50"/>
        <v>#REF!</v>
      </c>
      <c r="O341" s="17" t="e">
        <f t="shared" si="51"/>
        <v>#REF!</v>
      </c>
    </row>
    <row r="342" spans="1:15" ht="52.8" x14ac:dyDescent="0.25">
      <c r="A342" s="8"/>
      <c r="B342" s="36" t="s">
        <v>923</v>
      </c>
      <c r="C342" s="9" t="s">
        <v>975</v>
      </c>
      <c r="D342" s="9" t="s">
        <v>944</v>
      </c>
      <c r="E342" s="9" t="s">
        <v>945</v>
      </c>
      <c r="F342" s="10"/>
      <c r="G342" s="11">
        <f t="shared" si="52"/>
        <v>721.26</v>
      </c>
      <c r="H342" s="12">
        <v>450.79</v>
      </c>
      <c r="I342" s="13">
        <f t="shared" si="53"/>
        <v>270.47000000000003</v>
      </c>
      <c r="J342" s="14" t="e">
        <f t="shared" si="46"/>
        <v>#REF!</v>
      </c>
      <c r="K342" s="15" t="e">
        <f t="shared" si="47"/>
        <v>#REF!</v>
      </c>
      <c r="L342" s="15" t="e">
        <f t="shared" si="48"/>
        <v>#REF!</v>
      </c>
      <c r="M342" s="16" t="e">
        <f t="shared" si="49"/>
        <v>#REF!</v>
      </c>
      <c r="N342" s="16" t="e">
        <f t="shared" si="50"/>
        <v>#REF!</v>
      </c>
      <c r="O342" s="17" t="e">
        <f t="shared" si="51"/>
        <v>#REF!</v>
      </c>
    </row>
    <row r="343" spans="1:15" ht="39.6" x14ac:dyDescent="0.25">
      <c r="A343" s="8"/>
      <c r="B343" s="36" t="s">
        <v>923</v>
      </c>
      <c r="C343" s="9" t="s">
        <v>975</v>
      </c>
      <c r="D343" s="9" t="s">
        <v>946</v>
      </c>
      <c r="E343" s="9" t="s">
        <v>947</v>
      </c>
      <c r="F343" s="10"/>
      <c r="G343" s="11">
        <f t="shared" si="52"/>
        <v>270.38</v>
      </c>
      <c r="H343" s="12">
        <v>168.99</v>
      </c>
      <c r="I343" s="13">
        <f t="shared" si="53"/>
        <v>101.39</v>
      </c>
      <c r="J343" s="14" t="e">
        <f t="shared" si="46"/>
        <v>#REF!</v>
      </c>
      <c r="K343" s="15" t="e">
        <f t="shared" si="47"/>
        <v>#REF!</v>
      </c>
      <c r="L343" s="15" t="e">
        <f t="shared" si="48"/>
        <v>#REF!</v>
      </c>
      <c r="M343" s="16" t="e">
        <f t="shared" si="49"/>
        <v>#REF!</v>
      </c>
      <c r="N343" s="16" t="e">
        <f t="shared" si="50"/>
        <v>#REF!</v>
      </c>
      <c r="O343" s="17" t="e">
        <f t="shared" si="51"/>
        <v>#REF!</v>
      </c>
    </row>
    <row r="344" spans="1:15" ht="39.6" x14ac:dyDescent="0.25">
      <c r="A344" s="8"/>
      <c r="B344" s="36" t="s">
        <v>923</v>
      </c>
      <c r="C344" s="9" t="s">
        <v>975</v>
      </c>
      <c r="D344" s="9" t="s">
        <v>948</v>
      </c>
      <c r="E344" s="9" t="s">
        <v>949</v>
      </c>
      <c r="F344" s="10"/>
      <c r="G344" s="11">
        <f t="shared" si="52"/>
        <v>784.82</v>
      </c>
      <c r="H344" s="12">
        <v>490.51</v>
      </c>
      <c r="I344" s="13">
        <f t="shared" si="53"/>
        <v>294.31</v>
      </c>
      <c r="J344" s="14" t="e">
        <f t="shared" si="46"/>
        <v>#REF!</v>
      </c>
      <c r="K344" s="15" t="e">
        <f t="shared" si="47"/>
        <v>#REF!</v>
      </c>
      <c r="L344" s="15" t="e">
        <f t="shared" si="48"/>
        <v>#REF!</v>
      </c>
      <c r="M344" s="16" t="e">
        <f t="shared" si="49"/>
        <v>#REF!</v>
      </c>
      <c r="N344" s="16" t="e">
        <f t="shared" si="50"/>
        <v>#REF!</v>
      </c>
      <c r="O344" s="17" t="e">
        <f t="shared" si="51"/>
        <v>#REF!</v>
      </c>
    </row>
    <row r="345" spans="1:15" ht="26.4" x14ac:dyDescent="0.25">
      <c r="A345" s="8"/>
      <c r="B345" s="36" t="s">
        <v>950</v>
      </c>
      <c r="C345" s="9" t="s">
        <v>975</v>
      </c>
      <c r="D345" s="9" t="s">
        <v>951</v>
      </c>
      <c r="E345" s="9" t="s">
        <v>952</v>
      </c>
      <c r="F345" s="10"/>
      <c r="G345" s="11">
        <f t="shared" si="52"/>
        <v>1784.94</v>
      </c>
      <c r="H345" s="12">
        <v>1115.5899999999999</v>
      </c>
      <c r="I345" s="13">
        <f t="shared" si="53"/>
        <v>669.35</v>
      </c>
      <c r="J345" s="14" t="e">
        <f t="shared" si="46"/>
        <v>#REF!</v>
      </c>
      <c r="K345" s="15" t="e">
        <f t="shared" si="47"/>
        <v>#REF!</v>
      </c>
      <c r="L345" s="15" t="e">
        <f t="shared" si="48"/>
        <v>#REF!</v>
      </c>
      <c r="M345" s="16" t="e">
        <f t="shared" si="49"/>
        <v>#REF!</v>
      </c>
      <c r="N345" s="16" t="e">
        <f t="shared" si="50"/>
        <v>#REF!</v>
      </c>
      <c r="O345" s="17" t="e">
        <f t="shared" si="51"/>
        <v>#REF!</v>
      </c>
    </row>
    <row r="346" spans="1:15" ht="26.4" x14ac:dyDescent="0.25">
      <c r="A346" s="8"/>
      <c r="B346" s="36" t="s">
        <v>950</v>
      </c>
      <c r="C346" s="9" t="s">
        <v>975</v>
      </c>
      <c r="D346" s="9" t="s">
        <v>953</v>
      </c>
      <c r="E346" s="9" t="s">
        <v>954</v>
      </c>
      <c r="F346" s="10"/>
      <c r="G346" s="11">
        <f t="shared" si="52"/>
        <v>1784.94</v>
      </c>
      <c r="H346" s="12">
        <v>1115.5899999999999</v>
      </c>
      <c r="I346" s="13">
        <f t="shared" si="53"/>
        <v>669.35</v>
      </c>
      <c r="J346" s="14" t="e">
        <f t="shared" si="46"/>
        <v>#REF!</v>
      </c>
      <c r="K346" s="15" t="e">
        <f t="shared" si="47"/>
        <v>#REF!</v>
      </c>
      <c r="L346" s="15" t="e">
        <f t="shared" si="48"/>
        <v>#REF!</v>
      </c>
      <c r="M346" s="16" t="e">
        <f t="shared" si="49"/>
        <v>#REF!</v>
      </c>
      <c r="N346" s="16" t="e">
        <f t="shared" si="50"/>
        <v>#REF!</v>
      </c>
      <c r="O346" s="17" t="e">
        <f t="shared" si="51"/>
        <v>#REF!</v>
      </c>
    </row>
    <row r="347" spans="1:15" ht="26.4" x14ac:dyDescent="0.25">
      <c r="A347" s="8"/>
      <c r="B347" s="36" t="s">
        <v>950</v>
      </c>
      <c r="C347" s="9" t="s">
        <v>975</v>
      </c>
      <c r="D347" s="9" t="s">
        <v>955</v>
      </c>
      <c r="E347" s="9" t="s">
        <v>956</v>
      </c>
      <c r="F347" s="10"/>
      <c r="G347" s="11">
        <f t="shared" si="52"/>
        <v>1784.94</v>
      </c>
      <c r="H347" s="12">
        <v>1115.5899999999999</v>
      </c>
      <c r="I347" s="13">
        <f t="shared" si="53"/>
        <v>669.35</v>
      </c>
      <c r="J347" s="14" t="e">
        <f t="shared" ref="J347:J409" si="54">$J$4*H347</f>
        <v>#REF!</v>
      </c>
      <c r="K347" s="15" t="e">
        <f t="shared" ref="K347:K409" si="55">$K$4*I347</f>
        <v>#REF!</v>
      </c>
      <c r="L347" s="15" t="e">
        <f t="shared" ref="L347:L409" si="56">J347+K347</f>
        <v>#REF!</v>
      </c>
      <c r="M347" s="16" t="e">
        <f t="shared" ref="M347:M409" si="57">J347*$M$4</f>
        <v>#REF!</v>
      </c>
      <c r="N347" s="16" t="e">
        <f t="shared" ref="N347:N409" si="58">K347*$N$4</f>
        <v>#REF!</v>
      </c>
      <c r="O347" s="17" t="e">
        <f t="shared" ref="O347:O409" si="59">M347+N347</f>
        <v>#REF!</v>
      </c>
    </row>
    <row r="348" spans="1:15" ht="26.4" x14ac:dyDescent="0.25">
      <c r="A348" s="8"/>
      <c r="B348" s="36" t="s">
        <v>950</v>
      </c>
      <c r="C348" s="9" t="s">
        <v>975</v>
      </c>
      <c r="D348" s="9" t="s">
        <v>957</v>
      </c>
      <c r="E348" s="9" t="s">
        <v>958</v>
      </c>
      <c r="F348" s="10"/>
      <c r="G348" s="11">
        <f t="shared" si="52"/>
        <v>1777.76</v>
      </c>
      <c r="H348" s="12">
        <v>1111.0999999999999</v>
      </c>
      <c r="I348" s="13">
        <f t="shared" si="53"/>
        <v>666.66</v>
      </c>
      <c r="J348" s="14" t="e">
        <f t="shared" si="54"/>
        <v>#REF!</v>
      </c>
      <c r="K348" s="15" t="e">
        <f t="shared" si="55"/>
        <v>#REF!</v>
      </c>
      <c r="L348" s="15" t="e">
        <f t="shared" si="56"/>
        <v>#REF!</v>
      </c>
      <c r="M348" s="16" t="e">
        <f t="shared" si="57"/>
        <v>#REF!</v>
      </c>
      <c r="N348" s="16" t="e">
        <f t="shared" si="58"/>
        <v>#REF!</v>
      </c>
      <c r="O348" s="17" t="e">
        <f t="shared" si="59"/>
        <v>#REF!</v>
      </c>
    </row>
    <row r="349" spans="1:15" ht="39.6" x14ac:dyDescent="0.25">
      <c r="A349" s="8"/>
      <c r="B349" s="36" t="s">
        <v>950</v>
      </c>
      <c r="C349" s="9" t="s">
        <v>975</v>
      </c>
      <c r="D349" s="9" t="s">
        <v>959</v>
      </c>
      <c r="E349" s="9" t="s">
        <v>960</v>
      </c>
      <c r="F349" s="10"/>
      <c r="G349" s="11">
        <f t="shared" si="52"/>
        <v>1396.03</v>
      </c>
      <c r="H349" s="12">
        <v>872.52</v>
      </c>
      <c r="I349" s="13">
        <f t="shared" si="53"/>
        <v>523.51</v>
      </c>
      <c r="J349" s="14" t="e">
        <f t="shared" si="54"/>
        <v>#REF!</v>
      </c>
      <c r="K349" s="15" t="e">
        <f t="shared" si="55"/>
        <v>#REF!</v>
      </c>
      <c r="L349" s="15" t="e">
        <f t="shared" si="56"/>
        <v>#REF!</v>
      </c>
      <c r="M349" s="16" t="e">
        <f t="shared" si="57"/>
        <v>#REF!</v>
      </c>
      <c r="N349" s="16" t="e">
        <f t="shared" si="58"/>
        <v>#REF!</v>
      </c>
      <c r="O349" s="17" t="e">
        <f t="shared" si="59"/>
        <v>#REF!</v>
      </c>
    </row>
    <row r="350" spans="1:15" ht="39.6" x14ac:dyDescent="0.25">
      <c r="A350" s="8"/>
      <c r="B350" s="36" t="s">
        <v>950</v>
      </c>
      <c r="C350" s="9" t="s">
        <v>975</v>
      </c>
      <c r="D350" s="9" t="s">
        <v>961</v>
      </c>
      <c r="E350" s="9" t="s">
        <v>962</v>
      </c>
      <c r="F350" s="10"/>
      <c r="G350" s="11">
        <f t="shared" si="52"/>
        <v>1122.32</v>
      </c>
      <c r="H350" s="12">
        <v>701.45</v>
      </c>
      <c r="I350" s="13">
        <f t="shared" si="53"/>
        <v>420.87</v>
      </c>
      <c r="J350" s="14" t="e">
        <f t="shared" si="54"/>
        <v>#REF!</v>
      </c>
      <c r="K350" s="15" t="e">
        <f t="shared" si="55"/>
        <v>#REF!</v>
      </c>
      <c r="L350" s="15" t="e">
        <f t="shared" si="56"/>
        <v>#REF!</v>
      </c>
      <c r="M350" s="16" t="e">
        <f t="shared" si="57"/>
        <v>#REF!</v>
      </c>
      <c r="N350" s="16" t="e">
        <f t="shared" si="58"/>
        <v>#REF!</v>
      </c>
      <c r="O350" s="17" t="e">
        <f t="shared" si="59"/>
        <v>#REF!</v>
      </c>
    </row>
    <row r="351" spans="1:15" ht="26.4" x14ac:dyDescent="0.25">
      <c r="A351" s="8"/>
      <c r="B351" s="36" t="s">
        <v>950</v>
      </c>
      <c r="C351" s="9" t="s">
        <v>975</v>
      </c>
      <c r="D351" s="9" t="s">
        <v>963</v>
      </c>
      <c r="E351" s="9" t="s">
        <v>964</v>
      </c>
      <c r="F351" s="10"/>
      <c r="G351" s="11">
        <f t="shared" si="52"/>
        <v>2275.71</v>
      </c>
      <c r="H351" s="12">
        <v>1422.32</v>
      </c>
      <c r="I351" s="13">
        <f t="shared" si="53"/>
        <v>853.39</v>
      </c>
      <c r="J351" s="14" t="e">
        <f t="shared" si="54"/>
        <v>#REF!</v>
      </c>
      <c r="K351" s="15" t="e">
        <f t="shared" si="55"/>
        <v>#REF!</v>
      </c>
      <c r="L351" s="15" t="e">
        <f t="shared" si="56"/>
        <v>#REF!</v>
      </c>
      <c r="M351" s="16" t="e">
        <f t="shared" si="57"/>
        <v>#REF!</v>
      </c>
      <c r="N351" s="16" t="e">
        <f t="shared" si="58"/>
        <v>#REF!</v>
      </c>
      <c r="O351" s="17" t="e">
        <f t="shared" si="59"/>
        <v>#REF!</v>
      </c>
    </row>
    <row r="352" spans="1:15" ht="39.6" x14ac:dyDescent="0.25">
      <c r="A352" s="8"/>
      <c r="B352" s="36" t="s">
        <v>950</v>
      </c>
      <c r="C352" s="9" t="s">
        <v>975</v>
      </c>
      <c r="D352" s="9" t="s">
        <v>965</v>
      </c>
      <c r="E352" s="9" t="s">
        <v>966</v>
      </c>
      <c r="F352" s="10"/>
      <c r="G352" s="11">
        <f t="shared" si="52"/>
        <v>4910.7</v>
      </c>
      <c r="H352" s="12">
        <v>3069.19</v>
      </c>
      <c r="I352" s="13">
        <f t="shared" si="53"/>
        <v>1841.51</v>
      </c>
      <c r="J352" s="14" t="e">
        <f t="shared" si="54"/>
        <v>#REF!</v>
      </c>
      <c r="K352" s="15" t="e">
        <f t="shared" si="55"/>
        <v>#REF!</v>
      </c>
      <c r="L352" s="15" t="e">
        <f t="shared" si="56"/>
        <v>#REF!</v>
      </c>
      <c r="M352" s="16" t="e">
        <f t="shared" si="57"/>
        <v>#REF!</v>
      </c>
      <c r="N352" s="16" t="e">
        <f t="shared" si="58"/>
        <v>#REF!</v>
      </c>
      <c r="O352" s="17" t="e">
        <f t="shared" si="59"/>
        <v>#REF!</v>
      </c>
    </row>
    <row r="353" spans="1:15" ht="39.6" x14ac:dyDescent="0.25">
      <c r="A353" s="8"/>
      <c r="B353" s="36" t="s">
        <v>950</v>
      </c>
      <c r="C353" s="9" t="s">
        <v>975</v>
      </c>
      <c r="D353" s="9" t="s">
        <v>967</v>
      </c>
      <c r="E353" s="9" t="s">
        <v>968</v>
      </c>
      <c r="F353" s="10"/>
      <c r="G353" s="11">
        <f t="shared" si="52"/>
        <v>1304.69</v>
      </c>
      <c r="H353" s="12">
        <v>815.43</v>
      </c>
      <c r="I353" s="13">
        <f t="shared" si="53"/>
        <v>489.26</v>
      </c>
      <c r="J353" s="14" t="e">
        <f t="shared" si="54"/>
        <v>#REF!</v>
      </c>
      <c r="K353" s="15" t="e">
        <f t="shared" si="55"/>
        <v>#REF!</v>
      </c>
      <c r="L353" s="15" t="e">
        <f t="shared" si="56"/>
        <v>#REF!</v>
      </c>
      <c r="M353" s="16" t="e">
        <f t="shared" si="57"/>
        <v>#REF!</v>
      </c>
      <c r="N353" s="16" t="e">
        <f t="shared" si="58"/>
        <v>#REF!</v>
      </c>
      <c r="O353" s="17" t="e">
        <f t="shared" si="59"/>
        <v>#REF!</v>
      </c>
    </row>
    <row r="354" spans="1:15" ht="26.4" x14ac:dyDescent="0.25">
      <c r="A354" s="8"/>
      <c r="B354" s="36" t="s">
        <v>950</v>
      </c>
      <c r="C354" s="9" t="s">
        <v>975</v>
      </c>
      <c r="D354" s="9" t="s">
        <v>969</v>
      </c>
      <c r="E354" s="9" t="s">
        <v>970</v>
      </c>
      <c r="F354" s="10"/>
      <c r="G354" s="11">
        <f t="shared" si="52"/>
        <v>3025.31</v>
      </c>
      <c r="H354" s="12">
        <v>1890.82</v>
      </c>
      <c r="I354" s="13">
        <f t="shared" si="53"/>
        <v>1134.49</v>
      </c>
      <c r="J354" s="14" t="e">
        <f t="shared" si="54"/>
        <v>#REF!</v>
      </c>
      <c r="K354" s="15" t="e">
        <f t="shared" si="55"/>
        <v>#REF!</v>
      </c>
      <c r="L354" s="15" t="e">
        <f t="shared" si="56"/>
        <v>#REF!</v>
      </c>
      <c r="M354" s="16" t="e">
        <f t="shared" si="57"/>
        <v>#REF!</v>
      </c>
      <c r="N354" s="16" t="e">
        <f t="shared" si="58"/>
        <v>#REF!</v>
      </c>
      <c r="O354" s="17" t="e">
        <f t="shared" si="59"/>
        <v>#REF!</v>
      </c>
    </row>
    <row r="355" spans="1:15" ht="39.6" x14ac:dyDescent="0.25">
      <c r="A355" s="8"/>
      <c r="B355" s="36" t="s">
        <v>950</v>
      </c>
      <c r="C355" s="9" t="s">
        <v>975</v>
      </c>
      <c r="D355" s="9" t="s">
        <v>971</v>
      </c>
      <c r="E355" s="9" t="s">
        <v>972</v>
      </c>
      <c r="F355" s="10"/>
      <c r="G355" s="11">
        <f t="shared" si="52"/>
        <v>1431.68</v>
      </c>
      <c r="H355" s="12">
        <v>894.8</v>
      </c>
      <c r="I355" s="13">
        <f t="shared" si="53"/>
        <v>536.88</v>
      </c>
      <c r="J355" s="14" t="e">
        <f t="shared" si="54"/>
        <v>#REF!</v>
      </c>
      <c r="K355" s="15" t="e">
        <f t="shared" si="55"/>
        <v>#REF!</v>
      </c>
      <c r="L355" s="15" t="e">
        <f t="shared" si="56"/>
        <v>#REF!</v>
      </c>
      <c r="M355" s="16" t="e">
        <f t="shared" si="57"/>
        <v>#REF!</v>
      </c>
      <c r="N355" s="16" t="e">
        <f t="shared" si="58"/>
        <v>#REF!</v>
      </c>
      <c r="O355" s="17" t="e">
        <f t="shared" si="59"/>
        <v>#REF!</v>
      </c>
    </row>
    <row r="356" spans="1:15" ht="39.6" x14ac:dyDescent="0.25">
      <c r="A356" s="8"/>
      <c r="B356" s="36" t="s">
        <v>950</v>
      </c>
      <c r="C356" s="9" t="s">
        <v>975</v>
      </c>
      <c r="D356" s="9" t="s">
        <v>973</v>
      </c>
      <c r="E356" s="9" t="s">
        <v>974</v>
      </c>
      <c r="F356" s="10"/>
      <c r="G356" s="11">
        <f t="shared" si="52"/>
        <v>332.94</v>
      </c>
      <c r="H356" s="12">
        <v>208.09</v>
      </c>
      <c r="I356" s="13">
        <f t="shared" si="53"/>
        <v>124.85</v>
      </c>
      <c r="J356" s="14" t="e">
        <f t="shared" si="54"/>
        <v>#REF!</v>
      </c>
      <c r="K356" s="15" t="e">
        <f t="shared" si="55"/>
        <v>#REF!</v>
      </c>
      <c r="L356" s="15" t="e">
        <f t="shared" si="56"/>
        <v>#REF!</v>
      </c>
      <c r="M356" s="16" t="e">
        <f t="shared" si="57"/>
        <v>#REF!</v>
      </c>
      <c r="N356" s="16" t="e">
        <f t="shared" si="58"/>
        <v>#REF!</v>
      </c>
      <c r="O356" s="17" t="e">
        <f t="shared" si="59"/>
        <v>#REF!</v>
      </c>
    </row>
    <row r="357" spans="1:15" ht="26.4" x14ac:dyDescent="0.25">
      <c r="A357" s="8"/>
      <c r="B357" s="36" t="s">
        <v>691</v>
      </c>
      <c r="C357" s="9" t="s">
        <v>976</v>
      </c>
      <c r="D357" s="9" t="s">
        <v>977</v>
      </c>
      <c r="E357" s="9" t="s">
        <v>978</v>
      </c>
      <c r="F357" s="10"/>
      <c r="G357" s="11">
        <f t="shared" si="52"/>
        <v>963.2</v>
      </c>
      <c r="H357" s="12">
        <v>602</v>
      </c>
      <c r="I357" s="13">
        <f t="shared" si="53"/>
        <v>361.2</v>
      </c>
      <c r="J357" s="14" t="e">
        <f t="shared" si="54"/>
        <v>#REF!</v>
      </c>
      <c r="K357" s="15" t="e">
        <f t="shared" si="55"/>
        <v>#REF!</v>
      </c>
      <c r="L357" s="15" t="e">
        <f t="shared" si="56"/>
        <v>#REF!</v>
      </c>
      <c r="M357" s="16" t="e">
        <f t="shared" si="57"/>
        <v>#REF!</v>
      </c>
      <c r="N357" s="16" t="e">
        <f t="shared" si="58"/>
        <v>#REF!</v>
      </c>
      <c r="O357" s="17" t="e">
        <f t="shared" si="59"/>
        <v>#REF!</v>
      </c>
    </row>
    <row r="358" spans="1:15" ht="26.4" x14ac:dyDescent="0.25">
      <c r="A358" s="8"/>
      <c r="B358" s="36" t="s">
        <v>691</v>
      </c>
      <c r="C358" s="9" t="s">
        <v>976</v>
      </c>
      <c r="D358" s="9" t="s">
        <v>979</v>
      </c>
      <c r="E358" s="9" t="s">
        <v>980</v>
      </c>
      <c r="F358" s="10"/>
      <c r="G358" s="11">
        <f t="shared" si="52"/>
        <v>293.57</v>
      </c>
      <c r="H358" s="12">
        <v>183.48</v>
      </c>
      <c r="I358" s="13">
        <f t="shared" si="53"/>
        <v>110.09</v>
      </c>
      <c r="J358" s="14" t="e">
        <f t="shared" si="54"/>
        <v>#REF!</v>
      </c>
      <c r="K358" s="15" t="e">
        <f t="shared" si="55"/>
        <v>#REF!</v>
      </c>
      <c r="L358" s="15" t="e">
        <f t="shared" si="56"/>
        <v>#REF!</v>
      </c>
      <c r="M358" s="16" t="e">
        <f t="shared" si="57"/>
        <v>#REF!</v>
      </c>
      <c r="N358" s="16" t="e">
        <f t="shared" si="58"/>
        <v>#REF!</v>
      </c>
      <c r="O358" s="17" t="e">
        <f t="shared" si="59"/>
        <v>#REF!</v>
      </c>
    </row>
    <row r="359" spans="1:15" ht="26.4" x14ac:dyDescent="0.25">
      <c r="A359" s="8"/>
      <c r="B359" s="36" t="s">
        <v>691</v>
      </c>
      <c r="C359" s="9" t="s">
        <v>976</v>
      </c>
      <c r="D359" s="9" t="s">
        <v>981</v>
      </c>
      <c r="E359" s="9" t="s">
        <v>982</v>
      </c>
      <c r="F359" s="10"/>
      <c r="G359" s="11">
        <f t="shared" si="52"/>
        <v>416</v>
      </c>
      <c r="H359" s="12">
        <v>260</v>
      </c>
      <c r="I359" s="13">
        <f t="shared" si="53"/>
        <v>156</v>
      </c>
      <c r="J359" s="14" t="e">
        <f t="shared" si="54"/>
        <v>#REF!</v>
      </c>
      <c r="K359" s="15" t="e">
        <f t="shared" si="55"/>
        <v>#REF!</v>
      </c>
      <c r="L359" s="15" t="e">
        <f t="shared" si="56"/>
        <v>#REF!</v>
      </c>
      <c r="M359" s="16" t="e">
        <f t="shared" si="57"/>
        <v>#REF!</v>
      </c>
      <c r="N359" s="16" t="e">
        <f t="shared" si="58"/>
        <v>#REF!</v>
      </c>
      <c r="O359" s="17" t="e">
        <f t="shared" si="59"/>
        <v>#REF!</v>
      </c>
    </row>
    <row r="360" spans="1:15" ht="26.4" x14ac:dyDescent="0.25">
      <c r="A360" s="8"/>
      <c r="B360" s="36" t="s">
        <v>691</v>
      </c>
      <c r="C360" s="9" t="s">
        <v>976</v>
      </c>
      <c r="D360" s="9" t="s">
        <v>983</v>
      </c>
      <c r="E360" s="9" t="s">
        <v>984</v>
      </c>
      <c r="F360" s="10"/>
      <c r="G360" s="11">
        <f t="shared" si="52"/>
        <v>2740.94</v>
      </c>
      <c r="H360" s="12">
        <v>1713.09</v>
      </c>
      <c r="I360" s="13">
        <f t="shared" si="53"/>
        <v>1027.8499999999999</v>
      </c>
      <c r="J360" s="14" t="e">
        <f t="shared" si="54"/>
        <v>#REF!</v>
      </c>
      <c r="K360" s="15" t="e">
        <f t="shared" si="55"/>
        <v>#REF!</v>
      </c>
      <c r="L360" s="15" t="e">
        <f t="shared" si="56"/>
        <v>#REF!</v>
      </c>
      <c r="M360" s="16" t="e">
        <f t="shared" si="57"/>
        <v>#REF!</v>
      </c>
      <c r="N360" s="16" t="e">
        <f t="shared" si="58"/>
        <v>#REF!</v>
      </c>
      <c r="O360" s="17" t="e">
        <f t="shared" si="59"/>
        <v>#REF!</v>
      </c>
    </row>
    <row r="361" spans="1:15" ht="26.4" x14ac:dyDescent="0.25">
      <c r="A361" s="8"/>
      <c r="B361" s="36" t="s">
        <v>717</v>
      </c>
      <c r="C361" s="9" t="s">
        <v>976</v>
      </c>
      <c r="D361" s="9" t="s">
        <v>977</v>
      </c>
      <c r="E361" s="9" t="s">
        <v>985</v>
      </c>
      <c r="F361" s="10"/>
      <c r="G361" s="11">
        <f t="shared" si="52"/>
        <v>1152.45</v>
      </c>
      <c r="H361" s="12">
        <v>720.28</v>
      </c>
      <c r="I361" s="13">
        <f t="shared" si="53"/>
        <v>432.17</v>
      </c>
      <c r="J361" s="14" t="e">
        <f t="shared" si="54"/>
        <v>#REF!</v>
      </c>
      <c r="K361" s="15" t="e">
        <f t="shared" si="55"/>
        <v>#REF!</v>
      </c>
      <c r="L361" s="15" t="e">
        <f t="shared" si="56"/>
        <v>#REF!</v>
      </c>
      <c r="M361" s="16" t="e">
        <f t="shared" si="57"/>
        <v>#REF!</v>
      </c>
      <c r="N361" s="16" t="e">
        <f t="shared" si="58"/>
        <v>#REF!</v>
      </c>
      <c r="O361" s="17" t="e">
        <f t="shared" si="59"/>
        <v>#REF!</v>
      </c>
    </row>
    <row r="362" spans="1:15" ht="39.6" x14ac:dyDescent="0.25">
      <c r="A362" s="8"/>
      <c r="B362" s="36" t="s">
        <v>728</v>
      </c>
      <c r="C362" s="9" t="s">
        <v>976</v>
      </c>
      <c r="D362" s="9" t="s">
        <v>977</v>
      </c>
      <c r="E362" s="9" t="s">
        <v>986</v>
      </c>
      <c r="F362" s="10"/>
      <c r="G362" s="11">
        <f t="shared" si="52"/>
        <v>285.95</v>
      </c>
      <c r="H362" s="12">
        <v>178.72</v>
      </c>
      <c r="I362" s="13">
        <f t="shared" si="53"/>
        <v>107.23</v>
      </c>
      <c r="J362" s="14" t="e">
        <f t="shared" si="54"/>
        <v>#REF!</v>
      </c>
      <c r="K362" s="15" t="e">
        <f t="shared" si="55"/>
        <v>#REF!</v>
      </c>
      <c r="L362" s="15" t="e">
        <f t="shared" si="56"/>
        <v>#REF!</v>
      </c>
      <c r="M362" s="16" t="e">
        <f t="shared" si="57"/>
        <v>#REF!</v>
      </c>
      <c r="N362" s="16" t="e">
        <f t="shared" si="58"/>
        <v>#REF!</v>
      </c>
      <c r="O362" s="17" t="e">
        <f t="shared" si="59"/>
        <v>#REF!</v>
      </c>
    </row>
    <row r="363" spans="1:15" ht="26.4" x14ac:dyDescent="0.25">
      <c r="A363" s="8"/>
      <c r="B363" s="36" t="s">
        <v>728</v>
      </c>
      <c r="C363" s="9" t="s">
        <v>976</v>
      </c>
      <c r="D363" s="9" t="s">
        <v>987</v>
      </c>
      <c r="E363" s="9" t="s">
        <v>988</v>
      </c>
      <c r="F363" s="10"/>
      <c r="G363" s="11">
        <f t="shared" si="52"/>
        <v>397.87</v>
      </c>
      <c r="H363" s="12">
        <v>248.67</v>
      </c>
      <c r="I363" s="13">
        <f t="shared" si="53"/>
        <v>149.19999999999999</v>
      </c>
      <c r="J363" s="14" t="e">
        <f t="shared" si="54"/>
        <v>#REF!</v>
      </c>
      <c r="K363" s="15" t="e">
        <f t="shared" si="55"/>
        <v>#REF!</v>
      </c>
      <c r="L363" s="15" t="e">
        <f t="shared" si="56"/>
        <v>#REF!</v>
      </c>
      <c r="M363" s="16" t="e">
        <f t="shared" si="57"/>
        <v>#REF!</v>
      </c>
      <c r="N363" s="16" t="e">
        <f t="shared" si="58"/>
        <v>#REF!</v>
      </c>
      <c r="O363" s="17" t="e">
        <f t="shared" si="59"/>
        <v>#REF!</v>
      </c>
    </row>
    <row r="364" spans="1:15" ht="26.4" x14ac:dyDescent="0.25">
      <c r="A364" s="8"/>
      <c r="B364" s="36" t="s">
        <v>728</v>
      </c>
      <c r="C364" s="9" t="s">
        <v>976</v>
      </c>
      <c r="D364" s="9" t="s">
        <v>989</v>
      </c>
      <c r="E364" s="9" t="s">
        <v>990</v>
      </c>
      <c r="F364" s="10"/>
      <c r="G364" s="11">
        <f t="shared" si="52"/>
        <v>211.55</v>
      </c>
      <c r="H364" s="12">
        <v>132.22</v>
      </c>
      <c r="I364" s="13">
        <f t="shared" si="53"/>
        <v>79.33</v>
      </c>
      <c r="J364" s="14" t="e">
        <f t="shared" si="54"/>
        <v>#REF!</v>
      </c>
      <c r="K364" s="15" t="e">
        <f t="shared" si="55"/>
        <v>#REF!</v>
      </c>
      <c r="L364" s="15" t="e">
        <f t="shared" si="56"/>
        <v>#REF!</v>
      </c>
      <c r="M364" s="16" t="e">
        <f t="shared" si="57"/>
        <v>#REF!</v>
      </c>
      <c r="N364" s="16" t="e">
        <f t="shared" si="58"/>
        <v>#REF!</v>
      </c>
      <c r="O364" s="17" t="e">
        <f t="shared" si="59"/>
        <v>#REF!</v>
      </c>
    </row>
    <row r="365" spans="1:15" ht="26.4" x14ac:dyDescent="0.25">
      <c r="A365" s="8"/>
      <c r="B365" s="36" t="s">
        <v>728</v>
      </c>
      <c r="C365" s="9" t="s">
        <v>976</v>
      </c>
      <c r="D365" s="9" t="s">
        <v>991</v>
      </c>
      <c r="E365" s="9" t="s">
        <v>992</v>
      </c>
      <c r="F365" s="10"/>
      <c r="G365" s="11">
        <f t="shared" si="52"/>
        <v>224</v>
      </c>
      <c r="H365" s="12">
        <v>140</v>
      </c>
      <c r="I365" s="13">
        <f t="shared" si="53"/>
        <v>84</v>
      </c>
      <c r="J365" s="14" t="e">
        <f t="shared" si="54"/>
        <v>#REF!</v>
      </c>
      <c r="K365" s="15" t="e">
        <f t="shared" si="55"/>
        <v>#REF!</v>
      </c>
      <c r="L365" s="15" t="e">
        <f t="shared" si="56"/>
        <v>#REF!</v>
      </c>
      <c r="M365" s="16" t="e">
        <f t="shared" si="57"/>
        <v>#REF!</v>
      </c>
      <c r="N365" s="16" t="e">
        <f t="shared" si="58"/>
        <v>#REF!</v>
      </c>
      <c r="O365" s="17" t="e">
        <f t="shared" si="59"/>
        <v>#REF!</v>
      </c>
    </row>
    <row r="366" spans="1:15" ht="26.4" x14ac:dyDescent="0.25">
      <c r="A366" s="8"/>
      <c r="B366" s="36" t="s">
        <v>728</v>
      </c>
      <c r="C366" s="9" t="s">
        <v>976</v>
      </c>
      <c r="D366" s="9" t="s">
        <v>993</v>
      </c>
      <c r="E366" s="9" t="s">
        <v>992</v>
      </c>
      <c r="F366" s="10"/>
      <c r="G366" s="11">
        <f t="shared" si="52"/>
        <v>96</v>
      </c>
      <c r="H366" s="12">
        <v>60</v>
      </c>
      <c r="I366" s="13">
        <f t="shared" si="53"/>
        <v>36</v>
      </c>
      <c r="J366" s="14" t="e">
        <f t="shared" si="54"/>
        <v>#REF!</v>
      </c>
      <c r="K366" s="15" t="e">
        <f t="shared" si="55"/>
        <v>#REF!</v>
      </c>
      <c r="L366" s="15" t="e">
        <f t="shared" si="56"/>
        <v>#REF!</v>
      </c>
      <c r="M366" s="16" t="e">
        <f t="shared" si="57"/>
        <v>#REF!</v>
      </c>
      <c r="N366" s="16" t="e">
        <f t="shared" si="58"/>
        <v>#REF!</v>
      </c>
      <c r="O366" s="17" t="e">
        <f t="shared" si="59"/>
        <v>#REF!</v>
      </c>
    </row>
    <row r="367" spans="1:15" ht="39.6" x14ac:dyDescent="0.25">
      <c r="A367" s="8"/>
      <c r="B367" s="36" t="s">
        <v>740</v>
      </c>
      <c r="C367" s="9" t="s">
        <v>976</v>
      </c>
      <c r="D367" s="9" t="s">
        <v>977</v>
      </c>
      <c r="E367" s="9" t="s">
        <v>994</v>
      </c>
      <c r="F367" s="10"/>
      <c r="G367" s="11">
        <f t="shared" si="52"/>
        <v>252.51</v>
      </c>
      <c r="H367" s="12">
        <v>157.82</v>
      </c>
      <c r="I367" s="13">
        <f t="shared" si="53"/>
        <v>94.69</v>
      </c>
      <c r="J367" s="14" t="e">
        <f t="shared" si="54"/>
        <v>#REF!</v>
      </c>
      <c r="K367" s="15" t="e">
        <f t="shared" si="55"/>
        <v>#REF!</v>
      </c>
      <c r="L367" s="15" t="e">
        <f t="shared" si="56"/>
        <v>#REF!</v>
      </c>
      <c r="M367" s="16" t="e">
        <f t="shared" si="57"/>
        <v>#REF!</v>
      </c>
      <c r="N367" s="16" t="e">
        <f t="shared" si="58"/>
        <v>#REF!</v>
      </c>
      <c r="O367" s="17" t="e">
        <f t="shared" si="59"/>
        <v>#REF!</v>
      </c>
    </row>
    <row r="368" spans="1:15" ht="39.6" x14ac:dyDescent="0.25">
      <c r="A368" s="8"/>
      <c r="B368" s="36" t="s">
        <v>740</v>
      </c>
      <c r="C368" s="9" t="s">
        <v>976</v>
      </c>
      <c r="D368" s="9" t="s">
        <v>995</v>
      </c>
      <c r="E368" s="9" t="s">
        <v>996</v>
      </c>
      <c r="F368" s="10"/>
      <c r="G368" s="11">
        <f t="shared" si="52"/>
        <v>270.02999999999997</v>
      </c>
      <c r="H368" s="12">
        <v>168.77</v>
      </c>
      <c r="I368" s="13">
        <f t="shared" si="53"/>
        <v>101.26</v>
      </c>
      <c r="J368" s="14" t="e">
        <f t="shared" si="54"/>
        <v>#REF!</v>
      </c>
      <c r="K368" s="15" t="e">
        <f t="shared" si="55"/>
        <v>#REF!</v>
      </c>
      <c r="L368" s="15" t="e">
        <f t="shared" si="56"/>
        <v>#REF!</v>
      </c>
      <c r="M368" s="16" t="e">
        <f t="shared" si="57"/>
        <v>#REF!</v>
      </c>
      <c r="N368" s="16" t="e">
        <f t="shared" si="58"/>
        <v>#REF!</v>
      </c>
      <c r="O368" s="17" t="e">
        <f t="shared" si="59"/>
        <v>#REF!</v>
      </c>
    </row>
    <row r="369" spans="1:15" ht="39.6" x14ac:dyDescent="0.25">
      <c r="A369" s="8"/>
      <c r="B369" s="36" t="s">
        <v>740</v>
      </c>
      <c r="C369" s="9" t="s">
        <v>976</v>
      </c>
      <c r="D369" s="9" t="s">
        <v>997</v>
      </c>
      <c r="E369" s="9" t="s">
        <v>998</v>
      </c>
      <c r="F369" s="10"/>
      <c r="G369" s="11">
        <f t="shared" si="52"/>
        <v>288</v>
      </c>
      <c r="H369" s="12">
        <v>180</v>
      </c>
      <c r="I369" s="13">
        <f t="shared" si="53"/>
        <v>108</v>
      </c>
      <c r="J369" s="14" t="e">
        <f t="shared" si="54"/>
        <v>#REF!</v>
      </c>
      <c r="K369" s="15" t="e">
        <f t="shared" si="55"/>
        <v>#REF!</v>
      </c>
      <c r="L369" s="15" t="e">
        <f t="shared" si="56"/>
        <v>#REF!</v>
      </c>
      <c r="M369" s="16" t="e">
        <f t="shared" si="57"/>
        <v>#REF!</v>
      </c>
      <c r="N369" s="16" t="e">
        <f t="shared" si="58"/>
        <v>#REF!</v>
      </c>
      <c r="O369" s="17" t="e">
        <f t="shared" si="59"/>
        <v>#REF!</v>
      </c>
    </row>
    <row r="370" spans="1:15" ht="39.6" x14ac:dyDescent="0.25">
      <c r="A370" s="8"/>
      <c r="B370" s="36" t="s">
        <v>740</v>
      </c>
      <c r="C370" s="9" t="s">
        <v>976</v>
      </c>
      <c r="D370" s="9" t="s">
        <v>999</v>
      </c>
      <c r="E370" s="9" t="s">
        <v>1000</v>
      </c>
      <c r="F370" s="10"/>
      <c r="G370" s="11">
        <f t="shared" si="52"/>
        <v>233.33</v>
      </c>
      <c r="H370" s="12">
        <v>145.83000000000001</v>
      </c>
      <c r="I370" s="13">
        <f t="shared" si="53"/>
        <v>87.5</v>
      </c>
      <c r="J370" s="14" t="e">
        <f t="shared" si="54"/>
        <v>#REF!</v>
      </c>
      <c r="K370" s="15" t="e">
        <f t="shared" si="55"/>
        <v>#REF!</v>
      </c>
      <c r="L370" s="15" t="e">
        <f t="shared" si="56"/>
        <v>#REF!</v>
      </c>
      <c r="M370" s="16" t="e">
        <f t="shared" si="57"/>
        <v>#REF!</v>
      </c>
      <c r="N370" s="16" t="e">
        <f t="shared" si="58"/>
        <v>#REF!</v>
      </c>
      <c r="O370" s="17" t="e">
        <f t="shared" si="59"/>
        <v>#REF!</v>
      </c>
    </row>
    <row r="371" spans="1:15" ht="39.6" x14ac:dyDescent="0.25">
      <c r="A371" s="8"/>
      <c r="B371" s="36" t="s">
        <v>745</v>
      </c>
      <c r="C371" s="9" t="s">
        <v>976</v>
      </c>
      <c r="D371" s="9" t="s">
        <v>977</v>
      </c>
      <c r="E371" s="9" t="s">
        <v>1001</v>
      </c>
      <c r="F371" s="10"/>
      <c r="G371" s="11">
        <f t="shared" si="52"/>
        <v>548.69000000000005</v>
      </c>
      <c r="H371" s="12">
        <v>342.93</v>
      </c>
      <c r="I371" s="13">
        <f t="shared" si="53"/>
        <v>205.76</v>
      </c>
      <c r="J371" s="14" t="e">
        <f t="shared" si="54"/>
        <v>#REF!</v>
      </c>
      <c r="K371" s="15" t="e">
        <f t="shared" si="55"/>
        <v>#REF!</v>
      </c>
      <c r="L371" s="15" t="e">
        <f t="shared" si="56"/>
        <v>#REF!</v>
      </c>
      <c r="M371" s="16" t="e">
        <f t="shared" si="57"/>
        <v>#REF!</v>
      </c>
      <c r="N371" s="16" t="e">
        <f t="shared" si="58"/>
        <v>#REF!</v>
      </c>
      <c r="O371" s="17" t="e">
        <f t="shared" si="59"/>
        <v>#REF!</v>
      </c>
    </row>
    <row r="372" spans="1:15" ht="26.4" x14ac:dyDescent="0.25">
      <c r="A372" s="8"/>
      <c r="B372" s="36" t="s">
        <v>754</v>
      </c>
      <c r="C372" s="9" t="s">
        <v>976</v>
      </c>
      <c r="D372" s="9" t="s">
        <v>977</v>
      </c>
      <c r="E372" s="9" t="s">
        <v>1002</v>
      </c>
      <c r="F372" s="10"/>
      <c r="G372" s="11">
        <f t="shared" si="52"/>
        <v>109.86</v>
      </c>
      <c r="H372" s="12">
        <v>68.66</v>
      </c>
      <c r="I372" s="13">
        <f t="shared" si="53"/>
        <v>41.2</v>
      </c>
      <c r="J372" s="14" t="e">
        <f t="shared" si="54"/>
        <v>#REF!</v>
      </c>
      <c r="K372" s="15" t="e">
        <f t="shared" si="55"/>
        <v>#REF!</v>
      </c>
      <c r="L372" s="15" t="e">
        <f t="shared" si="56"/>
        <v>#REF!</v>
      </c>
      <c r="M372" s="16" t="e">
        <f t="shared" si="57"/>
        <v>#REF!</v>
      </c>
      <c r="N372" s="16" t="e">
        <f t="shared" si="58"/>
        <v>#REF!</v>
      </c>
      <c r="O372" s="17" t="e">
        <f t="shared" si="59"/>
        <v>#REF!</v>
      </c>
    </row>
    <row r="373" spans="1:15" ht="26.4" x14ac:dyDescent="0.25">
      <c r="A373" s="8"/>
      <c r="B373" s="36" t="s">
        <v>765</v>
      </c>
      <c r="C373" s="9" t="s">
        <v>976</v>
      </c>
      <c r="D373" s="9" t="s">
        <v>977</v>
      </c>
      <c r="E373" s="9" t="s">
        <v>1003</v>
      </c>
      <c r="F373" s="10"/>
      <c r="G373" s="11">
        <f t="shared" si="52"/>
        <v>120</v>
      </c>
      <c r="H373" s="12">
        <v>75</v>
      </c>
      <c r="I373" s="13">
        <f t="shared" si="53"/>
        <v>45</v>
      </c>
      <c r="J373" s="14" t="e">
        <f t="shared" si="54"/>
        <v>#REF!</v>
      </c>
      <c r="K373" s="15" t="e">
        <f t="shared" si="55"/>
        <v>#REF!</v>
      </c>
      <c r="L373" s="15" t="e">
        <f t="shared" si="56"/>
        <v>#REF!</v>
      </c>
      <c r="M373" s="16" t="e">
        <f t="shared" si="57"/>
        <v>#REF!</v>
      </c>
      <c r="N373" s="16" t="e">
        <f t="shared" si="58"/>
        <v>#REF!</v>
      </c>
      <c r="O373" s="17" t="e">
        <f t="shared" si="59"/>
        <v>#REF!</v>
      </c>
    </row>
    <row r="374" spans="1:15" ht="39.6" x14ac:dyDescent="0.25">
      <c r="A374" s="8"/>
      <c r="B374" s="36" t="s">
        <v>778</v>
      </c>
      <c r="C374" s="9" t="s">
        <v>976</v>
      </c>
      <c r="D374" s="9" t="s">
        <v>977</v>
      </c>
      <c r="E374" s="9" t="s">
        <v>1004</v>
      </c>
      <c r="F374" s="10"/>
      <c r="G374" s="11">
        <f t="shared" si="52"/>
        <v>194.42</v>
      </c>
      <c r="H374" s="12">
        <v>121.51</v>
      </c>
      <c r="I374" s="13">
        <f t="shared" si="53"/>
        <v>72.91</v>
      </c>
      <c r="J374" s="14" t="e">
        <f t="shared" si="54"/>
        <v>#REF!</v>
      </c>
      <c r="K374" s="15" t="e">
        <f t="shared" si="55"/>
        <v>#REF!</v>
      </c>
      <c r="L374" s="15" t="e">
        <f t="shared" si="56"/>
        <v>#REF!</v>
      </c>
      <c r="M374" s="16" t="e">
        <f t="shared" si="57"/>
        <v>#REF!</v>
      </c>
      <c r="N374" s="16" t="e">
        <f t="shared" si="58"/>
        <v>#REF!</v>
      </c>
      <c r="O374" s="17" t="e">
        <f t="shared" si="59"/>
        <v>#REF!</v>
      </c>
    </row>
    <row r="375" spans="1:15" ht="26.4" x14ac:dyDescent="0.25">
      <c r="A375" s="8"/>
      <c r="B375" s="36" t="s">
        <v>778</v>
      </c>
      <c r="C375" s="9" t="s">
        <v>976</v>
      </c>
      <c r="D375" s="9" t="s">
        <v>997</v>
      </c>
      <c r="E375" s="9" t="s">
        <v>1005</v>
      </c>
      <c r="F375" s="10"/>
      <c r="G375" s="11">
        <f t="shared" si="52"/>
        <v>184</v>
      </c>
      <c r="H375" s="12">
        <v>115</v>
      </c>
      <c r="I375" s="13">
        <f t="shared" si="53"/>
        <v>69</v>
      </c>
      <c r="J375" s="14" t="e">
        <f t="shared" si="54"/>
        <v>#REF!</v>
      </c>
      <c r="K375" s="15" t="e">
        <f t="shared" si="55"/>
        <v>#REF!</v>
      </c>
      <c r="L375" s="15" t="e">
        <f t="shared" si="56"/>
        <v>#REF!</v>
      </c>
      <c r="M375" s="16" t="e">
        <f t="shared" si="57"/>
        <v>#REF!</v>
      </c>
      <c r="N375" s="16" t="e">
        <f t="shared" si="58"/>
        <v>#REF!</v>
      </c>
      <c r="O375" s="17" t="e">
        <f t="shared" si="59"/>
        <v>#REF!</v>
      </c>
    </row>
    <row r="376" spans="1:15" ht="26.4" x14ac:dyDescent="0.25">
      <c r="A376" s="8"/>
      <c r="B376" s="36" t="s">
        <v>803</v>
      </c>
      <c r="C376" s="9" t="s">
        <v>976</v>
      </c>
      <c r="D376" s="9" t="s">
        <v>977</v>
      </c>
      <c r="E376" s="9" t="s">
        <v>1006</v>
      </c>
      <c r="F376" s="10"/>
      <c r="G376" s="11">
        <f t="shared" si="52"/>
        <v>1412.86</v>
      </c>
      <c r="H376" s="12">
        <v>883.04</v>
      </c>
      <c r="I376" s="13">
        <f t="shared" si="53"/>
        <v>529.82000000000005</v>
      </c>
      <c r="J376" s="14" t="e">
        <f t="shared" si="54"/>
        <v>#REF!</v>
      </c>
      <c r="K376" s="15" t="e">
        <f t="shared" si="55"/>
        <v>#REF!</v>
      </c>
      <c r="L376" s="15" t="e">
        <f t="shared" si="56"/>
        <v>#REF!</v>
      </c>
      <c r="M376" s="16" t="e">
        <f t="shared" si="57"/>
        <v>#REF!</v>
      </c>
      <c r="N376" s="16" t="e">
        <f t="shared" si="58"/>
        <v>#REF!</v>
      </c>
      <c r="O376" s="17" t="e">
        <f t="shared" si="59"/>
        <v>#REF!</v>
      </c>
    </row>
    <row r="377" spans="1:15" x14ac:dyDescent="0.25">
      <c r="A377" s="8"/>
      <c r="B377" s="36" t="s">
        <v>803</v>
      </c>
      <c r="C377" s="9" t="s">
        <v>976</v>
      </c>
      <c r="D377" s="9" t="s">
        <v>997</v>
      </c>
      <c r="E377" s="9" t="s">
        <v>1007</v>
      </c>
      <c r="F377" s="10"/>
      <c r="G377" s="11">
        <f t="shared" si="52"/>
        <v>5703.44</v>
      </c>
      <c r="H377" s="12">
        <v>3564.65</v>
      </c>
      <c r="I377" s="13">
        <f t="shared" si="53"/>
        <v>2138.79</v>
      </c>
      <c r="J377" s="14" t="e">
        <f t="shared" si="54"/>
        <v>#REF!</v>
      </c>
      <c r="K377" s="15" t="e">
        <f t="shared" si="55"/>
        <v>#REF!</v>
      </c>
      <c r="L377" s="15" t="e">
        <f t="shared" si="56"/>
        <v>#REF!</v>
      </c>
      <c r="M377" s="16" t="e">
        <f t="shared" si="57"/>
        <v>#REF!</v>
      </c>
      <c r="N377" s="16" t="e">
        <f t="shared" si="58"/>
        <v>#REF!</v>
      </c>
      <c r="O377" s="17" t="e">
        <f t="shared" si="59"/>
        <v>#REF!</v>
      </c>
    </row>
    <row r="378" spans="1:15" ht="26.4" x14ac:dyDescent="0.25">
      <c r="A378" s="8"/>
      <c r="B378" s="36" t="s">
        <v>803</v>
      </c>
      <c r="C378" s="9" t="s">
        <v>976</v>
      </c>
      <c r="D378" s="9" t="s">
        <v>1008</v>
      </c>
      <c r="E378" s="9" t="s">
        <v>1009</v>
      </c>
      <c r="F378" s="10"/>
      <c r="G378" s="11">
        <f t="shared" si="52"/>
        <v>678.4</v>
      </c>
      <c r="H378" s="12">
        <v>424</v>
      </c>
      <c r="I378" s="13">
        <f t="shared" si="53"/>
        <v>254.4</v>
      </c>
      <c r="J378" s="14" t="e">
        <f t="shared" si="54"/>
        <v>#REF!</v>
      </c>
      <c r="K378" s="15" t="e">
        <f t="shared" si="55"/>
        <v>#REF!</v>
      </c>
      <c r="L378" s="15" t="e">
        <f t="shared" si="56"/>
        <v>#REF!</v>
      </c>
      <c r="M378" s="16" t="e">
        <f t="shared" si="57"/>
        <v>#REF!</v>
      </c>
      <c r="N378" s="16" t="e">
        <f t="shared" si="58"/>
        <v>#REF!</v>
      </c>
      <c r="O378" s="17" t="e">
        <f t="shared" si="59"/>
        <v>#REF!</v>
      </c>
    </row>
    <row r="379" spans="1:15" ht="26.4" x14ac:dyDescent="0.25">
      <c r="A379" s="8"/>
      <c r="B379" s="36" t="s">
        <v>803</v>
      </c>
      <c r="C379" s="9" t="s">
        <v>976</v>
      </c>
      <c r="D379" s="9" t="s">
        <v>979</v>
      </c>
      <c r="E379" s="9" t="s">
        <v>1010</v>
      </c>
      <c r="F379" s="10"/>
      <c r="G379" s="11">
        <f t="shared" si="52"/>
        <v>169.95</v>
      </c>
      <c r="H379" s="12">
        <v>106.22</v>
      </c>
      <c r="I379" s="13">
        <f t="shared" si="53"/>
        <v>63.73</v>
      </c>
      <c r="J379" s="14" t="e">
        <f t="shared" si="54"/>
        <v>#REF!</v>
      </c>
      <c r="K379" s="15" t="e">
        <f t="shared" si="55"/>
        <v>#REF!</v>
      </c>
      <c r="L379" s="15" t="e">
        <f t="shared" si="56"/>
        <v>#REF!</v>
      </c>
      <c r="M379" s="16" t="e">
        <f t="shared" si="57"/>
        <v>#REF!</v>
      </c>
      <c r="N379" s="16" t="e">
        <f t="shared" si="58"/>
        <v>#REF!</v>
      </c>
      <c r="O379" s="17" t="e">
        <f t="shared" si="59"/>
        <v>#REF!</v>
      </c>
    </row>
    <row r="380" spans="1:15" x14ac:dyDescent="0.25">
      <c r="A380" s="8"/>
      <c r="B380" s="36" t="s">
        <v>803</v>
      </c>
      <c r="C380" s="9" t="s">
        <v>976</v>
      </c>
      <c r="D380" s="9" t="s">
        <v>1011</v>
      </c>
      <c r="E380" s="9" t="s">
        <v>1012</v>
      </c>
      <c r="F380" s="10"/>
      <c r="G380" s="11">
        <f t="shared" si="52"/>
        <v>921.15</v>
      </c>
      <c r="H380" s="12">
        <v>575.72</v>
      </c>
      <c r="I380" s="13">
        <f t="shared" si="53"/>
        <v>345.43</v>
      </c>
      <c r="J380" s="14" t="e">
        <f t="shared" si="54"/>
        <v>#REF!</v>
      </c>
      <c r="K380" s="15" t="e">
        <f t="shared" si="55"/>
        <v>#REF!</v>
      </c>
      <c r="L380" s="15" t="e">
        <f t="shared" si="56"/>
        <v>#REF!</v>
      </c>
      <c r="M380" s="16" t="e">
        <f t="shared" si="57"/>
        <v>#REF!</v>
      </c>
      <c r="N380" s="16" t="e">
        <f t="shared" si="58"/>
        <v>#REF!</v>
      </c>
      <c r="O380" s="17" t="e">
        <f t="shared" si="59"/>
        <v>#REF!</v>
      </c>
    </row>
    <row r="381" spans="1:15" ht="26.4" x14ac:dyDescent="0.25">
      <c r="A381" s="8"/>
      <c r="B381" s="36" t="s">
        <v>803</v>
      </c>
      <c r="C381" s="9" t="s">
        <v>976</v>
      </c>
      <c r="D381" s="9" t="s">
        <v>1013</v>
      </c>
      <c r="E381" s="9" t="s">
        <v>1014</v>
      </c>
      <c r="F381" s="10"/>
      <c r="G381" s="11">
        <f t="shared" si="52"/>
        <v>301.45999999999998</v>
      </c>
      <c r="H381" s="12">
        <v>188.41</v>
      </c>
      <c r="I381" s="13">
        <f t="shared" si="53"/>
        <v>113.05</v>
      </c>
      <c r="J381" s="14" t="e">
        <f t="shared" si="54"/>
        <v>#REF!</v>
      </c>
      <c r="K381" s="15" t="e">
        <f t="shared" si="55"/>
        <v>#REF!</v>
      </c>
      <c r="L381" s="15" t="e">
        <f t="shared" si="56"/>
        <v>#REF!</v>
      </c>
      <c r="M381" s="16" t="e">
        <f t="shared" si="57"/>
        <v>#REF!</v>
      </c>
      <c r="N381" s="16" t="e">
        <f t="shared" si="58"/>
        <v>#REF!</v>
      </c>
      <c r="O381" s="17" t="e">
        <f t="shared" si="59"/>
        <v>#REF!</v>
      </c>
    </row>
    <row r="382" spans="1:15" ht="39.6" x14ac:dyDescent="0.25">
      <c r="A382" s="8"/>
      <c r="B382" s="36" t="s">
        <v>832</v>
      </c>
      <c r="C382" s="9" t="s">
        <v>976</v>
      </c>
      <c r="D382" s="9" t="s">
        <v>977</v>
      </c>
      <c r="E382" s="9" t="s">
        <v>1015</v>
      </c>
      <c r="F382" s="10"/>
      <c r="G382" s="11">
        <f t="shared" si="52"/>
        <v>554.62</v>
      </c>
      <c r="H382" s="12">
        <v>346.64</v>
      </c>
      <c r="I382" s="13">
        <f t="shared" si="53"/>
        <v>207.98</v>
      </c>
      <c r="J382" s="14" t="e">
        <f t="shared" si="54"/>
        <v>#REF!</v>
      </c>
      <c r="K382" s="15" t="e">
        <f t="shared" si="55"/>
        <v>#REF!</v>
      </c>
      <c r="L382" s="15" t="e">
        <f t="shared" si="56"/>
        <v>#REF!</v>
      </c>
      <c r="M382" s="16" t="e">
        <f t="shared" si="57"/>
        <v>#REF!</v>
      </c>
      <c r="N382" s="16" t="e">
        <f t="shared" si="58"/>
        <v>#REF!</v>
      </c>
      <c r="O382" s="17" t="e">
        <f t="shared" si="59"/>
        <v>#REF!</v>
      </c>
    </row>
    <row r="383" spans="1:15" x14ac:dyDescent="0.25">
      <c r="A383" s="8"/>
      <c r="B383" s="36" t="s">
        <v>832</v>
      </c>
      <c r="C383" s="9" t="s">
        <v>976</v>
      </c>
      <c r="D383" s="9" t="s">
        <v>1016</v>
      </c>
      <c r="E383" s="9" t="s">
        <v>1017</v>
      </c>
      <c r="F383" s="10"/>
      <c r="G383" s="11">
        <f t="shared" si="52"/>
        <v>128</v>
      </c>
      <c r="H383" s="12">
        <v>80</v>
      </c>
      <c r="I383" s="13">
        <f t="shared" si="53"/>
        <v>48</v>
      </c>
      <c r="J383" s="14" t="e">
        <f t="shared" si="54"/>
        <v>#REF!</v>
      </c>
      <c r="K383" s="15" t="e">
        <f t="shared" si="55"/>
        <v>#REF!</v>
      </c>
      <c r="L383" s="15" t="e">
        <f t="shared" si="56"/>
        <v>#REF!</v>
      </c>
      <c r="M383" s="16" t="e">
        <f t="shared" si="57"/>
        <v>#REF!</v>
      </c>
      <c r="N383" s="16" t="e">
        <f t="shared" si="58"/>
        <v>#REF!</v>
      </c>
      <c r="O383" s="17" t="e">
        <f t="shared" si="59"/>
        <v>#REF!</v>
      </c>
    </row>
    <row r="384" spans="1:15" x14ac:dyDescent="0.25">
      <c r="A384" s="8"/>
      <c r="B384" s="36" t="s">
        <v>832</v>
      </c>
      <c r="C384" s="9" t="s">
        <v>976</v>
      </c>
      <c r="D384" s="9" t="s">
        <v>1018</v>
      </c>
      <c r="E384" s="9" t="s">
        <v>1019</v>
      </c>
      <c r="F384" s="10"/>
      <c r="G384" s="11">
        <f t="shared" si="52"/>
        <v>121.01</v>
      </c>
      <c r="H384" s="12">
        <v>75.63</v>
      </c>
      <c r="I384" s="13">
        <f t="shared" si="53"/>
        <v>45.38</v>
      </c>
      <c r="J384" s="14" t="e">
        <f t="shared" si="54"/>
        <v>#REF!</v>
      </c>
      <c r="K384" s="15" t="e">
        <f t="shared" si="55"/>
        <v>#REF!</v>
      </c>
      <c r="L384" s="15" t="e">
        <f t="shared" si="56"/>
        <v>#REF!</v>
      </c>
      <c r="M384" s="16" t="e">
        <f t="shared" si="57"/>
        <v>#REF!</v>
      </c>
      <c r="N384" s="16" t="e">
        <f t="shared" si="58"/>
        <v>#REF!</v>
      </c>
      <c r="O384" s="17" t="e">
        <f t="shared" si="59"/>
        <v>#REF!</v>
      </c>
    </row>
    <row r="385" spans="1:15" x14ac:dyDescent="0.25">
      <c r="A385" s="8"/>
      <c r="B385" s="36" t="s">
        <v>850</v>
      </c>
      <c r="C385" s="9" t="s">
        <v>976</v>
      </c>
      <c r="D385" s="9" t="s">
        <v>977</v>
      </c>
      <c r="E385" s="9" t="s">
        <v>1020</v>
      </c>
      <c r="F385" s="10"/>
      <c r="G385" s="11">
        <f t="shared" si="52"/>
        <v>540.02</v>
      </c>
      <c r="H385" s="12">
        <v>337.51</v>
      </c>
      <c r="I385" s="13">
        <f t="shared" si="53"/>
        <v>202.51</v>
      </c>
      <c r="J385" s="14" t="e">
        <f t="shared" si="54"/>
        <v>#REF!</v>
      </c>
      <c r="K385" s="15" t="e">
        <f t="shared" si="55"/>
        <v>#REF!</v>
      </c>
      <c r="L385" s="15" t="e">
        <f t="shared" si="56"/>
        <v>#REF!</v>
      </c>
      <c r="M385" s="16" t="e">
        <f t="shared" si="57"/>
        <v>#REF!</v>
      </c>
      <c r="N385" s="16" t="e">
        <f t="shared" si="58"/>
        <v>#REF!</v>
      </c>
      <c r="O385" s="17" t="e">
        <f t="shared" si="59"/>
        <v>#REF!</v>
      </c>
    </row>
    <row r="386" spans="1:15" x14ac:dyDescent="0.25">
      <c r="A386" s="8"/>
      <c r="B386" s="36"/>
      <c r="C386" s="9" t="s">
        <v>976</v>
      </c>
      <c r="D386" s="9" t="s">
        <v>1021</v>
      </c>
      <c r="E386" s="9" t="s">
        <v>1022</v>
      </c>
      <c r="F386" s="10"/>
      <c r="G386" s="11">
        <f t="shared" si="52"/>
        <v>445.95</v>
      </c>
      <c r="H386" s="12">
        <v>278.72000000000003</v>
      </c>
      <c r="I386" s="13">
        <f t="shared" si="53"/>
        <v>167.23</v>
      </c>
      <c r="J386" s="14" t="e">
        <f t="shared" si="54"/>
        <v>#REF!</v>
      </c>
      <c r="K386" s="15" t="e">
        <f t="shared" si="55"/>
        <v>#REF!</v>
      </c>
      <c r="L386" s="15" t="e">
        <f t="shared" si="56"/>
        <v>#REF!</v>
      </c>
      <c r="M386" s="16" t="e">
        <f t="shared" si="57"/>
        <v>#REF!</v>
      </c>
      <c r="N386" s="16" t="e">
        <f t="shared" si="58"/>
        <v>#REF!</v>
      </c>
      <c r="O386" s="17" t="e">
        <f t="shared" si="59"/>
        <v>#REF!</v>
      </c>
    </row>
    <row r="387" spans="1:15" x14ac:dyDescent="0.25">
      <c r="A387" s="8"/>
      <c r="B387" s="36" t="s">
        <v>850</v>
      </c>
      <c r="C387" s="9" t="s">
        <v>976</v>
      </c>
      <c r="D387" s="9" t="s">
        <v>1023</v>
      </c>
      <c r="E387" s="9" t="s">
        <v>1024</v>
      </c>
      <c r="F387" s="10"/>
      <c r="G387" s="11">
        <f t="shared" si="52"/>
        <v>64</v>
      </c>
      <c r="H387" s="12">
        <v>40</v>
      </c>
      <c r="I387" s="13">
        <f t="shared" si="53"/>
        <v>24</v>
      </c>
      <c r="J387" s="14" t="e">
        <f t="shared" si="54"/>
        <v>#REF!</v>
      </c>
      <c r="K387" s="15" t="e">
        <f t="shared" si="55"/>
        <v>#REF!</v>
      </c>
      <c r="L387" s="15" t="e">
        <f t="shared" si="56"/>
        <v>#REF!</v>
      </c>
      <c r="M387" s="16" t="e">
        <f t="shared" si="57"/>
        <v>#REF!</v>
      </c>
      <c r="N387" s="16" t="e">
        <f t="shared" si="58"/>
        <v>#REF!</v>
      </c>
      <c r="O387" s="17" t="e">
        <f t="shared" si="59"/>
        <v>#REF!</v>
      </c>
    </row>
    <row r="388" spans="1:15" ht="26.4" x14ac:dyDescent="0.25">
      <c r="A388" s="8"/>
      <c r="B388" s="36" t="s">
        <v>850</v>
      </c>
      <c r="C388" s="9" t="s">
        <v>976</v>
      </c>
      <c r="D388" s="9" t="s">
        <v>1025</v>
      </c>
      <c r="E388" s="9" t="s">
        <v>1026</v>
      </c>
      <c r="F388" s="10"/>
      <c r="G388" s="11">
        <f t="shared" si="52"/>
        <v>474.86</v>
      </c>
      <c r="H388" s="12">
        <v>296.79000000000002</v>
      </c>
      <c r="I388" s="13">
        <f t="shared" si="53"/>
        <v>178.07</v>
      </c>
      <c r="J388" s="14" t="e">
        <f t="shared" si="54"/>
        <v>#REF!</v>
      </c>
      <c r="K388" s="15" t="e">
        <f t="shared" si="55"/>
        <v>#REF!</v>
      </c>
      <c r="L388" s="15" t="e">
        <f t="shared" si="56"/>
        <v>#REF!</v>
      </c>
      <c r="M388" s="16" t="e">
        <f t="shared" si="57"/>
        <v>#REF!</v>
      </c>
      <c r="N388" s="16" t="e">
        <f t="shared" si="58"/>
        <v>#REF!</v>
      </c>
      <c r="O388" s="17" t="e">
        <f t="shared" si="59"/>
        <v>#REF!</v>
      </c>
    </row>
    <row r="389" spans="1:15" ht="26.4" x14ac:dyDescent="0.25">
      <c r="A389" s="8"/>
      <c r="B389" s="36" t="s">
        <v>850</v>
      </c>
      <c r="C389" s="9" t="s">
        <v>976</v>
      </c>
      <c r="D389" s="9" t="s">
        <v>979</v>
      </c>
      <c r="E389" s="9" t="s">
        <v>1027</v>
      </c>
      <c r="F389" s="10"/>
      <c r="G389" s="11">
        <f t="shared" si="52"/>
        <v>511.44</v>
      </c>
      <c r="H389" s="12">
        <v>319.64999999999998</v>
      </c>
      <c r="I389" s="13">
        <f t="shared" si="53"/>
        <v>191.79</v>
      </c>
      <c r="J389" s="14" t="e">
        <f t="shared" si="54"/>
        <v>#REF!</v>
      </c>
      <c r="K389" s="15" t="e">
        <f t="shared" si="55"/>
        <v>#REF!</v>
      </c>
      <c r="L389" s="15" t="e">
        <f t="shared" si="56"/>
        <v>#REF!</v>
      </c>
      <c r="M389" s="16" t="e">
        <f t="shared" si="57"/>
        <v>#REF!</v>
      </c>
      <c r="N389" s="16" t="e">
        <f t="shared" si="58"/>
        <v>#REF!</v>
      </c>
      <c r="O389" s="17" t="e">
        <f t="shared" si="59"/>
        <v>#REF!</v>
      </c>
    </row>
    <row r="390" spans="1:15" x14ac:dyDescent="0.25">
      <c r="A390" s="8"/>
      <c r="B390" s="36" t="s">
        <v>850</v>
      </c>
      <c r="C390" s="9" t="s">
        <v>976</v>
      </c>
      <c r="D390" s="9" t="s">
        <v>1028</v>
      </c>
      <c r="E390" s="9" t="s">
        <v>1029</v>
      </c>
      <c r="F390" s="10"/>
      <c r="G390" s="11">
        <f t="shared" si="52"/>
        <v>96</v>
      </c>
      <c r="H390" s="12">
        <v>60</v>
      </c>
      <c r="I390" s="13">
        <f t="shared" si="53"/>
        <v>36</v>
      </c>
      <c r="J390" s="14" t="e">
        <f t="shared" si="54"/>
        <v>#REF!</v>
      </c>
      <c r="K390" s="15" t="e">
        <f t="shared" si="55"/>
        <v>#REF!</v>
      </c>
      <c r="L390" s="15" t="e">
        <f t="shared" si="56"/>
        <v>#REF!</v>
      </c>
      <c r="M390" s="16" t="e">
        <f t="shared" si="57"/>
        <v>#REF!</v>
      </c>
      <c r="N390" s="16" t="e">
        <f t="shared" si="58"/>
        <v>#REF!</v>
      </c>
      <c r="O390" s="17" t="e">
        <f t="shared" si="59"/>
        <v>#REF!</v>
      </c>
    </row>
    <row r="391" spans="1:15" x14ac:dyDescent="0.25">
      <c r="A391" s="8"/>
      <c r="B391" s="36" t="s">
        <v>850</v>
      </c>
      <c r="C391" s="9" t="s">
        <v>976</v>
      </c>
      <c r="D391" s="9" t="s">
        <v>1030</v>
      </c>
      <c r="E391" s="9" t="s">
        <v>1031</v>
      </c>
      <c r="F391" s="10"/>
      <c r="G391" s="11">
        <f t="shared" ref="G391:G409" si="60">H391+I391</f>
        <v>1125.73</v>
      </c>
      <c r="H391" s="12">
        <v>703.58</v>
      </c>
      <c r="I391" s="13">
        <f t="shared" ref="I391:I409" si="61">H391*60%</f>
        <v>422.15</v>
      </c>
      <c r="J391" s="14" t="e">
        <f t="shared" si="54"/>
        <v>#REF!</v>
      </c>
      <c r="K391" s="15" t="e">
        <f t="shared" si="55"/>
        <v>#REF!</v>
      </c>
      <c r="L391" s="15" t="e">
        <f t="shared" si="56"/>
        <v>#REF!</v>
      </c>
      <c r="M391" s="16" t="e">
        <f t="shared" si="57"/>
        <v>#REF!</v>
      </c>
      <c r="N391" s="16" t="e">
        <f t="shared" si="58"/>
        <v>#REF!</v>
      </c>
      <c r="O391" s="17" t="e">
        <f t="shared" si="59"/>
        <v>#REF!</v>
      </c>
    </row>
    <row r="392" spans="1:15" ht="26.4" x14ac:dyDescent="0.25">
      <c r="A392" s="8"/>
      <c r="B392" s="36" t="s">
        <v>850</v>
      </c>
      <c r="C392" s="9" t="s">
        <v>976</v>
      </c>
      <c r="D392" s="9" t="s">
        <v>1032</v>
      </c>
      <c r="E392" s="9" t="s">
        <v>1033</v>
      </c>
      <c r="F392" s="10"/>
      <c r="G392" s="11">
        <f t="shared" si="60"/>
        <v>96</v>
      </c>
      <c r="H392" s="12">
        <v>60</v>
      </c>
      <c r="I392" s="13">
        <f t="shared" si="61"/>
        <v>36</v>
      </c>
      <c r="J392" s="14" t="e">
        <f t="shared" si="54"/>
        <v>#REF!</v>
      </c>
      <c r="K392" s="15" t="e">
        <f t="shared" si="55"/>
        <v>#REF!</v>
      </c>
      <c r="L392" s="15" t="e">
        <f t="shared" si="56"/>
        <v>#REF!</v>
      </c>
      <c r="M392" s="16" t="e">
        <f t="shared" si="57"/>
        <v>#REF!</v>
      </c>
      <c r="N392" s="16" t="e">
        <f t="shared" si="58"/>
        <v>#REF!</v>
      </c>
      <c r="O392" s="17" t="e">
        <f t="shared" si="59"/>
        <v>#REF!</v>
      </c>
    </row>
    <row r="393" spans="1:15" x14ac:dyDescent="0.25">
      <c r="A393" s="8"/>
      <c r="B393" s="36" t="s">
        <v>850</v>
      </c>
      <c r="C393" s="9" t="s">
        <v>976</v>
      </c>
      <c r="D393" s="9" t="s">
        <v>981</v>
      </c>
      <c r="E393" s="9" t="s">
        <v>1034</v>
      </c>
      <c r="F393" s="10"/>
      <c r="G393" s="11">
        <f t="shared" si="60"/>
        <v>999.94</v>
      </c>
      <c r="H393" s="12">
        <v>624.96</v>
      </c>
      <c r="I393" s="13">
        <f t="shared" si="61"/>
        <v>374.98</v>
      </c>
      <c r="J393" s="14" t="e">
        <f t="shared" si="54"/>
        <v>#REF!</v>
      </c>
      <c r="K393" s="15" t="e">
        <f t="shared" si="55"/>
        <v>#REF!</v>
      </c>
      <c r="L393" s="15" t="e">
        <f t="shared" si="56"/>
        <v>#REF!</v>
      </c>
      <c r="M393" s="16" t="e">
        <f t="shared" si="57"/>
        <v>#REF!</v>
      </c>
      <c r="N393" s="16" t="e">
        <f t="shared" si="58"/>
        <v>#REF!</v>
      </c>
      <c r="O393" s="17" t="e">
        <f t="shared" si="59"/>
        <v>#REF!</v>
      </c>
    </row>
    <row r="394" spans="1:15" ht="39.6" x14ac:dyDescent="0.25">
      <c r="A394" s="8"/>
      <c r="B394" s="36" t="s">
        <v>897</v>
      </c>
      <c r="C394" s="9" t="s">
        <v>976</v>
      </c>
      <c r="D394" s="9" t="s">
        <v>977</v>
      </c>
      <c r="E394" s="9" t="s">
        <v>1035</v>
      </c>
      <c r="F394" s="10"/>
      <c r="G394" s="11">
        <f t="shared" si="60"/>
        <v>171.25</v>
      </c>
      <c r="H394" s="12">
        <v>107.03</v>
      </c>
      <c r="I394" s="13">
        <f t="shared" si="61"/>
        <v>64.22</v>
      </c>
      <c r="J394" s="14" t="e">
        <f t="shared" si="54"/>
        <v>#REF!</v>
      </c>
      <c r="K394" s="15" t="e">
        <f t="shared" si="55"/>
        <v>#REF!</v>
      </c>
      <c r="L394" s="15" t="e">
        <f t="shared" si="56"/>
        <v>#REF!</v>
      </c>
      <c r="M394" s="16" t="e">
        <f t="shared" si="57"/>
        <v>#REF!</v>
      </c>
      <c r="N394" s="16" t="e">
        <f t="shared" si="58"/>
        <v>#REF!</v>
      </c>
      <c r="O394" s="17" t="e">
        <f t="shared" si="59"/>
        <v>#REF!</v>
      </c>
    </row>
    <row r="395" spans="1:15" ht="26.4" x14ac:dyDescent="0.25">
      <c r="A395" s="8"/>
      <c r="B395" s="36" t="s">
        <v>897</v>
      </c>
      <c r="C395" s="9" t="s">
        <v>976</v>
      </c>
      <c r="D395" s="9" t="s">
        <v>979</v>
      </c>
      <c r="E395" s="9" t="s">
        <v>1036</v>
      </c>
      <c r="F395" s="10"/>
      <c r="G395" s="11">
        <f t="shared" si="60"/>
        <v>350.34</v>
      </c>
      <c r="H395" s="12">
        <v>218.96</v>
      </c>
      <c r="I395" s="13">
        <f t="shared" si="61"/>
        <v>131.38</v>
      </c>
      <c r="J395" s="14" t="e">
        <f t="shared" si="54"/>
        <v>#REF!</v>
      </c>
      <c r="K395" s="15" t="e">
        <f t="shared" si="55"/>
        <v>#REF!</v>
      </c>
      <c r="L395" s="15" t="e">
        <f t="shared" si="56"/>
        <v>#REF!</v>
      </c>
      <c r="M395" s="16" t="e">
        <f t="shared" si="57"/>
        <v>#REF!</v>
      </c>
      <c r="N395" s="16" t="e">
        <f t="shared" si="58"/>
        <v>#REF!</v>
      </c>
      <c r="O395" s="17" t="e">
        <f t="shared" si="59"/>
        <v>#REF!</v>
      </c>
    </row>
    <row r="396" spans="1:15" ht="26.4" x14ac:dyDescent="0.25">
      <c r="A396" s="8"/>
      <c r="B396" s="36" t="s">
        <v>897</v>
      </c>
      <c r="C396" s="9" t="s">
        <v>976</v>
      </c>
      <c r="D396" s="9" t="s">
        <v>981</v>
      </c>
      <c r="E396" s="9" t="s">
        <v>1037</v>
      </c>
      <c r="F396" s="10"/>
      <c r="G396" s="11">
        <f t="shared" si="60"/>
        <v>1657.6</v>
      </c>
      <c r="H396" s="12">
        <v>1036</v>
      </c>
      <c r="I396" s="13">
        <f t="shared" si="61"/>
        <v>621.6</v>
      </c>
      <c r="J396" s="14" t="e">
        <f t="shared" si="54"/>
        <v>#REF!</v>
      </c>
      <c r="K396" s="15" t="e">
        <f t="shared" si="55"/>
        <v>#REF!</v>
      </c>
      <c r="L396" s="15" t="e">
        <f t="shared" si="56"/>
        <v>#REF!</v>
      </c>
      <c r="M396" s="16" t="e">
        <f t="shared" si="57"/>
        <v>#REF!</v>
      </c>
      <c r="N396" s="16" t="e">
        <f t="shared" si="58"/>
        <v>#REF!</v>
      </c>
      <c r="O396" s="17" t="e">
        <f t="shared" si="59"/>
        <v>#REF!</v>
      </c>
    </row>
    <row r="397" spans="1:15" ht="39.6" x14ac:dyDescent="0.25">
      <c r="A397" s="8"/>
      <c r="B397" s="36" t="s">
        <v>912</v>
      </c>
      <c r="C397" s="9" t="s">
        <v>976</v>
      </c>
      <c r="D397" s="9" t="s">
        <v>977</v>
      </c>
      <c r="E397" s="9" t="s">
        <v>1038</v>
      </c>
      <c r="F397" s="10"/>
      <c r="G397" s="11">
        <f t="shared" si="60"/>
        <v>884</v>
      </c>
      <c r="H397" s="12">
        <v>552.5</v>
      </c>
      <c r="I397" s="13">
        <f t="shared" si="61"/>
        <v>331.5</v>
      </c>
      <c r="J397" s="14" t="e">
        <f t="shared" si="54"/>
        <v>#REF!</v>
      </c>
      <c r="K397" s="15" t="e">
        <f t="shared" si="55"/>
        <v>#REF!</v>
      </c>
      <c r="L397" s="15" t="e">
        <f t="shared" si="56"/>
        <v>#REF!</v>
      </c>
      <c r="M397" s="16" t="e">
        <f t="shared" si="57"/>
        <v>#REF!</v>
      </c>
      <c r="N397" s="16" t="e">
        <f t="shared" si="58"/>
        <v>#REF!</v>
      </c>
      <c r="O397" s="17" t="e">
        <f t="shared" si="59"/>
        <v>#REF!</v>
      </c>
    </row>
    <row r="398" spans="1:15" ht="26.4" x14ac:dyDescent="0.25">
      <c r="A398" s="8"/>
      <c r="B398" s="36" t="s">
        <v>912</v>
      </c>
      <c r="C398" s="9" t="s">
        <v>976</v>
      </c>
      <c r="D398" s="9" t="s">
        <v>1039</v>
      </c>
      <c r="E398" s="9" t="s">
        <v>1040</v>
      </c>
      <c r="F398" s="10"/>
      <c r="G398" s="11">
        <f t="shared" si="60"/>
        <v>352.61</v>
      </c>
      <c r="H398" s="12">
        <v>220.38</v>
      </c>
      <c r="I398" s="13">
        <f t="shared" si="61"/>
        <v>132.22999999999999</v>
      </c>
      <c r="J398" s="14" t="e">
        <f t="shared" si="54"/>
        <v>#REF!</v>
      </c>
      <c r="K398" s="15" t="e">
        <f t="shared" si="55"/>
        <v>#REF!</v>
      </c>
      <c r="L398" s="15" t="e">
        <f t="shared" si="56"/>
        <v>#REF!</v>
      </c>
      <c r="M398" s="16" t="e">
        <f t="shared" si="57"/>
        <v>#REF!</v>
      </c>
      <c r="N398" s="16" t="e">
        <f t="shared" si="58"/>
        <v>#REF!</v>
      </c>
      <c r="O398" s="17" t="e">
        <f t="shared" si="59"/>
        <v>#REF!</v>
      </c>
    </row>
    <row r="399" spans="1:15" x14ac:dyDescent="0.25">
      <c r="A399" s="8"/>
      <c r="B399" s="36" t="s">
        <v>923</v>
      </c>
      <c r="C399" s="9" t="s">
        <v>976</v>
      </c>
      <c r="D399" s="9" t="s">
        <v>977</v>
      </c>
      <c r="E399" s="9" t="s">
        <v>1041</v>
      </c>
      <c r="F399" s="10"/>
      <c r="G399" s="11">
        <f t="shared" si="60"/>
        <v>973.63</v>
      </c>
      <c r="H399" s="12">
        <v>608.52</v>
      </c>
      <c r="I399" s="13">
        <f t="shared" si="61"/>
        <v>365.11</v>
      </c>
      <c r="J399" s="14" t="e">
        <f t="shared" si="54"/>
        <v>#REF!</v>
      </c>
      <c r="K399" s="15" t="e">
        <f t="shared" si="55"/>
        <v>#REF!</v>
      </c>
      <c r="L399" s="15" t="e">
        <f t="shared" si="56"/>
        <v>#REF!</v>
      </c>
      <c r="M399" s="16" t="e">
        <f t="shared" si="57"/>
        <v>#REF!</v>
      </c>
      <c r="N399" s="16" t="e">
        <f t="shared" si="58"/>
        <v>#REF!</v>
      </c>
      <c r="O399" s="17" t="e">
        <f t="shared" si="59"/>
        <v>#REF!</v>
      </c>
    </row>
    <row r="400" spans="1:15" ht="26.4" x14ac:dyDescent="0.25">
      <c r="A400" s="8"/>
      <c r="B400" s="36" t="s">
        <v>950</v>
      </c>
      <c r="C400" s="9" t="s">
        <v>976</v>
      </c>
      <c r="D400" s="9" t="s">
        <v>977</v>
      </c>
      <c r="E400" s="9" t="s">
        <v>1042</v>
      </c>
      <c r="F400" s="10"/>
      <c r="G400" s="11">
        <f t="shared" si="60"/>
        <v>1755.22</v>
      </c>
      <c r="H400" s="12">
        <v>1097.01</v>
      </c>
      <c r="I400" s="13">
        <f t="shared" si="61"/>
        <v>658.21</v>
      </c>
      <c r="J400" s="14" t="e">
        <f t="shared" si="54"/>
        <v>#REF!</v>
      </c>
      <c r="K400" s="15" t="e">
        <f t="shared" si="55"/>
        <v>#REF!</v>
      </c>
      <c r="L400" s="15" t="e">
        <f t="shared" si="56"/>
        <v>#REF!</v>
      </c>
      <c r="M400" s="16" t="e">
        <f t="shared" si="57"/>
        <v>#REF!</v>
      </c>
      <c r="N400" s="16" t="e">
        <f t="shared" si="58"/>
        <v>#REF!</v>
      </c>
      <c r="O400" s="17" t="e">
        <f t="shared" si="59"/>
        <v>#REF!</v>
      </c>
    </row>
    <row r="401" spans="1:15" x14ac:dyDescent="0.25">
      <c r="A401" s="8"/>
      <c r="B401" s="36" t="s">
        <v>950</v>
      </c>
      <c r="C401" s="9" t="s">
        <v>976</v>
      </c>
      <c r="D401" s="9" t="s">
        <v>1043</v>
      </c>
      <c r="E401" s="9" t="s">
        <v>1044</v>
      </c>
      <c r="F401" s="10"/>
      <c r="G401" s="11">
        <f t="shared" si="60"/>
        <v>314.98</v>
      </c>
      <c r="H401" s="12">
        <v>196.86</v>
      </c>
      <c r="I401" s="13">
        <f t="shared" si="61"/>
        <v>118.12</v>
      </c>
      <c r="J401" s="14" t="e">
        <f t="shared" si="54"/>
        <v>#REF!</v>
      </c>
      <c r="K401" s="15" t="e">
        <f t="shared" si="55"/>
        <v>#REF!</v>
      </c>
      <c r="L401" s="15" t="e">
        <f t="shared" si="56"/>
        <v>#REF!</v>
      </c>
      <c r="M401" s="16" t="e">
        <f t="shared" si="57"/>
        <v>#REF!</v>
      </c>
      <c r="N401" s="16" t="e">
        <f t="shared" si="58"/>
        <v>#REF!</v>
      </c>
      <c r="O401" s="17" t="e">
        <f t="shared" si="59"/>
        <v>#REF!</v>
      </c>
    </row>
    <row r="402" spans="1:15" x14ac:dyDescent="0.25">
      <c r="A402" s="8"/>
      <c r="B402" s="36" t="s">
        <v>950</v>
      </c>
      <c r="C402" s="9" t="s">
        <v>976</v>
      </c>
      <c r="D402" s="9" t="s">
        <v>981</v>
      </c>
      <c r="E402" s="9" t="s">
        <v>1045</v>
      </c>
      <c r="F402" s="10"/>
      <c r="G402" s="11">
        <f t="shared" si="60"/>
        <v>444.16</v>
      </c>
      <c r="H402" s="12">
        <v>277.60000000000002</v>
      </c>
      <c r="I402" s="13">
        <f t="shared" si="61"/>
        <v>166.56</v>
      </c>
      <c r="J402" s="14" t="e">
        <f t="shared" si="54"/>
        <v>#REF!</v>
      </c>
      <c r="K402" s="15" t="e">
        <f t="shared" si="55"/>
        <v>#REF!</v>
      </c>
      <c r="L402" s="15" t="e">
        <f t="shared" si="56"/>
        <v>#REF!</v>
      </c>
      <c r="M402" s="16" t="e">
        <f t="shared" si="57"/>
        <v>#REF!</v>
      </c>
      <c r="N402" s="16" t="e">
        <f t="shared" si="58"/>
        <v>#REF!</v>
      </c>
      <c r="O402" s="17" t="e">
        <f t="shared" si="59"/>
        <v>#REF!</v>
      </c>
    </row>
    <row r="403" spans="1:15" x14ac:dyDescent="0.25">
      <c r="A403" s="8"/>
      <c r="B403" s="36" t="s">
        <v>950</v>
      </c>
      <c r="C403" s="9" t="s">
        <v>976</v>
      </c>
      <c r="D403" s="9" t="s">
        <v>979</v>
      </c>
      <c r="E403" s="9" t="s">
        <v>1046</v>
      </c>
      <c r="F403" s="10"/>
      <c r="G403" s="11">
        <f t="shared" si="60"/>
        <v>1631.49</v>
      </c>
      <c r="H403" s="12">
        <v>1019.68</v>
      </c>
      <c r="I403" s="13">
        <f t="shared" si="61"/>
        <v>611.80999999999995</v>
      </c>
      <c r="J403" s="14" t="e">
        <f t="shared" si="54"/>
        <v>#REF!</v>
      </c>
      <c r="K403" s="15" t="e">
        <f t="shared" si="55"/>
        <v>#REF!</v>
      </c>
      <c r="L403" s="15" t="e">
        <f t="shared" si="56"/>
        <v>#REF!</v>
      </c>
      <c r="M403" s="16" t="e">
        <f t="shared" si="57"/>
        <v>#REF!</v>
      </c>
      <c r="N403" s="16" t="e">
        <f t="shared" si="58"/>
        <v>#REF!</v>
      </c>
      <c r="O403" s="17" t="e">
        <f t="shared" si="59"/>
        <v>#REF!</v>
      </c>
    </row>
    <row r="404" spans="1:15" x14ac:dyDescent="0.25">
      <c r="A404" s="8"/>
      <c r="B404" s="36" t="s">
        <v>950</v>
      </c>
      <c r="C404" s="9" t="s">
        <v>976</v>
      </c>
      <c r="D404" s="9" t="s">
        <v>1011</v>
      </c>
      <c r="E404" s="9" t="s">
        <v>1047</v>
      </c>
      <c r="F404" s="10"/>
      <c r="G404" s="11">
        <f t="shared" si="60"/>
        <v>678.4</v>
      </c>
      <c r="H404" s="12">
        <v>424</v>
      </c>
      <c r="I404" s="13">
        <f t="shared" si="61"/>
        <v>254.4</v>
      </c>
      <c r="J404" s="14" t="e">
        <f t="shared" si="54"/>
        <v>#REF!</v>
      </c>
      <c r="K404" s="15" t="e">
        <f t="shared" si="55"/>
        <v>#REF!</v>
      </c>
      <c r="L404" s="15" t="e">
        <f t="shared" si="56"/>
        <v>#REF!</v>
      </c>
      <c r="M404" s="16" t="e">
        <f t="shared" si="57"/>
        <v>#REF!</v>
      </c>
      <c r="N404" s="16" t="e">
        <f t="shared" si="58"/>
        <v>#REF!</v>
      </c>
      <c r="O404" s="17" t="e">
        <f t="shared" si="59"/>
        <v>#REF!</v>
      </c>
    </row>
    <row r="405" spans="1:15" ht="26.4" x14ac:dyDescent="0.25">
      <c r="A405" s="8"/>
      <c r="B405" s="36" t="s">
        <v>950</v>
      </c>
      <c r="C405" s="9" t="s">
        <v>976</v>
      </c>
      <c r="D405" s="9" t="s">
        <v>1048</v>
      </c>
      <c r="E405" s="9" t="s">
        <v>1049</v>
      </c>
      <c r="F405" s="10"/>
      <c r="G405" s="11">
        <f t="shared" si="60"/>
        <v>369.5</v>
      </c>
      <c r="H405" s="12">
        <v>230.94</v>
      </c>
      <c r="I405" s="13">
        <f t="shared" si="61"/>
        <v>138.56</v>
      </c>
      <c r="J405" s="14" t="e">
        <f t="shared" si="54"/>
        <v>#REF!</v>
      </c>
      <c r="K405" s="15" t="e">
        <f t="shared" si="55"/>
        <v>#REF!</v>
      </c>
      <c r="L405" s="15" t="e">
        <f t="shared" si="56"/>
        <v>#REF!</v>
      </c>
      <c r="M405" s="16" t="e">
        <f t="shared" si="57"/>
        <v>#REF!</v>
      </c>
      <c r="N405" s="16" t="e">
        <f t="shared" si="58"/>
        <v>#REF!</v>
      </c>
      <c r="O405" s="17" t="e">
        <f t="shared" si="59"/>
        <v>#REF!</v>
      </c>
    </row>
    <row r="406" spans="1:15" x14ac:dyDescent="0.25">
      <c r="A406" s="8"/>
      <c r="B406" s="36" t="s">
        <v>950</v>
      </c>
      <c r="C406" s="9" t="s">
        <v>976</v>
      </c>
      <c r="D406" s="9" t="s">
        <v>1050</v>
      </c>
      <c r="E406" s="9" t="s">
        <v>1051</v>
      </c>
      <c r="F406" s="10"/>
      <c r="G406" s="11">
        <f t="shared" si="60"/>
        <v>713.17</v>
      </c>
      <c r="H406" s="12">
        <v>445.73</v>
      </c>
      <c r="I406" s="13">
        <f t="shared" si="61"/>
        <v>267.44</v>
      </c>
      <c r="J406" s="14" t="e">
        <f t="shared" si="54"/>
        <v>#REF!</v>
      </c>
      <c r="K406" s="15" t="e">
        <f t="shared" si="55"/>
        <v>#REF!</v>
      </c>
      <c r="L406" s="15" t="e">
        <f t="shared" si="56"/>
        <v>#REF!</v>
      </c>
      <c r="M406" s="16" t="e">
        <f t="shared" si="57"/>
        <v>#REF!</v>
      </c>
      <c r="N406" s="16" t="e">
        <f t="shared" si="58"/>
        <v>#REF!</v>
      </c>
      <c r="O406" s="17" t="e">
        <f t="shared" si="59"/>
        <v>#REF!</v>
      </c>
    </row>
    <row r="407" spans="1:15" x14ac:dyDescent="0.25">
      <c r="A407" s="8"/>
      <c r="B407" s="36" t="s">
        <v>950</v>
      </c>
      <c r="C407" s="9" t="s">
        <v>976</v>
      </c>
      <c r="D407" s="9" t="s">
        <v>1052</v>
      </c>
      <c r="E407" s="9" t="s">
        <v>1053</v>
      </c>
      <c r="F407" s="10"/>
      <c r="G407" s="11">
        <f t="shared" si="60"/>
        <v>436.53</v>
      </c>
      <c r="H407" s="12">
        <v>272.83</v>
      </c>
      <c r="I407" s="13">
        <f t="shared" si="61"/>
        <v>163.69999999999999</v>
      </c>
      <c r="J407" s="14" t="e">
        <f t="shared" si="54"/>
        <v>#REF!</v>
      </c>
      <c r="K407" s="15" t="e">
        <f t="shared" si="55"/>
        <v>#REF!</v>
      </c>
      <c r="L407" s="15" t="e">
        <f t="shared" si="56"/>
        <v>#REF!</v>
      </c>
      <c r="M407" s="16" t="e">
        <f t="shared" si="57"/>
        <v>#REF!</v>
      </c>
      <c r="N407" s="16" t="e">
        <f t="shared" si="58"/>
        <v>#REF!</v>
      </c>
      <c r="O407" s="17" t="e">
        <f t="shared" si="59"/>
        <v>#REF!</v>
      </c>
    </row>
    <row r="408" spans="1:15" x14ac:dyDescent="0.25">
      <c r="A408" s="8"/>
      <c r="B408" s="36" t="s">
        <v>950</v>
      </c>
      <c r="C408" s="9" t="s">
        <v>976</v>
      </c>
      <c r="D408" s="9" t="s">
        <v>1054</v>
      </c>
      <c r="E408" s="9" t="s">
        <v>1055</v>
      </c>
      <c r="F408" s="10"/>
      <c r="G408" s="11">
        <f t="shared" si="60"/>
        <v>448.08</v>
      </c>
      <c r="H408" s="12">
        <v>280.05</v>
      </c>
      <c r="I408" s="13">
        <f t="shared" si="61"/>
        <v>168.03</v>
      </c>
      <c r="J408" s="14" t="e">
        <f t="shared" si="54"/>
        <v>#REF!</v>
      </c>
      <c r="K408" s="15" t="e">
        <f t="shared" si="55"/>
        <v>#REF!</v>
      </c>
      <c r="L408" s="15" t="e">
        <f t="shared" si="56"/>
        <v>#REF!</v>
      </c>
      <c r="M408" s="16" t="e">
        <f t="shared" si="57"/>
        <v>#REF!</v>
      </c>
      <c r="N408" s="16" t="e">
        <f t="shared" si="58"/>
        <v>#REF!</v>
      </c>
      <c r="O408" s="17" t="e">
        <f t="shared" si="59"/>
        <v>#REF!</v>
      </c>
    </row>
    <row r="409" spans="1:15" x14ac:dyDescent="0.25">
      <c r="A409" s="8"/>
      <c r="B409" s="36" t="s">
        <v>950</v>
      </c>
      <c r="C409" s="9" t="s">
        <v>976</v>
      </c>
      <c r="D409" s="9" t="s">
        <v>1056</v>
      </c>
      <c r="E409" s="9" t="s">
        <v>1057</v>
      </c>
      <c r="F409" s="10"/>
      <c r="G409" s="11">
        <f t="shared" si="60"/>
        <v>428.42</v>
      </c>
      <c r="H409" s="12">
        <v>267.76</v>
      </c>
      <c r="I409" s="13">
        <f t="shared" si="61"/>
        <v>160.66</v>
      </c>
      <c r="J409" s="14" t="e">
        <f t="shared" si="54"/>
        <v>#REF!</v>
      </c>
      <c r="K409" s="15" t="e">
        <f t="shared" si="55"/>
        <v>#REF!</v>
      </c>
      <c r="L409" s="15" t="e">
        <f t="shared" si="56"/>
        <v>#REF!</v>
      </c>
      <c r="M409" s="16" t="e">
        <f t="shared" si="57"/>
        <v>#REF!</v>
      </c>
      <c r="N409" s="16" t="e">
        <f t="shared" si="58"/>
        <v>#REF!</v>
      </c>
      <c r="O409" s="17" t="e">
        <f t="shared" si="59"/>
        <v>#REF!</v>
      </c>
    </row>
    <row r="410" spans="1:15" ht="39.6" x14ac:dyDescent="0.25">
      <c r="A410" s="8">
        <v>48</v>
      </c>
      <c r="B410" s="36" t="s">
        <v>1058</v>
      </c>
      <c r="C410" s="9" t="s">
        <v>8</v>
      </c>
      <c r="D410" s="9"/>
      <c r="E410" s="40" t="s">
        <v>7</v>
      </c>
      <c r="F410" s="10"/>
      <c r="G410" s="11">
        <f>H410+I410</f>
        <v>500000</v>
      </c>
      <c r="H410" s="12">
        <v>500000</v>
      </c>
      <c r="I410" s="13">
        <v>0</v>
      </c>
      <c r="J410" s="14" t="e">
        <f>$J$4*H410</f>
        <v>#REF!</v>
      </c>
      <c r="K410" s="15" t="e">
        <f>$K$4*I410</f>
        <v>#REF!</v>
      </c>
      <c r="L410" s="15" t="e">
        <f>J410+K410</f>
        <v>#REF!</v>
      </c>
      <c r="M410" s="16" t="e">
        <f>J410*$M$4</f>
        <v>#REF!</v>
      </c>
      <c r="N410" s="16" t="e">
        <f>K410*$N$4</f>
        <v>#REF!</v>
      </c>
      <c r="O410" s="17" t="e">
        <f>M410+N410</f>
        <v>#REF!</v>
      </c>
    </row>
    <row r="411" spans="1:15" ht="13.8" thickBot="1" x14ac:dyDescent="0.3">
      <c r="A411" s="8"/>
      <c r="B411" s="36"/>
      <c r="C411" s="9"/>
      <c r="D411" s="9"/>
      <c r="E411" s="40"/>
      <c r="F411" s="10"/>
      <c r="G411" s="11"/>
      <c r="H411" s="12"/>
      <c r="I411" s="13"/>
      <c r="J411" s="14"/>
      <c r="K411" s="15"/>
      <c r="L411" s="15"/>
      <c r="M411" s="16"/>
      <c r="N411" s="16"/>
      <c r="O411" s="17"/>
    </row>
    <row r="412" spans="1:15" ht="58.5" customHeight="1" thickBot="1" x14ac:dyDescent="0.3">
      <c r="A412" s="18"/>
      <c r="B412" s="18"/>
      <c r="C412" s="19"/>
      <c r="D412" s="19"/>
      <c r="E412" s="42"/>
      <c r="F412" s="19"/>
      <c r="G412" s="20">
        <f>SUM(G6:G411)</f>
        <v>797178.08</v>
      </c>
      <c r="H412" s="20">
        <f>SUM(H6:H411)</f>
        <v>685736.3</v>
      </c>
      <c r="I412" s="21">
        <f>SUM(I6:I411)</f>
        <v>111441.78</v>
      </c>
      <c r="J412" s="22" t="e">
        <f>SUM(J6:J411)</f>
        <v>#REF!</v>
      </c>
      <c r="K412" s="22" t="e">
        <f>SUM(K6:K411)</f>
        <v>#REF!</v>
      </c>
      <c r="L412" s="23" t="s">
        <v>3</v>
      </c>
      <c r="M412" s="24" t="e">
        <f>SUM(M6:M411)</f>
        <v>#REF!</v>
      </c>
      <c r="N412" s="24" t="e">
        <f>SUM(N6:N411)</f>
        <v>#REF!</v>
      </c>
      <c r="O412" s="22" t="e">
        <f>SUM(O6:O411)</f>
        <v>#REF!</v>
      </c>
    </row>
  </sheetData>
  <autoFilter ref="A5:O412" xr:uid="{00000000-0009-0000-0000-000000000000}"/>
  <mergeCells count="6">
    <mergeCell ref="G1:M1"/>
    <mergeCell ref="A1:E2"/>
    <mergeCell ref="G2:M2"/>
    <mergeCell ref="A3:G3"/>
    <mergeCell ref="J3:L3"/>
    <mergeCell ref="M3:O3"/>
  </mergeCells>
  <printOptions horizontalCentered="1"/>
  <pageMargins left="0.27559055118110237" right="0.23622047244094491" top="0.70866141732283472" bottom="0.51181102362204722" header="0.39370078740157483" footer="0.31496062992125984"/>
  <pageSetup paperSize="9" scale="60" fitToWidth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3EF8-91C5-49B2-AE70-E24C0ACC683B}">
  <sheetPr>
    <pageSetUpPr fitToPage="1"/>
  </sheetPr>
  <dimension ref="B2:AW237"/>
  <sheetViews>
    <sheetView showGridLines="0" tabSelected="1" view="pageBreakPreview" zoomScale="85" zoomScaleNormal="100" zoomScaleSheetLayoutView="85" workbookViewId="0">
      <pane ySplit="4" topLeftCell="A5" activePane="bottomLeft" state="frozen"/>
      <selection activeCell="A2" sqref="A2"/>
      <selection pane="bottomLeft" activeCell="C4" sqref="C4"/>
    </sheetView>
  </sheetViews>
  <sheetFormatPr defaultRowHeight="14.4" x14ac:dyDescent="0.3"/>
  <cols>
    <col min="1" max="1" width="3" style="43" customWidth="1"/>
    <col min="2" max="2" width="8.88671875" style="43" customWidth="1"/>
    <col min="3" max="3" width="62.5546875" style="43" customWidth="1"/>
    <col min="4" max="4" width="46.44140625" style="43" customWidth="1"/>
    <col min="5" max="5" width="21.88671875" style="43" customWidth="1"/>
    <col min="6" max="6" width="24.109375" style="43" customWidth="1"/>
    <col min="7" max="7" width="16.6640625" style="45" bestFit="1" customWidth="1"/>
    <col min="8" max="8" width="18.5546875" style="45" bestFit="1" customWidth="1"/>
    <col min="9" max="9" width="15.33203125" style="45" customWidth="1"/>
    <col min="10" max="10" width="47.5546875" style="45" customWidth="1"/>
    <col min="11" max="11" width="40.5546875" style="43" hidden="1" customWidth="1"/>
    <col min="12" max="12" width="35.6640625" style="44" hidden="1" customWidth="1"/>
    <col min="13" max="14" width="0" style="44" hidden="1" customWidth="1"/>
    <col min="15" max="15" width="47.88671875" style="44" hidden="1" customWidth="1"/>
    <col min="16" max="29" width="0" style="44" hidden="1" customWidth="1"/>
    <col min="30" max="30" width="8.88671875" style="44"/>
    <col min="31" max="41" width="0" style="44" hidden="1" customWidth="1"/>
    <col min="42" max="47" width="8.88671875" style="44"/>
    <col min="48" max="16384" width="8.88671875" style="43"/>
  </cols>
  <sheetData>
    <row r="2" spans="2:49" s="44" customFormat="1" ht="37.200000000000003" customHeight="1" x14ac:dyDescent="0.4">
      <c r="B2" s="93" t="s">
        <v>690</v>
      </c>
      <c r="C2" s="93"/>
      <c r="D2" s="93"/>
      <c r="E2" s="93"/>
      <c r="F2" s="93"/>
      <c r="G2" s="93"/>
      <c r="H2" s="93"/>
      <c r="I2" s="93"/>
      <c r="J2" s="93"/>
      <c r="K2" s="43"/>
      <c r="AV2" s="43"/>
      <c r="AW2" s="43"/>
    </row>
    <row r="3" spans="2:49" s="44" customFormat="1" ht="25.8" customHeight="1" thickBot="1" x14ac:dyDescent="0.35">
      <c r="B3" s="43"/>
      <c r="C3" s="43"/>
      <c r="D3" s="43"/>
      <c r="E3" s="43"/>
      <c r="F3" s="43"/>
      <c r="G3" s="45"/>
      <c r="H3" s="45"/>
      <c r="I3" s="45"/>
      <c r="J3" s="45"/>
      <c r="K3" s="43"/>
      <c r="AV3" s="43"/>
      <c r="AW3" s="43"/>
    </row>
    <row r="4" spans="2:49" ht="37.200000000000003" x14ac:dyDescent="0.3">
      <c r="B4" s="79" t="s">
        <v>689</v>
      </c>
      <c r="C4" s="79" t="s">
        <v>688</v>
      </c>
      <c r="D4" s="79" t="s">
        <v>14</v>
      </c>
      <c r="E4" s="79" t="s">
        <v>687</v>
      </c>
      <c r="F4" s="79" t="s">
        <v>686</v>
      </c>
      <c r="G4" s="79" t="s">
        <v>685</v>
      </c>
      <c r="H4" s="79" t="s">
        <v>684</v>
      </c>
      <c r="I4" s="79" t="s">
        <v>5</v>
      </c>
      <c r="J4" s="78" t="s">
        <v>683</v>
      </c>
      <c r="K4" s="77">
        <f>COUNTA(H5:H232)</f>
        <v>213</v>
      </c>
    </row>
    <row r="5" spans="2:49" x14ac:dyDescent="0.3">
      <c r="B5" s="57"/>
      <c r="C5" s="68" t="s">
        <v>38</v>
      </c>
      <c r="D5" s="76"/>
      <c r="E5" s="76"/>
      <c r="F5" s="76"/>
      <c r="G5" s="76"/>
      <c r="H5" s="76"/>
      <c r="I5" s="76"/>
      <c r="J5" s="75"/>
    </row>
    <row r="6" spans="2:49" x14ac:dyDescent="0.3">
      <c r="B6" s="59">
        <v>1</v>
      </c>
      <c r="C6" s="58" t="s">
        <v>15</v>
      </c>
      <c r="D6" s="57" t="s">
        <v>16</v>
      </c>
      <c r="E6" s="57" t="s">
        <v>417</v>
      </c>
      <c r="F6" s="56" t="s">
        <v>682</v>
      </c>
      <c r="G6" s="67">
        <v>602</v>
      </c>
      <c r="H6" s="67">
        <v>1</v>
      </c>
      <c r="I6" s="67">
        <f t="shared" ref="I6:I17" si="0">ROUND(G6*H6,2)</f>
        <v>602</v>
      </c>
      <c r="J6" s="58" t="s">
        <v>681</v>
      </c>
    </row>
    <row r="7" spans="2:49" x14ac:dyDescent="0.3">
      <c r="B7" s="59">
        <v>2</v>
      </c>
      <c r="C7" s="58" t="s">
        <v>17</v>
      </c>
      <c r="D7" s="57" t="s">
        <v>18</v>
      </c>
      <c r="E7" s="57" t="s">
        <v>417</v>
      </c>
      <c r="F7" s="56" t="s">
        <v>680</v>
      </c>
      <c r="G7" s="67">
        <v>568</v>
      </c>
      <c r="H7" s="67">
        <v>1</v>
      </c>
      <c r="I7" s="67">
        <f t="shared" si="0"/>
        <v>568</v>
      </c>
      <c r="J7" s="58"/>
    </row>
    <row r="8" spans="2:49" x14ac:dyDescent="0.3">
      <c r="B8" s="59">
        <v>3</v>
      </c>
      <c r="C8" s="58" t="s">
        <v>19</v>
      </c>
      <c r="D8" s="57" t="s">
        <v>18</v>
      </c>
      <c r="E8" s="57" t="s">
        <v>417</v>
      </c>
      <c r="F8" s="57"/>
      <c r="G8" s="67">
        <v>80</v>
      </c>
      <c r="H8" s="67">
        <v>1</v>
      </c>
      <c r="I8" s="67">
        <f t="shared" si="0"/>
        <v>80</v>
      </c>
      <c r="J8" s="58"/>
      <c r="K8" s="43" t="s">
        <v>632</v>
      </c>
    </row>
    <row r="9" spans="2:49" x14ac:dyDescent="0.3">
      <c r="B9" s="59">
        <v>4</v>
      </c>
      <c r="C9" s="58" t="s">
        <v>20</v>
      </c>
      <c r="D9" s="57" t="s">
        <v>21</v>
      </c>
      <c r="E9" s="57" t="s">
        <v>679</v>
      </c>
      <c r="F9" s="56" t="s">
        <v>678</v>
      </c>
      <c r="G9" s="67">
        <v>121</v>
      </c>
      <c r="H9" s="67">
        <v>1</v>
      </c>
      <c r="I9" s="67">
        <f t="shared" si="0"/>
        <v>121</v>
      </c>
      <c r="J9" s="58"/>
    </row>
    <row r="10" spans="2:49" x14ac:dyDescent="0.3">
      <c r="B10" s="59">
        <v>5</v>
      </c>
      <c r="C10" s="58" t="s">
        <v>22</v>
      </c>
      <c r="D10" s="57" t="s">
        <v>23</v>
      </c>
      <c r="E10" s="57" t="s">
        <v>417</v>
      </c>
      <c r="F10" s="56" t="s">
        <v>677</v>
      </c>
      <c r="G10" s="67">
        <v>260</v>
      </c>
      <c r="H10" s="67">
        <v>1</v>
      </c>
      <c r="I10" s="67">
        <f t="shared" si="0"/>
        <v>260</v>
      </c>
      <c r="J10" s="58"/>
    </row>
    <row r="11" spans="2:49" x14ac:dyDescent="0.3">
      <c r="B11" s="59">
        <v>6</v>
      </c>
      <c r="C11" s="58" t="s">
        <v>24</v>
      </c>
      <c r="D11" s="57" t="s">
        <v>25</v>
      </c>
      <c r="E11" s="57" t="s">
        <v>676</v>
      </c>
      <c r="F11" s="56" t="s">
        <v>675</v>
      </c>
      <c r="G11" s="67">
        <v>200</v>
      </c>
      <c r="H11" s="67">
        <v>1</v>
      </c>
      <c r="I11" s="67">
        <f t="shared" si="0"/>
        <v>200</v>
      </c>
      <c r="J11" s="58"/>
    </row>
    <row r="12" spans="2:49" x14ac:dyDescent="0.3">
      <c r="B12" s="59">
        <v>7</v>
      </c>
      <c r="C12" s="58" t="s">
        <v>26</v>
      </c>
      <c r="D12" s="57" t="s">
        <v>27</v>
      </c>
      <c r="E12" s="57" t="s">
        <v>674</v>
      </c>
      <c r="F12" s="56" t="s">
        <v>673</v>
      </c>
      <c r="G12" s="67">
        <v>438.8</v>
      </c>
      <c r="H12" s="67">
        <v>1</v>
      </c>
      <c r="I12" s="67">
        <f t="shared" si="0"/>
        <v>438.8</v>
      </c>
      <c r="J12" s="58"/>
    </row>
    <row r="13" spans="2:49" x14ac:dyDescent="0.3">
      <c r="B13" s="59">
        <v>8</v>
      </c>
      <c r="C13" s="58" t="s">
        <v>28</v>
      </c>
      <c r="D13" s="57" t="s">
        <v>29</v>
      </c>
      <c r="E13" s="57" t="s">
        <v>672</v>
      </c>
      <c r="F13" s="56" t="s">
        <v>671</v>
      </c>
      <c r="G13" s="67">
        <v>503.42</v>
      </c>
      <c r="H13" s="67">
        <v>2</v>
      </c>
      <c r="I13" s="67">
        <f t="shared" si="0"/>
        <v>1006.84</v>
      </c>
      <c r="J13" s="58"/>
    </row>
    <row r="14" spans="2:49" x14ac:dyDescent="0.3">
      <c r="B14" s="59">
        <v>9</v>
      </c>
      <c r="C14" s="58" t="s">
        <v>30</v>
      </c>
      <c r="D14" s="57" t="s">
        <v>31</v>
      </c>
      <c r="E14" s="57" t="s">
        <v>670</v>
      </c>
      <c r="F14" s="56" t="s">
        <v>669</v>
      </c>
      <c r="G14" s="67">
        <v>125.02</v>
      </c>
      <c r="H14" s="67">
        <v>1</v>
      </c>
      <c r="I14" s="67">
        <f t="shared" si="0"/>
        <v>125.02</v>
      </c>
      <c r="J14" s="58"/>
    </row>
    <row r="15" spans="2:49" x14ac:dyDescent="0.3">
      <c r="B15" s="59">
        <v>10</v>
      </c>
      <c r="C15" s="58" t="s">
        <v>32</v>
      </c>
      <c r="D15" s="57" t="s">
        <v>33</v>
      </c>
      <c r="E15" s="57" t="s">
        <v>525</v>
      </c>
      <c r="F15" s="56" t="s">
        <v>668</v>
      </c>
      <c r="G15" s="67">
        <v>1340</v>
      </c>
      <c r="H15" s="67">
        <v>1</v>
      </c>
      <c r="I15" s="67">
        <f t="shared" si="0"/>
        <v>1340</v>
      </c>
      <c r="J15" s="58"/>
    </row>
    <row r="16" spans="2:49" x14ac:dyDescent="0.3">
      <c r="B16" s="59">
        <v>11</v>
      </c>
      <c r="C16" s="58" t="s">
        <v>34</v>
      </c>
      <c r="D16" s="57" t="s">
        <v>35</v>
      </c>
      <c r="E16" s="57" t="s">
        <v>417</v>
      </c>
      <c r="F16" s="57"/>
      <c r="G16" s="67">
        <v>250</v>
      </c>
      <c r="H16" s="67">
        <v>1</v>
      </c>
      <c r="I16" s="67">
        <f t="shared" si="0"/>
        <v>250</v>
      </c>
      <c r="J16" s="58"/>
      <c r="K16" s="43" t="s">
        <v>462</v>
      </c>
    </row>
    <row r="17" spans="2:11" x14ac:dyDescent="0.3">
      <c r="B17" s="59">
        <v>12</v>
      </c>
      <c r="C17" s="58" t="s">
        <v>36</v>
      </c>
      <c r="D17" s="57" t="s">
        <v>37</v>
      </c>
      <c r="E17" s="57" t="s">
        <v>417</v>
      </c>
      <c r="F17" s="56" t="s">
        <v>667</v>
      </c>
      <c r="G17" s="67">
        <v>285</v>
      </c>
      <c r="H17" s="67">
        <v>1</v>
      </c>
      <c r="I17" s="67">
        <f t="shared" si="0"/>
        <v>285</v>
      </c>
      <c r="J17" s="58"/>
    </row>
    <row r="18" spans="2:11" x14ac:dyDescent="0.3">
      <c r="B18" s="57"/>
      <c r="C18" s="68" t="s">
        <v>55</v>
      </c>
      <c r="D18" s="57"/>
      <c r="E18" s="57"/>
      <c r="F18" s="57"/>
      <c r="G18" s="67"/>
      <c r="H18" s="67"/>
      <c r="I18" s="67"/>
      <c r="J18" s="58"/>
    </row>
    <row r="19" spans="2:11" x14ac:dyDescent="0.3">
      <c r="B19" s="59">
        <v>13</v>
      </c>
      <c r="C19" s="58" t="s">
        <v>39</v>
      </c>
      <c r="D19" s="57" t="s">
        <v>40</v>
      </c>
      <c r="E19" s="57" t="s">
        <v>631</v>
      </c>
      <c r="F19" s="56" t="s">
        <v>666</v>
      </c>
      <c r="G19" s="67">
        <v>860</v>
      </c>
      <c r="H19" s="67">
        <v>1</v>
      </c>
      <c r="I19" s="67">
        <f t="shared" ref="I19:I26" si="1">ROUND(G19*H19,2)</f>
        <v>860</v>
      </c>
      <c r="J19" s="58"/>
    </row>
    <row r="20" spans="2:11" x14ac:dyDescent="0.3">
      <c r="B20" s="59">
        <v>14</v>
      </c>
      <c r="C20" s="58" t="s">
        <v>41</v>
      </c>
      <c r="D20" s="57" t="s">
        <v>42</v>
      </c>
      <c r="E20" s="57" t="s">
        <v>665</v>
      </c>
      <c r="F20" s="57"/>
      <c r="G20" s="67">
        <v>130</v>
      </c>
      <c r="H20" s="67">
        <v>1</v>
      </c>
      <c r="I20" s="67">
        <f t="shared" si="1"/>
        <v>130</v>
      </c>
      <c r="J20" s="58"/>
      <c r="K20" s="43" t="s">
        <v>632</v>
      </c>
    </row>
    <row r="21" spans="2:11" x14ac:dyDescent="0.3">
      <c r="B21" s="59">
        <v>15</v>
      </c>
      <c r="C21" s="58" t="s">
        <v>43</v>
      </c>
      <c r="D21" s="57" t="s">
        <v>44</v>
      </c>
      <c r="E21" s="57" t="s">
        <v>631</v>
      </c>
      <c r="F21" s="57"/>
      <c r="G21" s="67">
        <v>130</v>
      </c>
      <c r="H21" s="67">
        <v>1</v>
      </c>
      <c r="I21" s="67">
        <f t="shared" si="1"/>
        <v>130</v>
      </c>
      <c r="J21" s="58"/>
      <c r="K21" s="43" t="s">
        <v>632</v>
      </c>
    </row>
    <row r="22" spans="2:11" x14ac:dyDescent="0.3">
      <c r="B22" s="59">
        <v>16</v>
      </c>
      <c r="C22" s="58" t="s">
        <v>45</v>
      </c>
      <c r="D22" s="57" t="s">
        <v>46</v>
      </c>
      <c r="E22" s="57" t="s">
        <v>423</v>
      </c>
      <c r="F22" s="56" t="s">
        <v>664</v>
      </c>
      <c r="G22" s="67">
        <v>85</v>
      </c>
      <c r="H22" s="67">
        <v>1</v>
      </c>
      <c r="I22" s="67">
        <f t="shared" si="1"/>
        <v>85</v>
      </c>
      <c r="J22" s="58"/>
    </row>
    <row r="23" spans="2:11" x14ac:dyDescent="0.3">
      <c r="B23" s="59">
        <v>17</v>
      </c>
      <c r="C23" s="58" t="s">
        <v>47</v>
      </c>
      <c r="D23" s="57" t="s">
        <v>48</v>
      </c>
      <c r="E23" s="57" t="s">
        <v>631</v>
      </c>
      <c r="F23" s="56" t="s">
        <v>663</v>
      </c>
      <c r="G23" s="67">
        <v>68</v>
      </c>
      <c r="H23" s="67">
        <v>1</v>
      </c>
      <c r="I23" s="67">
        <f t="shared" si="1"/>
        <v>68</v>
      </c>
      <c r="J23" s="58"/>
    </row>
    <row r="24" spans="2:11" x14ac:dyDescent="0.3">
      <c r="B24" s="59">
        <v>18</v>
      </c>
      <c r="C24" s="58" t="s">
        <v>49</v>
      </c>
      <c r="D24" s="57" t="s">
        <v>50</v>
      </c>
      <c r="E24" s="57" t="s">
        <v>631</v>
      </c>
      <c r="F24" s="57"/>
      <c r="G24" s="67">
        <v>60</v>
      </c>
      <c r="H24" s="67">
        <v>1</v>
      </c>
      <c r="I24" s="67">
        <f t="shared" si="1"/>
        <v>60</v>
      </c>
      <c r="J24" s="58"/>
      <c r="K24" s="43" t="s">
        <v>632</v>
      </c>
    </row>
    <row r="25" spans="2:11" x14ac:dyDescent="0.3">
      <c r="B25" s="59">
        <v>19</v>
      </c>
      <c r="C25" s="58" t="s">
        <v>51</v>
      </c>
      <c r="D25" s="57" t="s">
        <v>52</v>
      </c>
      <c r="E25" s="57" t="s">
        <v>631</v>
      </c>
      <c r="F25" s="56" t="s">
        <v>662</v>
      </c>
      <c r="G25" s="67">
        <v>300</v>
      </c>
      <c r="H25" s="67">
        <v>1</v>
      </c>
      <c r="I25" s="67">
        <f t="shared" si="1"/>
        <v>300</v>
      </c>
      <c r="J25" s="58"/>
    </row>
    <row r="26" spans="2:11" x14ac:dyDescent="0.3">
      <c r="B26" s="59">
        <v>20</v>
      </c>
      <c r="C26" s="58" t="s">
        <v>53</v>
      </c>
      <c r="D26" s="57" t="s">
        <v>54</v>
      </c>
      <c r="E26" s="57" t="s">
        <v>417</v>
      </c>
      <c r="F26" s="56" t="s">
        <v>661</v>
      </c>
      <c r="G26" s="67">
        <v>130</v>
      </c>
      <c r="H26" s="67">
        <v>1</v>
      </c>
      <c r="I26" s="67">
        <f t="shared" si="1"/>
        <v>130</v>
      </c>
      <c r="J26" s="58"/>
    </row>
    <row r="27" spans="2:11" x14ac:dyDescent="0.3">
      <c r="B27" s="57"/>
      <c r="C27" s="68" t="s">
        <v>75</v>
      </c>
      <c r="D27" s="57"/>
      <c r="E27" s="57"/>
      <c r="F27" s="57"/>
      <c r="G27" s="67"/>
      <c r="H27" s="67"/>
      <c r="I27" s="67"/>
      <c r="J27" s="58"/>
    </row>
    <row r="28" spans="2:11" x14ac:dyDescent="0.3">
      <c r="B28" s="59">
        <v>21</v>
      </c>
      <c r="C28" s="58" t="s">
        <v>56</v>
      </c>
      <c r="D28" s="57" t="s">
        <v>57</v>
      </c>
      <c r="E28" s="57" t="s">
        <v>651</v>
      </c>
      <c r="F28" s="56" t="s">
        <v>660</v>
      </c>
      <c r="G28" s="67">
        <v>330</v>
      </c>
      <c r="H28" s="67">
        <v>1</v>
      </c>
      <c r="I28" s="67">
        <f t="shared" ref="I28:I37" si="2">ROUND(G28*H28,2)</f>
        <v>330</v>
      </c>
      <c r="J28" s="58"/>
    </row>
    <row r="29" spans="2:11" x14ac:dyDescent="0.3">
      <c r="B29" s="59">
        <v>22</v>
      </c>
      <c r="C29" s="58" t="s">
        <v>58</v>
      </c>
      <c r="D29" s="57" t="s">
        <v>59</v>
      </c>
      <c r="E29" s="57" t="s">
        <v>659</v>
      </c>
      <c r="F29" s="57"/>
      <c r="G29" s="67">
        <v>100</v>
      </c>
      <c r="H29" s="67">
        <v>1</v>
      </c>
      <c r="I29" s="67">
        <f t="shared" si="2"/>
        <v>100</v>
      </c>
      <c r="J29" s="58"/>
      <c r="K29" s="43" t="s">
        <v>632</v>
      </c>
    </row>
    <row r="30" spans="2:11" x14ac:dyDescent="0.3">
      <c r="B30" s="59">
        <v>23</v>
      </c>
      <c r="C30" s="58" t="s">
        <v>60</v>
      </c>
      <c r="D30" s="57" t="s">
        <v>61</v>
      </c>
      <c r="E30" s="57" t="s">
        <v>651</v>
      </c>
      <c r="F30" s="56" t="s">
        <v>658</v>
      </c>
      <c r="G30" s="67">
        <v>200</v>
      </c>
      <c r="H30" s="67">
        <v>1</v>
      </c>
      <c r="I30" s="67">
        <f t="shared" si="2"/>
        <v>200</v>
      </c>
      <c r="J30" s="58"/>
    </row>
    <row r="31" spans="2:11" x14ac:dyDescent="0.3">
      <c r="B31" s="59">
        <v>24</v>
      </c>
      <c r="C31" s="58" t="s">
        <v>62</v>
      </c>
      <c r="D31" s="57" t="s">
        <v>63</v>
      </c>
      <c r="E31" s="57" t="s">
        <v>417</v>
      </c>
      <c r="F31" s="56" t="s">
        <v>657</v>
      </c>
      <c r="G31" s="67">
        <v>160</v>
      </c>
      <c r="H31" s="67">
        <v>1</v>
      </c>
      <c r="I31" s="67">
        <f t="shared" si="2"/>
        <v>160</v>
      </c>
      <c r="J31" s="58"/>
    </row>
    <row r="32" spans="2:11" x14ac:dyDescent="0.3">
      <c r="B32" s="59">
        <v>25</v>
      </c>
      <c r="C32" s="58" t="s">
        <v>64</v>
      </c>
      <c r="D32" s="57" t="s">
        <v>65</v>
      </c>
      <c r="E32" s="57" t="s">
        <v>417</v>
      </c>
      <c r="F32" s="57"/>
      <c r="G32" s="67">
        <v>250</v>
      </c>
      <c r="H32" s="67">
        <v>1</v>
      </c>
      <c r="I32" s="67">
        <f t="shared" si="2"/>
        <v>250</v>
      </c>
      <c r="J32" s="58"/>
      <c r="K32" s="43" t="s">
        <v>462</v>
      </c>
    </row>
    <row r="33" spans="2:11" x14ac:dyDescent="0.3">
      <c r="B33" s="59">
        <v>26</v>
      </c>
      <c r="C33" s="58" t="s">
        <v>66</v>
      </c>
      <c r="D33" s="57" t="s">
        <v>67</v>
      </c>
      <c r="E33" s="57" t="s">
        <v>651</v>
      </c>
      <c r="F33" s="57"/>
      <c r="G33" s="67">
        <v>250</v>
      </c>
      <c r="H33" s="67">
        <v>1</v>
      </c>
      <c r="I33" s="67">
        <f t="shared" si="2"/>
        <v>250</v>
      </c>
      <c r="J33" s="58"/>
      <c r="K33" s="43" t="s">
        <v>462</v>
      </c>
    </row>
    <row r="34" spans="2:11" x14ac:dyDescent="0.3">
      <c r="B34" s="59">
        <v>27</v>
      </c>
      <c r="C34" s="58" t="s">
        <v>68</v>
      </c>
      <c r="D34" s="57" t="s">
        <v>69</v>
      </c>
      <c r="E34" s="57" t="s">
        <v>656</v>
      </c>
      <c r="F34" s="56" t="s">
        <v>655</v>
      </c>
      <c r="G34" s="67">
        <v>120</v>
      </c>
      <c r="H34" s="67">
        <v>1</v>
      </c>
      <c r="I34" s="67">
        <f t="shared" si="2"/>
        <v>120</v>
      </c>
      <c r="J34" s="58"/>
    </row>
    <row r="35" spans="2:11" x14ac:dyDescent="0.3">
      <c r="B35" s="59">
        <v>28</v>
      </c>
      <c r="C35" s="58" t="s">
        <v>70</v>
      </c>
      <c r="D35" s="57" t="s">
        <v>71</v>
      </c>
      <c r="E35" s="57" t="s">
        <v>653</v>
      </c>
      <c r="F35" s="56" t="s">
        <v>654</v>
      </c>
      <c r="G35" s="67">
        <v>100</v>
      </c>
      <c r="H35" s="67">
        <v>1</v>
      </c>
      <c r="I35" s="67">
        <f t="shared" si="2"/>
        <v>100</v>
      </c>
      <c r="J35" s="58"/>
    </row>
    <row r="36" spans="2:11" x14ac:dyDescent="0.3">
      <c r="B36" s="59">
        <v>29</v>
      </c>
      <c r="C36" s="58" t="s">
        <v>72</v>
      </c>
      <c r="D36" s="57" t="s">
        <v>73</v>
      </c>
      <c r="E36" s="57" t="s">
        <v>653</v>
      </c>
      <c r="F36" s="56" t="s">
        <v>652</v>
      </c>
      <c r="G36" s="67">
        <v>50</v>
      </c>
      <c r="H36" s="67">
        <v>1</v>
      </c>
      <c r="I36" s="67">
        <f t="shared" si="2"/>
        <v>50</v>
      </c>
      <c r="J36" s="58"/>
    </row>
    <row r="37" spans="2:11" x14ac:dyDescent="0.3">
      <c r="B37" s="59">
        <v>30</v>
      </c>
      <c r="C37" s="58" t="s">
        <v>74</v>
      </c>
      <c r="D37" s="57" t="s">
        <v>57</v>
      </c>
      <c r="E37" s="57" t="s">
        <v>651</v>
      </c>
      <c r="F37" s="56" t="s">
        <v>650</v>
      </c>
      <c r="G37" s="67">
        <v>436</v>
      </c>
      <c r="H37" s="67">
        <v>1</v>
      </c>
      <c r="I37" s="67">
        <f t="shared" si="2"/>
        <v>436</v>
      </c>
      <c r="J37" s="58"/>
    </row>
    <row r="38" spans="2:11" x14ac:dyDescent="0.3">
      <c r="B38" s="59"/>
      <c r="C38" s="68" t="s">
        <v>102</v>
      </c>
      <c r="D38" s="57"/>
      <c r="E38" s="57"/>
      <c r="F38" s="57"/>
      <c r="G38" s="67"/>
      <c r="H38" s="67"/>
      <c r="I38" s="67"/>
      <c r="J38" s="58"/>
    </row>
    <row r="39" spans="2:11" x14ac:dyDescent="0.3">
      <c r="B39" s="59">
        <v>31</v>
      </c>
      <c r="C39" s="58" t="s">
        <v>76</v>
      </c>
      <c r="D39" s="57" t="s">
        <v>77</v>
      </c>
      <c r="E39" s="57" t="s">
        <v>417</v>
      </c>
      <c r="F39" s="57"/>
      <c r="G39" s="67">
        <v>100</v>
      </c>
      <c r="H39" s="67">
        <v>1</v>
      </c>
      <c r="I39" s="67">
        <f t="shared" ref="I39:I51" si="3">ROUND(G39*H39,2)</f>
        <v>100</v>
      </c>
      <c r="J39" s="58"/>
      <c r="K39" s="43" t="s">
        <v>632</v>
      </c>
    </row>
    <row r="40" spans="2:11" x14ac:dyDescent="0.3">
      <c r="B40" s="59">
        <v>32</v>
      </c>
      <c r="C40" s="58" t="s">
        <v>78</v>
      </c>
      <c r="D40" s="57" t="s">
        <v>79</v>
      </c>
      <c r="E40" s="57" t="s">
        <v>649</v>
      </c>
      <c r="F40" s="56" t="s">
        <v>648</v>
      </c>
      <c r="G40" s="67">
        <v>110</v>
      </c>
      <c r="H40" s="67">
        <v>1</v>
      </c>
      <c r="I40" s="67">
        <f t="shared" si="3"/>
        <v>110</v>
      </c>
      <c r="J40" s="58"/>
    </row>
    <row r="41" spans="2:11" x14ac:dyDescent="0.3">
      <c r="B41" s="59">
        <v>33</v>
      </c>
      <c r="C41" s="58" t="s">
        <v>80</v>
      </c>
      <c r="D41" s="57" t="s">
        <v>81</v>
      </c>
      <c r="E41" s="57" t="s">
        <v>417</v>
      </c>
      <c r="F41" s="56" t="s">
        <v>647</v>
      </c>
      <c r="G41" s="67">
        <v>80</v>
      </c>
      <c r="H41" s="67">
        <v>1</v>
      </c>
      <c r="I41" s="67">
        <f t="shared" si="3"/>
        <v>80</v>
      </c>
      <c r="J41" s="58"/>
    </row>
    <row r="42" spans="2:11" x14ac:dyDescent="0.3">
      <c r="B42" s="59">
        <v>34</v>
      </c>
      <c r="C42" s="58" t="s">
        <v>82</v>
      </c>
      <c r="D42" s="57" t="s">
        <v>83</v>
      </c>
      <c r="E42" s="57" t="s">
        <v>417</v>
      </c>
      <c r="F42" s="56" t="s">
        <v>646</v>
      </c>
      <c r="G42" s="67">
        <v>100</v>
      </c>
      <c r="H42" s="67">
        <v>1</v>
      </c>
      <c r="I42" s="67">
        <f t="shared" si="3"/>
        <v>100</v>
      </c>
      <c r="J42" s="58"/>
    </row>
    <row r="43" spans="2:11" x14ac:dyDescent="0.3">
      <c r="B43" s="59">
        <v>35</v>
      </c>
      <c r="C43" s="58" t="s">
        <v>84</v>
      </c>
      <c r="D43" s="57" t="s">
        <v>85</v>
      </c>
      <c r="E43" s="57" t="s">
        <v>417</v>
      </c>
      <c r="F43" s="56" t="s">
        <v>645</v>
      </c>
      <c r="G43" s="67">
        <v>350</v>
      </c>
      <c r="H43" s="67">
        <v>1</v>
      </c>
      <c r="I43" s="67">
        <f t="shared" si="3"/>
        <v>350</v>
      </c>
      <c r="J43" s="58"/>
    </row>
    <row r="44" spans="2:11" x14ac:dyDescent="0.3">
      <c r="B44" s="59">
        <v>36</v>
      </c>
      <c r="C44" s="58" t="s">
        <v>86</v>
      </c>
      <c r="D44" s="57" t="s">
        <v>87</v>
      </c>
      <c r="E44" s="57" t="s">
        <v>417</v>
      </c>
      <c r="F44" s="57"/>
      <c r="G44" s="67">
        <v>80</v>
      </c>
      <c r="H44" s="67">
        <v>1</v>
      </c>
      <c r="I44" s="67">
        <f t="shared" si="3"/>
        <v>80</v>
      </c>
      <c r="J44" s="58"/>
      <c r="K44" s="43" t="s">
        <v>632</v>
      </c>
    </row>
    <row r="45" spans="2:11" x14ac:dyDescent="0.3">
      <c r="B45" s="59">
        <v>37</v>
      </c>
      <c r="C45" s="58" t="s">
        <v>88</v>
      </c>
      <c r="D45" s="57" t="s">
        <v>89</v>
      </c>
      <c r="E45" s="57" t="s">
        <v>417</v>
      </c>
      <c r="F45" s="56" t="s">
        <v>644</v>
      </c>
      <c r="G45" s="67">
        <v>180</v>
      </c>
      <c r="H45" s="67">
        <v>1</v>
      </c>
      <c r="I45" s="67">
        <f t="shared" si="3"/>
        <v>180</v>
      </c>
      <c r="J45" s="58"/>
    </row>
    <row r="46" spans="2:11" x14ac:dyDescent="0.3">
      <c r="B46" s="59">
        <v>38</v>
      </c>
      <c r="C46" s="58" t="s">
        <v>90</v>
      </c>
      <c r="D46" s="57" t="s">
        <v>91</v>
      </c>
      <c r="E46" s="57" t="s">
        <v>417</v>
      </c>
      <c r="F46" s="56" t="s">
        <v>643</v>
      </c>
      <c r="G46" s="67">
        <v>968</v>
      </c>
      <c r="H46" s="67">
        <v>1</v>
      </c>
      <c r="I46" s="67">
        <f t="shared" si="3"/>
        <v>968</v>
      </c>
      <c r="J46" s="58"/>
    </row>
    <row r="47" spans="2:11" x14ac:dyDescent="0.3">
      <c r="B47" s="59">
        <v>39</v>
      </c>
      <c r="C47" s="58" t="s">
        <v>92</v>
      </c>
      <c r="D47" s="57" t="s">
        <v>93</v>
      </c>
      <c r="E47" s="57" t="s">
        <v>642</v>
      </c>
      <c r="F47" s="57"/>
      <c r="G47" s="67">
        <v>250</v>
      </c>
      <c r="H47" s="67">
        <v>1</v>
      </c>
      <c r="I47" s="67">
        <f t="shared" si="3"/>
        <v>250</v>
      </c>
      <c r="J47" s="58"/>
      <c r="K47" s="43" t="s">
        <v>462</v>
      </c>
    </row>
    <row r="48" spans="2:11" x14ac:dyDescent="0.3">
      <c r="B48" s="59">
        <v>40</v>
      </c>
      <c r="C48" s="58" t="s">
        <v>94</v>
      </c>
      <c r="D48" s="57" t="s">
        <v>95</v>
      </c>
      <c r="E48" s="57" t="s">
        <v>641</v>
      </c>
      <c r="F48" s="57"/>
      <c r="G48" s="67">
        <v>250</v>
      </c>
      <c r="H48" s="67">
        <v>1</v>
      </c>
      <c r="I48" s="67">
        <f t="shared" si="3"/>
        <v>250</v>
      </c>
      <c r="J48" s="58"/>
      <c r="K48" s="43" t="s">
        <v>462</v>
      </c>
    </row>
    <row r="49" spans="2:11" x14ac:dyDescent="0.3">
      <c r="B49" s="59">
        <v>41</v>
      </c>
      <c r="C49" s="58" t="s">
        <v>96</v>
      </c>
      <c r="D49" s="57" t="s">
        <v>97</v>
      </c>
      <c r="E49" s="57" t="s">
        <v>640</v>
      </c>
      <c r="F49" s="56" t="s">
        <v>639</v>
      </c>
      <c r="G49" s="67">
        <v>100</v>
      </c>
      <c r="H49" s="67">
        <v>1</v>
      </c>
      <c r="I49" s="67">
        <f t="shared" si="3"/>
        <v>100</v>
      </c>
      <c r="J49" s="58" t="s">
        <v>638</v>
      </c>
    </row>
    <row r="50" spans="2:11" x14ac:dyDescent="0.3">
      <c r="B50" s="59">
        <v>42</v>
      </c>
      <c r="C50" s="58" t="s">
        <v>98</v>
      </c>
      <c r="D50" s="57" t="s">
        <v>99</v>
      </c>
      <c r="E50" s="57" t="s">
        <v>417</v>
      </c>
      <c r="F50" s="57"/>
      <c r="G50" s="67">
        <v>250</v>
      </c>
      <c r="H50" s="67">
        <v>1</v>
      </c>
      <c r="I50" s="67">
        <f t="shared" si="3"/>
        <v>250</v>
      </c>
      <c r="J50" s="58"/>
      <c r="K50" s="43" t="s">
        <v>462</v>
      </c>
    </row>
    <row r="51" spans="2:11" x14ac:dyDescent="0.3">
      <c r="B51" s="59">
        <v>43</v>
      </c>
      <c r="C51" s="58" t="s">
        <v>100</v>
      </c>
      <c r="D51" s="57" t="s">
        <v>101</v>
      </c>
      <c r="E51" s="57" t="s">
        <v>417</v>
      </c>
      <c r="F51" s="56" t="s">
        <v>637</v>
      </c>
      <c r="G51" s="67">
        <v>187</v>
      </c>
      <c r="H51" s="67">
        <v>1</v>
      </c>
      <c r="I51" s="67">
        <f t="shared" si="3"/>
        <v>187</v>
      </c>
      <c r="J51" s="58"/>
    </row>
    <row r="52" spans="2:11" x14ac:dyDescent="0.3">
      <c r="B52" s="57"/>
      <c r="C52" s="68" t="s">
        <v>117</v>
      </c>
      <c r="D52" s="57"/>
      <c r="E52" s="57"/>
      <c r="F52" s="57"/>
      <c r="G52" s="67"/>
      <c r="H52" s="67"/>
      <c r="I52" s="67"/>
      <c r="J52" s="58"/>
    </row>
    <row r="53" spans="2:11" x14ac:dyDescent="0.3">
      <c r="B53" s="59">
        <v>44</v>
      </c>
      <c r="C53" s="58" t="s">
        <v>103</v>
      </c>
      <c r="D53" s="57" t="s">
        <v>104</v>
      </c>
      <c r="E53" s="57" t="s">
        <v>417</v>
      </c>
      <c r="F53" s="56" t="s">
        <v>636</v>
      </c>
      <c r="G53" s="67">
        <v>90</v>
      </c>
      <c r="H53" s="67">
        <v>1</v>
      </c>
      <c r="I53" s="67">
        <f t="shared" ref="I53:I59" si="4">ROUND(G53*H53,2)</f>
        <v>90</v>
      </c>
      <c r="J53" s="58"/>
    </row>
    <row r="54" spans="2:11" x14ac:dyDescent="0.3">
      <c r="B54" s="59">
        <v>45</v>
      </c>
      <c r="C54" s="58" t="s">
        <v>105</v>
      </c>
      <c r="D54" s="57" t="s">
        <v>106</v>
      </c>
      <c r="E54" s="57" t="s">
        <v>417</v>
      </c>
      <c r="F54" s="57"/>
      <c r="G54" s="67">
        <v>80</v>
      </c>
      <c r="H54" s="67">
        <v>1</v>
      </c>
      <c r="I54" s="67">
        <f t="shared" si="4"/>
        <v>80</v>
      </c>
      <c r="J54" s="58"/>
      <c r="K54" s="43" t="s">
        <v>632</v>
      </c>
    </row>
    <row r="55" spans="2:11" x14ac:dyDescent="0.3">
      <c r="B55" s="59">
        <v>46</v>
      </c>
      <c r="C55" s="58" t="s">
        <v>107</v>
      </c>
      <c r="D55" s="57" t="s">
        <v>108</v>
      </c>
      <c r="E55" s="57" t="s">
        <v>417</v>
      </c>
      <c r="F55" s="57"/>
      <c r="G55" s="67">
        <v>250</v>
      </c>
      <c r="H55" s="67">
        <v>1</v>
      </c>
      <c r="I55" s="67">
        <f t="shared" si="4"/>
        <v>250</v>
      </c>
      <c r="J55" s="58"/>
      <c r="K55" s="43" t="s">
        <v>462</v>
      </c>
    </row>
    <row r="56" spans="2:11" x14ac:dyDescent="0.3">
      <c r="B56" s="59">
        <v>47</v>
      </c>
      <c r="C56" s="58" t="s">
        <v>109</v>
      </c>
      <c r="D56" s="57" t="s">
        <v>110</v>
      </c>
      <c r="E56" s="57" t="s">
        <v>417</v>
      </c>
      <c r="F56" s="56" t="s">
        <v>635</v>
      </c>
      <c r="G56" s="67">
        <v>165</v>
      </c>
      <c r="H56" s="67">
        <v>1</v>
      </c>
      <c r="I56" s="67">
        <f t="shared" si="4"/>
        <v>165</v>
      </c>
      <c r="J56" s="58"/>
    </row>
    <row r="57" spans="2:11" x14ac:dyDescent="0.3">
      <c r="B57" s="59">
        <v>48</v>
      </c>
      <c r="C57" s="58" t="s">
        <v>111</v>
      </c>
      <c r="D57" s="57" t="s">
        <v>112</v>
      </c>
      <c r="E57" s="57" t="s">
        <v>417</v>
      </c>
      <c r="F57" s="57"/>
      <c r="G57" s="67">
        <v>250</v>
      </c>
      <c r="H57" s="67">
        <v>1</v>
      </c>
      <c r="I57" s="67">
        <f t="shared" si="4"/>
        <v>250</v>
      </c>
      <c r="J57" s="58"/>
      <c r="K57" s="43" t="s">
        <v>462</v>
      </c>
    </row>
    <row r="58" spans="2:11" x14ac:dyDescent="0.3">
      <c r="B58" s="59">
        <v>49</v>
      </c>
      <c r="C58" s="58" t="s">
        <v>113</v>
      </c>
      <c r="D58" s="57" t="s">
        <v>114</v>
      </c>
      <c r="E58" s="57" t="s">
        <v>423</v>
      </c>
      <c r="F58" s="56" t="s">
        <v>634</v>
      </c>
      <c r="G58" s="67">
        <v>160</v>
      </c>
      <c r="H58" s="67">
        <v>1</v>
      </c>
      <c r="I58" s="67">
        <f t="shared" si="4"/>
        <v>160</v>
      </c>
      <c r="J58" s="58"/>
    </row>
    <row r="59" spans="2:11" x14ac:dyDescent="0.3">
      <c r="B59" s="59">
        <v>50</v>
      </c>
      <c r="C59" s="58" t="s">
        <v>115</v>
      </c>
      <c r="D59" s="57" t="s">
        <v>116</v>
      </c>
      <c r="E59" s="57" t="s">
        <v>417</v>
      </c>
      <c r="F59" s="56" t="s">
        <v>633</v>
      </c>
      <c r="G59" s="67">
        <v>363</v>
      </c>
      <c r="H59" s="67">
        <v>1</v>
      </c>
      <c r="I59" s="67">
        <f t="shared" si="4"/>
        <v>363</v>
      </c>
      <c r="J59" s="58"/>
    </row>
    <row r="60" spans="2:11" x14ac:dyDescent="0.3">
      <c r="B60" s="57"/>
      <c r="C60" s="68" t="s">
        <v>128</v>
      </c>
      <c r="D60" s="57"/>
      <c r="E60" s="57"/>
      <c r="F60" s="57"/>
      <c r="G60" s="67"/>
      <c r="H60" s="67"/>
      <c r="I60" s="67"/>
      <c r="J60" s="58"/>
    </row>
    <row r="61" spans="2:11" x14ac:dyDescent="0.3">
      <c r="B61" s="59">
        <v>51</v>
      </c>
      <c r="C61" s="58" t="s">
        <v>118</v>
      </c>
      <c r="D61" s="57" t="s">
        <v>119</v>
      </c>
      <c r="E61" s="57" t="s">
        <v>417</v>
      </c>
      <c r="F61" s="57"/>
      <c r="G61" s="67">
        <v>250</v>
      </c>
      <c r="H61" s="67">
        <v>1</v>
      </c>
      <c r="I61" s="67">
        <f>ROUND(G61*H61,2)</f>
        <v>250</v>
      </c>
      <c r="J61" s="58"/>
      <c r="K61" s="43" t="s">
        <v>462</v>
      </c>
    </row>
    <row r="62" spans="2:11" x14ac:dyDescent="0.3">
      <c r="B62" s="59">
        <v>52</v>
      </c>
      <c r="C62" s="58" t="s">
        <v>120</v>
      </c>
      <c r="D62" s="57" t="s">
        <v>121</v>
      </c>
      <c r="E62" s="57" t="s">
        <v>417</v>
      </c>
      <c r="F62" s="57"/>
      <c r="G62" s="67">
        <v>60</v>
      </c>
      <c r="H62" s="67">
        <v>1</v>
      </c>
      <c r="I62" s="67">
        <f>ROUND(G62*H62,2)</f>
        <v>60</v>
      </c>
      <c r="J62" s="58"/>
      <c r="K62" s="43" t="s">
        <v>632</v>
      </c>
    </row>
    <row r="63" spans="2:11" x14ac:dyDescent="0.3">
      <c r="B63" s="59">
        <v>53</v>
      </c>
      <c r="C63" s="58" t="s">
        <v>122</v>
      </c>
      <c r="D63" s="57" t="s">
        <v>123</v>
      </c>
      <c r="E63" s="57" t="s">
        <v>417</v>
      </c>
      <c r="F63" s="57"/>
      <c r="G63" s="67">
        <v>250</v>
      </c>
      <c r="H63" s="67">
        <v>1</v>
      </c>
      <c r="I63" s="67">
        <f>ROUND(G63*H63,2)</f>
        <v>250</v>
      </c>
      <c r="J63" s="58"/>
      <c r="K63" s="43" t="s">
        <v>462</v>
      </c>
    </row>
    <row r="64" spans="2:11" x14ac:dyDescent="0.3">
      <c r="B64" s="59">
        <v>54</v>
      </c>
      <c r="C64" s="58" t="s">
        <v>124</v>
      </c>
      <c r="D64" s="57" t="s">
        <v>125</v>
      </c>
      <c r="E64" s="57" t="s">
        <v>417</v>
      </c>
      <c r="F64" s="57"/>
      <c r="G64" s="67">
        <v>80</v>
      </c>
      <c r="H64" s="67">
        <v>1</v>
      </c>
      <c r="I64" s="67">
        <f>ROUND(G64*H64,2)</f>
        <v>80</v>
      </c>
      <c r="J64" s="58"/>
      <c r="K64" s="43" t="s">
        <v>632</v>
      </c>
    </row>
    <row r="65" spans="2:11" x14ac:dyDescent="0.3">
      <c r="B65" s="59">
        <v>55</v>
      </c>
      <c r="C65" s="58" t="s">
        <v>126</v>
      </c>
      <c r="D65" s="57" t="s">
        <v>127</v>
      </c>
      <c r="E65" s="57" t="s">
        <v>423</v>
      </c>
      <c r="F65" s="57"/>
      <c r="G65" s="67">
        <v>250</v>
      </c>
      <c r="H65" s="67">
        <v>1</v>
      </c>
      <c r="I65" s="67">
        <f>ROUND(G65*H65,2)</f>
        <v>250</v>
      </c>
      <c r="J65" s="58"/>
      <c r="K65" s="43" t="s">
        <v>462</v>
      </c>
    </row>
    <row r="66" spans="2:11" x14ac:dyDescent="0.3">
      <c r="B66" s="57"/>
      <c r="C66" s="68" t="s">
        <v>148</v>
      </c>
      <c r="D66" s="57"/>
      <c r="E66" s="57"/>
      <c r="F66" s="57"/>
      <c r="G66" s="67"/>
      <c r="H66" s="67"/>
      <c r="I66" s="67"/>
      <c r="J66" s="58"/>
    </row>
    <row r="67" spans="2:11" x14ac:dyDescent="0.3">
      <c r="B67" s="59">
        <v>56</v>
      </c>
      <c r="C67" s="58" t="s">
        <v>129</v>
      </c>
      <c r="D67" s="57" t="s">
        <v>130</v>
      </c>
      <c r="E67" s="57" t="s">
        <v>631</v>
      </c>
      <c r="F67" s="57"/>
      <c r="G67" s="67">
        <v>250</v>
      </c>
      <c r="H67" s="67">
        <v>1</v>
      </c>
      <c r="I67" s="67">
        <f t="shared" ref="I67:I77" si="5">ROUND(G67*H67,2)</f>
        <v>250</v>
      </c>
      <c r="J67" s="58"/>
      <c r="K67" s="43" t="s">
        <v>462</v>
      </c>
    </row>
    <row r="68" spans="2:11" x14ac:dyDescent="0.3">
      <c r="B68" s="59">
        <v>57</v>
      </c>
      <c r="C68" s="58" t="s">
        <v>131</v>
      </c>
      <c r="D68" s="57" t="s">
        <v>132</v>
      </c>
      <c r="E68" s="57" t="s">
        <v>423</v>
      </c>
      <c r="F68" s="57"/>
      <c r="G68" s="67">
        <v>250</v>
      </c>
      <c r="H68" s="67">
        <v>1</v>
      </c>
      <c r="I68" s="67">
        <f t="shared" si="5"/>
        <v>250</v>
      </c>
      <c r="J68" s="58"/>
      <c r="K68" s="43" t="s">
        <v>462</v>
      </c>
    </row>
    <row r="69" spans="2:11" x14ac:dyDescent="0.3">
      <c r="B69" s="59">
        <v>58</v>
      </c>
      <c r="C69" s="58" t="s">
        <v>133</v>
      </c>
      <c r="D69" s="57" t="s">
        <v>134</v>
      </c>
      <c r="E69" s="57" t="s">
        <v>631</v>
      </c>
      <c r="F69" s="56" t="s">
        <v>630</v>
      </c>
      <c r="G69" s="67">
        <v>415</v>
      </c>
      <c r="H69" s="67">
        <v>1</v>
      </c>
      <c r="I69" s="67">
        <f t="shared" si="5"/>
        <v>415</v>
      </c>
      <c r="J69" s="58"/>
    </row>
    <row r="70" spans="2:11" x14ac:dyDescent="0.3">
      <c r="B70" s="59">
        <v>59</v>
      </c>
      <c r="C70" s="58" t="s">
        <v>135</v>
      </c>
      <c r="D70" s="57" t="s">
        <v>136</v>
      </c>
      <c r="E70" s="57" t="s">
        <v>423</v>
      </c>
      <c r="F70" s="57"/>
      <c r="G70" s="67">
        <v>100</v>
      </c>
      <c r="H70" s="67">
        <v>1</v>
      </c>
      <c r="I70" s="67">
        <f t="shared" si="5"/>
        <v>100</v>
      </c>
      <c r="J70" s="58"/>
    </row>
    <row r="71" spans="2:11" x14ac:dyDescent="0.3">
      <c r="B71" s="59">
        <v>60</v>
      </c>
      <c r="C71" s="58" t="s">
        <v>137</v>
      </c>
      <c r="D71" s="57" t="s">
        <v>138</v>
      </c>
      <c r="E71" s="57" t="s">
        <v>417</v>
      </c>
      <c r="F71" s="56" t="s">
        <v>629</v>
      </c>
      <c r="G71" s="67">
        <v>270</v>
      </c>
      <c r="H71" s="67">
        <v>1</v>
      </c>
      <c r="I71" s="67">
        <f t="shared" si="5"/>
        <v>270</v>
      </c>
      <c r="J71" s="58"/>
    </row>
    <row r="72" spans="2:11" x14ac:dyDescent="0.3">
      <c r="B72" s="59">
        <v>61</v>
      </c>
      <c r="C72" s="58" t="s">
        <v>139</v>
      </c>
      <c r="D72" s="57" t="s">
        <v>140</v>
      </c>
      <c r="E72" s="57" t="s">
        <v>628</v>
      </c>
      <c r="F72" s="57"/>
      <c r="G72" s="67">
        <v>250</v>
      </c>
      <c r="H72" s="67">
        <v>1</v>
      </c>
      <c r="I72" s="67">
        <f t="shared" si="5"/>
        <v>250</v>
      </c>
      <c r="J72" s="58"/>
      <c r="K72" s="43" t="s">
        <v>462</v>
      </c>
    </row>
    <row r="73" spans="2:11" ht="26.4" x14ac:dyDescent="0.3">
      <c r="B73" s="59">
        <v>62</v>
      </c>
      <c r="C73" s="58" t="s">
        <v>141</v>
      </c>
      <c r="D73" s="57" t="s">
        <v>132</v>
      </c>
      <c r="E73" s="57" t="s">
        <v>423</v>
      </c>
      <c r="F73" s="57"/>
      <c r="G73" s="67">
        <v>250</v>
      </c>
      <c r="H73" s="67">
        <v>1</v>
      </c>
      <c r="I73" s="67">
        <f t="shared" si="5"/>
        <v>250</v>
      </c>
      <c r="J73" s="58"/>
      <c r="K73" s="43" t="s">
        <v>462</v>
      </c>
    </row>
    <row r="74" spans="2:11" x14ac:dyDescent="0.3">
      <c r="B74" s="59">
        <v>63</v>
      </c>
      <c r="C74" s="58" t="s">
        <v>142</v>
      </c>
      <c r="D74" s="57" t="s">
        <v>143</v>
      </c>
      <c r="E74" s="57" t="s">
        <v>628</v>
      </c>
      <c r="F74" s="57"/>
      <c r="G74" s="67">
        <v>300</v>
      </c>
      <c r="H74" s="67">
        <v>1</v>
      </c>
      <c r="I74" s="67">
        <f t="shared" si="5"/>
        <v>300</v>
      </c>
      <c r="J74" s="58"/>
      <c r="K74" s="43" t="s">
        <v>462</v>
      </c>
    </row>
    <row r="75" spans="2:11" x14ac:dyDescent="0.3">
      <c r="B75" s="59">
        <v>64</v>
      </c>
      <c r="C75" s="58" t="s">
        <v>144</v>
      </c>
      <c r="D75" s="57" t="s">
        <v>145</v>
      </c>
      <c r="E75" s="57" t="s">
        <v>423</v>
      </c>
      <c r="F75" s="56" t="s">
        <v>627</v>
      </c>
      <c r="G75" s="67">
        <f>170-G76</f>
        <v>70</v>
      </c>
      <c r="H75" s="67">
        <v>1</v>
      </c>
      <c r="I75" s="67">
        <f t="shared" si="5"/>
        <v>70</v>
      </c>
      <c r="J75" s="58"/>
    </row>
    <row r="76" spans="2:11" x14ac:dyDescent="0.3">
      <c r="B76" s="59">
        <v>65</v>
      </c>
      <c r="C76" s="58" t="s">
        <v>146</v>
      </c>
      <c r="D76" s="57" t="s">
        <v>145</v>
      </c>
      <c r="E76" s="57" t="s">
        <v>423</v>
      </c>
      <c r="F76" s="57"/>
      <c r="G76" s="67">
        <v>100</v>
      </c>
      <c r="H76" s="67">
        <v>1</v>
      </c>
      <c r="I76" s="67">
        <f t="shared" si="5"/>
        <v>100</v>
      </c>
      <c r="J76" s="58" t="s">
        <v>626</v>
      </c>
      <c r="K76" s="43" t="s">
        <v>462</v>
      </c>
    </row>
    <row r="77" spans="2:11" x14ac:dyDescent="0.3">
      <c r="B77" s="59">
        <v>66</v>
      </c>
      <c r="C77" s="58" t="s">
        <v>115</v>
      </c>
      <c r="D77" s="57" t="s">
        <v>147</v>
      </c>
      <c r="E77" s="57" t="s">
        <v>417</v>
      </c>
      <c r="F77" s="56" t="s">
        <v>625</v>
      </c>
      <c r="G77" s="67">
        <v>80</v>
      </c>
      <c r="H77" s="67">
        <v>1</v>
      </c>
      <c r="I77" s="67">
        <f t="shared" si="5"/>
        <v>80</v>
      </c>
      <c r="J77" s="58"/>
    </row>
    <row r="78" spans="2:11" x14ac:dyDescent="0.3">
      <c r="B78" s="59"/>
      <c r="C78" s="68" t="s">
        <v>170</v>
      </c>
      <c r="D78" s="57"/>
      <c r="E78" s="57"/>
      <c r="F78" s="57"/>
      <c r="G78" s="67"/>
      <c r="H78" s="67"/>
      <c r="I78" s="67"/>
      <c r="J78" s="58"/>
    </row>
    <row r="79" spans="2:11" x14ac:dyDescent="0.3">
      <c r="B79" s="59">
        <v>67</v>
      </c>
      <c r="C79" s="58" t="s">
        <v>149</v>
      </c>
      <c r="D79" s="57" t="s">
        <v>150</v>
      </c>
      <c r="E79" s="57" t="s">
        <v>423</v>
      </c>
      <c r="F79" s="56" t="s">
        <v>624</v>
      </c>
      <c r="G79" s="67">
        <v>124</v>
      </c>
      <c r="H79" s="67">
        <v>1</v>
      </c>
      <c r="I79" s="67">
        <f t="shared" ref="I79:I89" si="6">ROUND(G79*H79,2)</f>
        <v>124</v>
      </c>
      <c r="J79" s="58"/>
    </row>
    <row r="80" spans="2:11" x14ac:dyDescent="0.3">
      <c r="B80" s="59">
        <v>68</v>
      </c>
      <c r="C80" s="58" t="s">
        <v>151</v>
      </c>
      <c r="D80" s="57" t="s">
        <v>152</v>
      </c>
      <c r="E80" s="57" t="s">
        <v>423</v>
      </c>
      <c r="F80" s="56" t="s">
        <v>623</v>
      </c>
      <c r="G80" s="67">
        <v>190</v>
      </c>
      <c r="H80" s="67">
        <v>1</v>
      </c>
      <c r="I80" s="67">
        <f t="shared" si="6"/>
        <v>190</v>
      </c>
      <c r="J80" s="58"/>
    </row>
    <row r="81" spans="2:47" x14ac:dyDescent="0.3">
      <c r="B81" s="59">
        <v>69</v>
      </c>
      <c r="C81" s="58" t="s">
        <v>153</v>
      </c>
      <c r="D81" s="57" t="s">
        <v>154</v>
      </c>
      <c r="E81" s="57" t="s">
        <v>621</v>
      </c>
      <c r="F81" s="56" t="s">
        <v>622</v>
      </c>
      <c r="G81" s="67">
        <v>370</v>
      </c>
      <c r="H81" s="67">
        <v>1</v>
      </c>
      <c r="I81" s="67">
        <f t="shared" si="6"/>
        <v>370</v>
      </c>
      <c r="J81" s="58"/>
    </row>
    <row r="82" spans="2:47" x14ac:dyDescent="0.3">
      <c r="B82" s="59">
        <v>70</v>
      </c>
      <c r="C82" s="58" t="s">
        <v>155</v>
      </c>
      <c r="D82" s="57" t="s">
        <v>154</v>
      </c>
      <c r="E82" s="57" t="s">
        <v>621</v>
      </c>
      <c r="F82" s="56" t="s">
        <v>620</v>
      </c>
      <c r="G82" s="67">
        <v>305</v>
      </c>
      <c r="H82" s="67">
        <v>1</v>
      </c>
      <c r="I82" s="67">
        <f t="shared" si="6"/>
        <v>305</v>
      </c>
      <c r="J82" s="58"/>
    </row>
    <row r="83" spans="2:47" x14ac:dyDescent="0.3">
      <c r="B83" s="59">
        <v>71</v>
      </c>
      <c r="C83" s="58" t="s">
        <v>156</v>
      </c>
      <c r="D83" s="57" t="s">
        <v>157</v>
      </c>
      <c r="E83" s="57" t="s">
        <v>417</v>
      </c>
      <c r="F83" s="56" t="s">
        <v>619</v>
      </c>
      <c r="G83" s="67">
        <v>170</v>
      </c>
      <c r="H83" s="67">
        <v>1</v>
      </c>
      <c r="I83" s="67">
        <f t="shared" si="6"/>
        <v>170</v>
      </c>
      <c r="J83" s="58"/>
    </row>
    <row r="84" spans="2:47" x14ac:dyDescent="0.3">
      <c r="B84" s="59">
        <v>72</v>
      </c>
      <c r="C84" s="58" t="s">
        <v>158</v>
      </c>
      <c r="D84" s="57" t="s">
        <v>159</v>
      </c>
      <c r="E84" s="57" t="s">
        <v>417</v>
      </c>
      <c r="F84" s="56" t="s">
        <v>618</v>
      </c>
      <c r="G84" s="67">
        <v>170</v>
      </c>
      <c r="H84" s="67">
        <v>1</v>
      </c>
      <c r="I84" s="67">
        <f t="shared" si="6"/>
        <v>170</v>
      </c>
      <c r="J84" s="58"/>
    </row>
    <row r="85" spans="2:47" x14ac:dyDescent="0.3">
      <c r="B85" s="59">
        <v>73</v>
      </c>
      <c r="C85" s="58" t="s">
        <v>160</v>
      </c>
      <c r="D85" s="57" t="s">
        <v>161</v>
      </c>
      <c r="E85" s="57" t="s">
        <v>417</v>
      </c>
      <c r="F85" s="57"/>
      <c r="G85" s="67">
        <v>250</v>
      </c>
      <c r="H85" s="67">
        <v>1</v>
      </c>
      <c r="I85" s="67">
        <f t="shared" si="6"/>
        <v>250</v>
      </c>
      <c r="J85" s="58"/>
      <c r="K85" s="43" t="s">
        <v>462</v>
      </c>
    </row>
    <row r="86" spans="2:47" x14ac:dyDescent="0.3">
      <c r="B86" s="59">
        <v>74</v>
      </c>
      <c r="C86" s="58" t="s">
        <v>162</v>
      </c>
      <c r="D86" s="57" t="s">
        <v>163</v>
      </c>
      <c r="E86" s="57" t="s">
        <v>417</v>
      </c>
      <c r="F86" s="56" t="s">
        <v>617</v>
      </c>
      <c r="G86" s="67">
        <v>115</v>
      </c>
      <c r="H86" s="67">
        <v>1</v>
      </c>
      <c r="I86" s="67">
        <f t="shared" si="6"/>
        <v>115</v>
      </c>
      <c r="J86" s="58"/>
    </row>
    <row r="87" spans="2:47" x14ac:dyDescent="0.3">
      <c r="B87" s="59">
        <v>75</v>
      </c>
      <c r="C87" s="58" t="s">
        <v>164</v>
      </c>
      <c r="D87" s="57" t="s">
        <v>165</v>
      </c>
      <c r="E87" s="57" t="s">
        <v>417</v>
      </c>
      <c r="F87" s="56" t="s">
        <v>616</v>
      </c>
      <c r="G87" s="67">
        <v>400</v>
      </c>
      <c r="H87" s="67">
        <v>1</v>
      </c>
      <c r="I87" s="67">
        <f t="shared" si="6"/>
        <v>400</v>
      </c>
      <c r="J87" s="58"/>
    </row>
    <row r="88" spans="2:47" x14ac:dyDescent="0.3">
      <c r="B88" s="59">
        <v>76</v>
      </c>
      <c r="C88" s="58" t="s">
        <v>166</v>
      </c>
      <c r="D88" s="57" t="s">
        <v>167</v>
      </c>
      <c r="E88" s="57" t="s">
        <v>423</v>
      </c>
      <c r="F88" s="56" t="s">
        <v>615</v>
      </c>
      <c r="G88" s="67">
        <v>60</v>
      </c>
      <c r="H88" s="67">
        <v>1</v>
      </c>
      <c r="I88" s="67">
        <f t="shared" si="6"/>
        <v>60</v>
      </c>
      <c r="J88" s="58"/>
    </row>
    <row r="89" spans="2:47" x14ac:dyDescent="0.3">
      <c r="B89" s="59">
        <v>77</v>
      </c>
      <c r="C89" s="58" t="s">
        <v>168</v>
      </c>
      <c r="D89" s="57" t="s">
        <v>169</v>
      </c>
      <c r="E89" s="57" t="s">
        <v>423</v>
      </c>
      <c r="F89" s="57"/>
      <c r="G89" s="67">
        <v>250</v>
      </c>
      <c r="H89" s="67">
        <v>1</v>
      </c>
      <c r="I89" s="67">
        <f t="shared" si="6"/>
        <v>250</v>
      </c>
      <c r="J89" s="58"/>
      <c r="K89" s="43" t="s">
        <v>462</v>
      </c>
    </row>
    <row r="90" spans="2:47" s="73" customFormat="1" x14ac:dyDescent="0.3">
      <c r="B90" s="59"/>
      <c r="C90" s="68" t="s">
        <v>238</v>
      </c>
      <c r="D90" s="57"/>
      <c r="E90" s="57"/>
      <c r="F90" s="57"/>
      <c r="G90" s="55"/>
      <c r="H90" s="55"/>
      <c r="I90" s="55"/>
      <c r="J90" s="5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</row>
    <row r="91" spans="2:47" x14ac:dyDescent="0.3">
      <c r="B91" s="59">
        <v>78</v>
      </c>
      <c r="C91" s="58" t="s">
        <v>171</v>
      </c>
      <c r="D91" s="57" t="s">
        <v>172</v>
      </c>
      <c r="E91" s="57" t="s">
        <v>567</v>
      </c>
      <c r="F91" s="57" t="s">
        <v>614</v>
      </c>
      <c r="G91" s="67">
        <v>250</v>
      </c>
      <c r="H91" s="67">
        <v>1</v>
      </c>
      <c r="I91" s="67">
        <f t="shared" ref="I91:I125" si="7">ROUND(G91*H91,2)</f>
        <v>250</v>
      </c>
      <c r="J91" s="58"/>
      <c r="K91" s="43" t="s">
        <v>462</v>
      </c>
    </row>
    <row r="92" spans="2:47" x14ac:dyDescent="0.3">
      <c r="B92" s="59">
        <v>79</v>
      </c>
      <c r="C92" s="58" t="s">
        <v>173</v>
      </c>
      <c r="D92" s="57" t="s">
        <v>174</v>
      </c>
      <c r="E92" s="57" t="s">
        <v>558</v>
      </c>
      <c r="F92" s="56" t="s">
        <v>613</v>
      </c>
      <c r="G92" s="67">
        <v>110.4</v>
      </c>
      <c r="H92" s="67">
        <v>1</v>
      </c>
      <c r="I92" s="67">
        <f t="shared" si="7"/>
        <v>110.4</v>
      </c>
      <c r="J92" s="58" t="s">
        <v>581</v>
      </c>
      <c r="K92" s="43" t="s">
        <v>612</v>
      </c>
    </row>
    <row r="93" spans="2:47" x14ac:dyDescent="0.3">
      <c r="B93" s="59">
        <v>80</v>
      </c>
      <c r="C93" s="58" t="s">
        <v>175</v>
      </c>
      <c r="D93" s="57" t="s">
        <v>176</v>
      </c>
      <c r="E93" s="57" t="s">
        <v>417</v>
      </c>
      <c r="F93" s="56" t="s">
        <v>611</v>
      </c>
      <c r="G93" s="67">
        <v>464.5</v>
      </c>
      <c r="H93" s="67">
        <v>1</v>
      </c>
      <c r="I93" s="67">
        <f t="shared" si="7"/>
        <v>464.5</v>
      </c>
      <c r="J93" s="58" t="s">
        <v>610</v>
      </c>
      <c r="K93" s="43" t="s">
        <v>609</v>
      </c>
    </row>
    <row r="94" spans="2:47" x14ac:dyDescent="0.3">
      <c r="B94" s="59">
        <v>81</v>
      </c>
      <c r="C94" s="58" t="s">
        <v>177</v>
      </c>
      <c r="D94" s="57" t="s">
        <v>178</v>
      </c>
      <c r="E94" s="57" t="s">
        <v>417</v>
      </c>
      <c r="F94" s="56" t="s">
        <v>608</v>
      </c>
      <c r="G94" s="67">
        <v>378.3</v>
      </c>
      <c r="H94" s="67">
        <v>1</v>
      </c>
      <c r="I94" s="67">
        <f t="shared" si="7"/>
        <v>378.3</v>
      </c>
      <c r="J94" s="58" t="s">
        <v>586</v>
      </c>
      <c r="K94" s="43" t="s">
        <v>607</v>
      </c>
    </row>
    <row r="95" spans="2:47" x14ac:dyDescent="0.3">
      <c r="B95" s="59">
        <v>82</v>
      </c>
      <c r="C95" s="58" t="s">
        <v>179</v>
      </c>
      <c r="D95" s="57" t="s">
        <v>180</v>
      </c>
      <c r="E95" s="57" t="s">
        <v>559</v>
      </c>
      <c r="F95" s="56" t="s">
        <v>606</v>
      </c>
      <c r="G95" s="67">
        <v>282.10000000000002</v>
      </c>
      <c r="H95" s="67">
        <v>1</v>
      </c>
      <c r="I95" s="67">
        <f t="shared" si="7"/>
        <v>282.10000000000002</v>
      </c>
      <c r="J95" s="58" t="s">
        <v>586</v>
      </c>
      <c r="K95" s="43" t="s">
        <v>605</v>
      </c>
    </row>
    <row r="96" spans="2:47" x14ac:dyDescent="0.3">
      <c r="B96" s="59">
        <v>83</v>
      </c>
      <c r="C96" s="58" t="s">
        <v>181</v>
      </c>
      <c r="D96" s="57" t="s">
        <v>182</v>
      </c>
      <c r="E96" s="57" t="s">
        <v>576</v>
      </c>
      <c r="F96" s="56" t="s">
        <v>604</v>
      </c>
      <c r="G96" s="67">
        <v>534.29999999999995</v>
      </c>
      <c r="H96" s="67">
        <v>1</v>
      </c>
      <c r="I96" s="67">
        <f t="shared" si="7"/>
        <v>534.29999999999995</v>
      </c>
      <c r="J96" s="58" t="s">
        <v>586</v>
      </c>
      <c r="K96" s="43" t="s">
        <v>603</v>
      </c>
    </row>
    <row r="97" spans="2:11" x14ac:dyDescent="0.3">
      <c r="B97" s="59">
        <v>84</v>
      </c>
      <c r="C97" s="58" t="s">
        <v>183</v>
      </c>
      <c r="D97" s="57" t="s">
        <v>184</v>
      </c>
      <c r="E97" s="57" t="s">
        <v>559</v>
      </c>
      <c r="F97" s="56" t="s">
        <v>602</v>
      </c>
      <c r="G97" s="67">
        <v>1683.9</v>
      </c>
      <c r="H97" s="67">
        <v>1</v>
      </c>
      <c r="I97" s="67">
        <f t="shared" si="7"/>
        <v>1683.9</v>
      </c>
      <c r="J97" s="58" t="s">
        <v>586</v>
      </c>
      <c r="K97" s="43" t="s">
        <v>601</v>
      </c>
    </row>
    <row r="98" spans="2:11" x14ac:dyDescent="0.3">
      <c r="B98" s="59">
        <v>85</v>
      </c>
      <c r="C98" s="58" t="s">
        <v>185</v>
      </c>
      <c r="D98" s="57" t="s">
        <v>186</v>
      </c>
      <c r="E98" s="57" t="s">
        <v>559</v>
      </c>
      <c r="F98" s="56" t="s">
        <v>600</v>
      </c>
      <c r="G98" s="67">
        <v>226.3</v>
      </c>
      <c r="H98" s="67">
        <v>2</v>
      </c>
      <c r="I98" s="67">
        <f t="shared" si="7"/>
        <v>452.6</v>
      </c>
      <c r="J98" s="58"/>
      <c r="K98" s="43" t="s">
        <v>599</v>
      </c>
    </row>
    <row r="99" spans="2:11" x14ac:dyDescent="0.3">
      <c r="B99" s="59">
        <v>86</v>
      </c>
      <c r="C99" s="58" t="s">
        <v>187</v>
      </c>
      <c r="D99" s="57" t="s">
        <v>188</v>
      </c>
      <c r="E99" s="57" t="s">
        <v>417</v>
      </c>
      <c r="F99" s="56" t="s">
        <v>598</v>
      </c>
      <c r="G99" s="67">
        <v>187.4</v>
      </c>
      <c r="H99" s="67">
        <v>1</v>
      </c>
      <c r="I99" s="67">
        <f t="shared" si="7"/>
        <v>187.4</v>
      </c>
      <c r="J99" s="58" t="s">
        <v>586</v>
      </c>
      <c r="K99" s="43" t="s">
        <v>597</v>
      </c>
    </row>
    <row r="100" spans="2:11" x14ac:dyDescent="0.3">
      <c r="B100" s="59">
        <v>87</v>
      </c>
      <c r="C100" s="58" t="s">
        <v>189</v>
      </c>
      <c r="D100" s="57" t="s">
        <v>190</v>
      </c>
      <c r="E100" s="57" t="s">
        <v>559</v>
      </c>
      <c r="F100" s="56"/>
      <c r="G100" s="67">
        <v>80</v>
      </c>
      <c r="H100" s="67">
        <v>1</v>
      </c>
      <c r="I100" s="67">
        <f t="shared" si="7"/>
        <v>80</v>
      </c>
      <c r="J100" s="58"/>
      <c r="K100" s="43" t="s">
        <v>462</v>
      </c>
    </row>
    <row r="101" spans="2:11" x14ac:dyDescent="0.3">
      <c r="B101" s="59">
        <v>88</v>
      </c>
      <c r="C101" s="58" t="s">
        <v>191</v>
      </c>
      <c r="D101" s="57" t="s">
        <v>192</v>
      </c>
      <c r="E101" s="57" t="s">
        <v>417</v>
      </c>
      <c r="F101" s="56"/>
      <c r="G101" s="67">
        <v>80</v>
      </c>
      <c r="H101" s="67">
        <v>1</v>
      </c>
      <c r="I101" s="67">
        <f t="shared" si="7"/>
        <v>80</v>
      </c>
      <c r="J101" s="58"/>
      <c r="K101" s="43" t="s">
        <v>462</v>
      </c>
    </row>
    <row r="102" spans="2:11" x14ac:dyDescent="0.3">
      <c r="B102" s="59">
        <v>89</v>
      </c>
      <c r="C102" s="58" t="s">
        <v>193</v>
      </c>
      <c r="D102" s="57" t="s">
        <v>194</v>
      </c>
      <c r="E102" s="57" t="s">
        <v>559</v>
      </c>
      <c r="F102" s="56" t="s">
        <v>596</v>
      </c>
      <c r="G102" s="67">
        <v>380.7</v>
      </c>
      <c r="H102" s="67">
        <v>1</v>
      </c>
      <c r="I102" s="67">
        <f t="shared" si="7"/>
        <v>380.7</v>
      </c>
      <c r="J102" s="58" t="s">
        <v>581</v>
      </c>
      <c r="K102" s="43" t="s">
        <v>595</v>
      </c>
    </row>
    <row r="103" spans="2:11" x14ac:dyDescent="0.3">
      <c r="B103" s="59">
        <v>90</v>
      </c>
      <c r="C103" s="58" t="s">
        <v>195</v>
      </c>
      <c r="D103" s="57" t="s">
        <v>196</v>
      </c>
      <c r="E103" s="57" t="s">
        <v>558</v>
      </c>
      <c r="F103" s="56" t="s">
        <v>594</v>
      </c>
      <c r="G103" s="67">
        <v>304.69</v>
      </c>
      <c r="H103" s="67">
        <v>1</v>
      </c>
      <c r="I103" s="67">
        <f t="shared" si="7"/>
        <v>304.69</v>
      </c>
      <c r="J103" s="58" t="s">
        <v>581</v>
      </c>
      <c r="K103" s="43" t="s">
        <v>593</v>
      </c>
    </row>
    <row r="104" spans="2:11" x14ac:dyDescent="0.3">
      <c r="B104" s="59">
        <v>91</v>
      </c>
      <c r="C104" s="58" t="s">
        <v>197</v>
      </c>
      <c r="D104" s="57" t="s">
        <v>198</v>
      </c>
      <c r="E104" s="57" t="s">
        <v>423</v>
      </c>
      <c r="F104" s="56" t="s">
        <v>592</v>
      </c>
      <c r="G104" s="67">
        <v>100</v>
      </c>
      <c r="H104" s="67">
        <v>1</v>
      </c>
      <c r="I104" s="67">
        <f t="shared" si="7"/>
        <v>100</v>
      </c>
      <c r="J104" s="58"/>
      <c r="K104" s="43" t="s">
        <v>462</v>
      </c>
    </row>
    <row r="105" spans="2:11" x14ac:dyDescent="0.3">
      <c r="B105" s="59">
        <v>92</v>
      </c>
      <c r="C105" s="58" t="s">
        <v>199</v>
      </c>
      <c r="D105" s="57" t="s">
        <v>200</v>
      </c>
      <c r="E105" s="57" t="s">
        <v>423</v>
      </c>
      <c r="F105" s="56" t="s">
        <v>591</v>
      </c>
      <c r="G105" s="67">
        <v>943.37</v>
      </c>
      <c r="H105" s="67">
        <v>1</v>
      </c>
      <c r="I105" s="67">
        <f t="shared" si="7"/>
        <v>943.37</v>
      </c>
      <c r="J105" s="58"/>
      <c r="K105" s="43" t="s">
        <v>590</v>
      </c>
    </row>
    <row r="106" spans="2:11" x14ac:dyDescent="0.3">
      <c r="B106" s="59">
        <v>93</v>
      </c>
      <c r="C106" s="58" t="s">
        <v>201</v>
      </c>
      <c r="D106" s="57" t="s">
        <v>202</v>
      </c>
      <c r="E106" s="57" t="s">
        <v>417</v>
      </c>
      <c r="F106" s="56" t="s">
        <v>589</v>
      </c>
      <c r="G106" s="67">
        <v>628.41</v>
      </c>
      <c r="H106" s="67">
        <v>1</v>
      </c>
      <c r="I106" s="67">
        <f t="shared" si="7"/>
        <v>628.41</v>
      </c>
      <c r="J106" s="58" t="s">
        <v>586</v>
      </c>
      <c r="K106" s="43" t="s">
        <v>588</v>
      </c>
    </row>
    <row r="107" spans="2:11" x14ac:dyDescent="0.3">
      <c r="B107" s="59">
        <v>94</v>
      </c>
      <c r="C107" s="58" t="s">
        <v>203</v>
      </c>
      <c r="D107" s="57" t="s">
        <v>204</v>
      </c>
      <c r="E107" s="57" t="s">
        <v>558</v>
      </c>
      <c r="F107" s="56" t="s">
        <v>587</v>
      </c>
      <c r="G107" s="67">
        <v>2223.89</v>
      </c>
      <c r="H107" s="67">
        <v>1</v>
      </c>
      <c r="I107" s="67">
        <f t="shared" si="7"/>
        <v>2223.89</v>
      </c>
      <c r="J107" s="58" t="s">
        <v>586</v>
      </c>
      <c r="K107" s="43" t="s">
        <v>585</v>
      </c>
    </row>
    <row r="108" spans="2:11" x14ac:dyDescent="0.3">
      <c r="B108" s="59">
        <v>95</v>
      </c>
      <c r="C108" s="58" t="s">
        <v>205</v>
      </c>
      <c r="D108" s="57" t="s">
        <v>206</v>
      </c>
      <c r="E108" s="57" t="s">
        <v>423</v>
      </c>
      <c r="F108" s="57" t="s">
        <v>584</v>
      </c>
      <c r="G108" s="67">
        <v>250</v>
      </c>
      <c r="H108" s="67">
        <v>1</v>
      </c>
      <c r="I108" s="67">
        <f t="shared" si="7"/>
        <v>250</v>
      </c>
      <c r="J108" s="58"/>
      <c r="K108" s="43" t="s">
        <v>462</v>
      </c>
    </row>
    <row r="109" spans="2:11" x14ac:dyDescent="0.3">
      <c r="B109" s="59">
        <v>96</v>
      </c>
      <c r="C109" s="58" t="s">
        <v>207</v>
      </c>
      <c r="D109" s="57" t="s">
        <v>136</v>
      </c>
      <c r="E109" s="57" t="s">
        <v>423</v>
      </c>
      <c r="F109" s="57" t="s">
        <v>583</v>
      </c>
      <c r="G109" s="67">
        <v>250</v>
      </c>
      <c r="H109" s="67">
        <v>1</v>
      </c>
      <c r="I109" s="67">
        <f t="shared" si="7"/>
        <v>250</v>
      </c>
      <c r="J109" s="58"/>
      <c r="K109" s="43" t="s">
        <v>462</v>
      </c>
    </row>
    <row r="110" spans="2:11" x14ac:dyDescent="0.3">
      <c r="B110" s="59">
        <v>97</v>
      </c>
      <c r="C110" s="58" t="s">
        <v>208</v>
      </c>
      <c r="D110" s="57" t="s">
        <v>209</v>
      </c>
      <c r="E110" s="57" t="s">
        <v>417</v>
      </c>
      <c r="F110" s="56"/>
      <c r="G110" s="67">
        <v>250</v>
      </c>
      <c r="H110" s="67">
        <v>1</v>
      </c>
      <c r="I110" s="67">
        <f t="shared" si="7"/>
        <v>250</v>
      </c>
      <c r="J110" s="58"/>
      <c r="K110" s="43" t="s">
        <v>462</v>
      </c>
    </row>
    <row r="111" spans="2:11" x14ac:dyDescent="0.3">
      <c r="B111" s="59">
        <v>98</v>
      </c>
      <c r="C111" s="58" t="s">
        <v>210</v>
      </c>
      <c r="D111" s="57" t="s">
        <v>211</v>
      </c>
      <c r="E111" s="57" t="s">
        <v>559</v>
      </c>
      <c r="F111" s="56" t="s">
        <v>582</v>
      </c>
      <c r="G111" s="67">
        <v>545.35</v>
      </c>
      <c r="H111" s="67">
        <v>1</v>
      </c>
      <c r="I111" s="67">
        <f t="shared" si="7"/>
        <v>545.35</v>
      </c>
      <c r="J111" s="58" t="s">
        <v>581</v>
      </c>
      <c r="K111" s="43" t="s">
        <v>580</v>
      </c>
    </row>
    <row r="112" spans="2:11" ht="39.6" x14ac:dyDescent="0.3">
      <c r="B112" s="59">
        <v>99</v>
      </c>
      <c r="C112" s="58" t="s">
        <v>212</v>
      </c>
      <c r="D112" s="57" t="s">
        <v>213</v>
      </c>
      <c r="E112" s="57" t="s">
        <v>576</v>
      </c>
      <c r="F112" s="56" t="s">
        <v>579</v>
      </c>
      <c r="G112" s="67">
        <v>315.5</v>
      </c>
      <c r="H112" s="67">
        <v>1</v>
      </c>
      <c r="I112" s="67">
        <f t="shared" si="7"/>
        <v>315.5</v>
      </c>
      <c r="J112" s="58" t="s">
        <v>578</v>
      </c>
      <c r="K112" s="43" t="s">
        <v>577</v>
      </c>
    </row>
    <row r="113" spans="2:11" x14ac:dyDescent="0.3">
      <c r="B113" s="59">
        <v>100</v>
      </c>
      <c r="C113" s="58" t="s">
        <v>214</v>
      </c>
      <c r="D113" s="57" t="s">
        <v>213</v>
      </c>
      <c r="E113" s="57" t="s">
        <v>576</v>
      </c>
      <c r="F113" s="56" t="s">
        <v>575</v>
      </c>
      <c r="G113" s="67">
        <v>250</v>
      </c>
      <c r="H113" s="67">
        <v>1</v>
      </c>
      <c r="I113" s="67">
        <f t="shared" si="7"/>
        <v>250</v>
      </c>
      <c r="J113" s="58"/>
      <c r="K113" s="43" t="s">
        <v>462</v>
      </c>
    </row>
    <row r="114" spans="2:11" ht="26.4" x14ac:dyDescent="0.3">
      <c r="B114" s="59">
        <v>101</v>
      </c>
      <c r="C114" s="58" t="s">
        <v>215</v>
      </c>
      <c r="D114" s="57" t="s">
        <v>216</v>
      </c>
      <c r="E114" s="57" t="s">
        <v>423</v>
      </c>
      <c r="F114" s="56" t="s">
        <v>574</v>
      </c>
      <c r="G114" s="67">
        <v>1285.04</v>
      </c>
      <c r="H114" s="67">
        <v>1</v>
      </c>
      <c r="I114" s="67">
        <f t="shared" si="7"/>
        <v>1285.04</v>
      </c>
      <c r="J114" s="58" t="s">
        <v>573</v>
      </c>
      <c r="K114" s="43" t="s">
        <v>572</v>
      </c>
    </row>
    <row r="115" spans="2:11" x14ac:dyDescent="0.3">
      <c r="B115" s="59">
        <v>102</v>
      </c>
      <c r="C115" s="58" t="s">
        <v>217</v>
      </c>
      <c r="D115" s="57" t="s">
        <v>218</v>
      </c>
      <c r="E115" s="57" t="s">
        <v>571</v>
      </c>
      <c r="F115" s="56" t="s">
        <v>570</v>
      </c>
      <c r="G115" s="67">
        <v>250</v>
      </c>
      <c r="H115" s="67">
        <v>1</v>
      </c>
      <c r="I115" s="67">
        <f t="shared" si="7"/>
        <v>250</v>
      </c>
      <c r="J115" s="58"/>
      <c r="K115" s="43" t="s">
        <v>462</v>
      </c>
    </row>
    <row r="116" spans="2:11" x14ac:dyDescent="0.3">
      <c r="B116" s="59">
        <v>103</v>
      </c>
      <c r="C116" s="58" t="s">
        <v>219</v>
      </c>
      <c r="D116" s="57" t="s">
        <v>220</v>
      </c>
      <c r="E116" s="57" t="s">
        <v>423</v>
      </c>
      <c r="F116" s="56" t="s">
        <v>569</v>
      </c>
      <c r="G116" s="67">
        <v>250</v>
      </c>
      <c r="H116" s="67">
        <v>1</v>
      </c>
      <c r="I116" s="67">
        <f t="shared" si="7"/>
        <v>250</v>
      </c>
      <c r="J116" s="58"/>
      <c r="K116" s="43" t="s">
        <v>462</v>
      </c>
    </row>
    <row r="117" spans="2:11" x14ac:dyDescent="0.3">
      <c r="B117" s="59">
        <v>104</v>
      </c>
      <c r="C117" s="58" t="s">
        <v>221</v>
      </c>
      <c r="D117" s="57" t="s">
        <v>222</v>
      </c>
      <c r="E117" s="57" t="s">
        <v>567</v>
      </c>
      <c r="F117" s="56" t="s">
        <v>568</v>
      </c>
      <c r="G117" s="67">
        <v>250</v>
      </c>
      <c r="H117" s="67">
        <v>1</v>
      </c>
      <c r="I117" s="67">
        <f t="shared" si="7"/>
        <v>250</v>
      </c>
      <c r="J117" s="58"/>
      <c r="K117" s="43" t="s">
        <v>462</v>
      </c>
    </row>
    <row r="118" spans="2:11" x14ac:dyDescent="0.3">
      <c r="B118" s="59">
        <v>105</v>
      </c>
      <c r="C118" s="58" t="s">
        <v>223</v>
      </c>
      <c r="D118" s="57" t="s">
        <v>224</v>
      </c>
      <c r="E118" s="57" t="s">
        <v>567</v>
      </c>
      <c r="F118" s="56"/>
      <c r="G118" s="67">
        <v>250</v>
      </c>
      <c r="H118" s="67">
        <v>1</v>
      </c>
      <c r="I118" s="67">
        <f t="shared" si="7"/>
        <v>250</v>
      </c>
      <c r="J118" s="58"/>
      <c r="K118" s="43" t="s">
        <v>462</v>
      </c>
    </row>
    <row r="119" spans="2:11" x14ac:dyDescent="0.3">
      <c r="B119" s="59">
        <v>106</v>
      </c>
      <c r="C119" s="58" t="s">
        <v>225</v>
      </c>
      <c r="D119" s="57" t="s">
        <v>226</v>
      </c>
      <c r="E119" s="57" t="s">
        <v>423</v>
      </c>
      <c r="F119" s="56"/>
      <c r="G119" s="67">
        <v>250</v>
      </c>
      <c r="H119" s="67">
        <v>1</v>
      </c>
      <c r="I119" s="67">
        <f t="shared" si="7"/>
        <v>250</v>
      </c>
      <c r="J119" s="58"/>
      <c r="K119" s="43" t="s">
        <v>462</v>
      </c>
    </row>
    <row r="120" spans="2:11" x14ac:dyDescent="0.3">
      <c r="B120" s="59">
        <v>107</v>
      </c>
      <c r="C120" s="58" t="s">
        <v>227</v>
      </c>
      <c r="D120" s="57" t="s">
        <v>228</v>
      </c>
      <c r="E120" s="57" t="s">
        <v>423</v>
      </c>
      <c r="F120" s="56" t="s">
        <v>566</v>
      </c>
      <c r="G120" s="67">
        <v>250</v>
      </c>
      <c r="H120" s="67">
        <v>1</v>
      </c>
      <c r="I120" s="67">
        <f t="shared" si="7"/>
        <v>250</v>
      </c>
      <c r="J120" s="58"/>
      <c r="K120" s="43" t="s">
        <v>462</v>
      </c>
    </row>
    <row r="121" spans="2:11" ht="39.6" x14ac:dyDescent="0.3">
      <c r="B121" s="59">
        <v>108</v>
      </c>
      <c r="C121" s="58" t="s">
        <v>229</v>
      </c>
      <c r="D121" s="57" t="s">
        <v>230</v>
      </c>
      <c r="E121" s="57" t="s">
        <v>423</v>
      </c>
      <c r="F121" s="56" t="s">
        <v>565</v>
      </c>
      <c r="G121" s="67">
        <v>712.25</v>
      </c>
      <c r="H121" s="67">
        <v>1</v>
      </c>
      <c r="I121" s="67">
        <f t="shared" si="7"/>
        <v>712.25</v>
      </c>
      <c r="J121" s="58" t="s">
        <v>564</v>
      </c>
      <c r="K121" s="43" t="s">
        <v>563</v>
      </c>
    </row>
    <row r="122" spans="2:11" x14ac:dyDescent="0.3">
      <c r="B122" s="59">
        <v>109</v>
      </c>
      <c r="C122" s="58" t="s">
        <v>231</v>
      </c>
      <c r="D122" s="57" t="s">
        <v>232</v>
      </c>
      <c r="E122" s="57" t="s">
        <v>558</v>
      </c>
      <c r="F122" s="56" t="s">
        <v>562</v>
      </c>
      <c r="G122" s="67">
        <v>589.24</v>
      </c>
      <c r="H122" s="67">
        <v>1</v>
      </c>
      <c r="I122" s="67">
        <f t="shared" si="7"/>
        <v>589.24</v>
      </c>
      <c r="J122" s="58"/>
      <c r="K122" s="43" t="s">
        <v>561</v>
      </c>
    </row>
    <row r="123" spans="2:11" ht="26.4" x14ac:dyDescent="0.3">
      <c r="B123" s="59">
        <v>110</v>
      </c>
      <c r="C123" s="58" t="s">
        <v>233</v>
      </c>
      <c r="D123" s="57" t="s">
        <v>234</v>
      </c>
      <c r="E123" s="57" t="s">
        <v>558</v>
      </c>
      <c r="F123" s="56" t="s">
        <v>560</v>
      </c>
      <c r="G123" s="67">
        <v>100</v>
      </c>
      <c r="H123" s="67">
        <v>1</v>
      </c>
      <c r="I123" s="67">
        <f t="shared" si="7"/>
        <v>100</v>
      </c>
      <c r="J123" s="58"/>
      <c r="K123" s="43" t="s">
        <v>462</v>
      </c>
    </row>
    <row r="124" spans="2:11" x14ac:dyDescent="0.3">
      <c r="B124" s="59">
        <v>111</v>
      </c>
      <c r="C124" s="58" t="s">
        <v>235</v>
      </c>
      <c r="D124" s="57" t="s">
        <v>186</v>
      </c>
      <c r="E124" s="57" t="s">
        <v>559</v>
      </c>
      <c r="F124" s="56"/>
      <c r="G124" s="67">
        <v>100</v>
      </c>
      <c r="H124" s="67">
        <v>1</v>
      </c>
      <c r="I124" s="67">
        <f t="shared" si="7"/>
        <v>100</v>
      </c>
      <c r="J124" s="58"/>
      <c r="K124" s="43" t="s">
        <v>462</v>
      </c>
    </row>
    <row r="125" spans="2:11" x14ac:dyDescent="0.3">
      <c r="B125" s="59">
        <v>112</v>
      </c>
      <c r="C125" s="58" t="s">
        <v>236</v>
      </c>
      <c r="D125" s="57" t="s">
        <v>237</v>
      </c>
      <c r="E125" s="57" t="s">
        <v>558</v>
      </c>
      <c r="F125" s="56" t="s">
        <v>557</v>
      </c>
      <c r="G125" s="67">
        <v>250</v>
      </c>
      <c r="H125" s="67">
        <v>1</v>
      </c>
      <c r="I125" s="67">
        <f t="shared" si="7"/>
        <v>250</v>
      </c>
      <c r="J125" s="58"/>
      <c r="K125" s="43" t="s">
        <v>462</v>
      </c>
    </row>
    <row r="126" spans="2:11" x14ac:dyDescent="0.3">
      <c r="B126" s="57"/>
      <c r="C126" s="68" t="s">
        <v>258</v>
      </c>
      <c r="D126" s="57"/>
      <c r="E126" s="57"/>
      <c r="F126" s="57"/>
      <c r="G126" s="67"/>
      <c r="H126" s="67"/>
      <c r="I126" s="67"/>
      <c r="J126" s="58"/>
    </row>
    <row r="127" spans="2:11" x14ac:dyDescent="0.3">
      <c r="B127" s="59">
        <v>113</v>
      </c>
      <c r="C127" s="58" t="s">
        <v>239</v>
      </c>
      <c r="D127" s="57" t="s">
        <v>240</v>
      </c>
      <c r="E127" s="57" t="s">
        <v>417</v>
      </c>
      <c r="F127" s="56" t="s">
        <v>556</v>
      </c>
      <c r="G127" s="67">
        <v>65</v>
      </c>
      <c r="H127" s="67">
        <v>1</v>
      </c>
      <c r="I127" s="67">
        <f t="shared" ref="I127:I136" si="8">ROUND(G127*H127,2)</f>
        <v>65</v>
      </c>
      <c r="J127" s="58"/>
    </row>
    <row r="128" spans="2:11" x14ac:dyDescent="0.3">
      <c r="B128" s="59">
        <v>114</v>
      </c>
      <c r="C128" s="58" t="s">
        <v>241</v>
      </c>
      <c r="D128" s="57" t="s">
        <v>242</v>
      </c>
      <c r="E128" s="57" t="s">
        <v>423</v>
      </c>
      <c r="F128" s="57"/>
      <c r="G128" s="67">
        <v>100</v>
      </c>
      <c r="H128" s="67">
        <v>1</v>
      </c>
      <c r="I128" s="67">
        <f t="shared" si="8"/>
        <v>100</v>
      </c>
      <c r="J128" s="58"/>
      <c r="K128" s="43" t="s">
        <v>462</v>
      </c>
    </row>
    <row r="129" spans="2:46" x14ac:dyDescent="0.3">
      <c r="B129" s="59">
        <v>115</v>
      </c>
      <c r="C129" s="58" t="s">
        <v>243</v>
      </c>
      <c r="D129" s="57" t="s">
        <v>244</v>
      </c>
      <c r="E129" s="57" t="s">
        <v>423</v>
      </c>
      <c r="F129" s="57"/>
      <c r="G129" s="67">
        <v>100</v>
      </c>
      <c r="H129" s="67">
        <v>1</v>
      </c>
      <c r="I129" s="67">
        <f t="shared" si="8"/>
        <v>100</v>
      </c>
      <c r="J129" s="58"/>
      <c r="K129" s="43" t="s">
        <v>462</v>
      </c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66"/>
      <c r="AO129" s="66"/>
      <c r="AP129" s="66"/>
      <c r="AQ129" s="66"/>
      <c r="AR129" s="66"/>
      <c r="AS129" s="66"/>
      <c r="AT129" s="66"/>
    </row>
    <row r="130" spans="2:46" x14ac:dyDescent="0.3">
      <c r="B130" s="59">
        <v>116</v>
      </c>
      <c r="C130" s="58" t="s">
        <v>245</v>
      </c>
      <c r="D130" s="57" t="s">
        <v>244</v>
      </c>
      <c r="E130" s="57" t="s">
        <v>423</v>
      </c>
      <c r="F130" s="56" t="s">
        <v>555</v>
      </c>
      <c r="G130" s="67">
        <v>315</v>
      </c>
      <c r="H130" s="67">
        <v>1</v>
      </c>
      <c r="I130" s="67">
        <f t="shared" si="8"/>
        <v>315</v>
      </c>
      <c r="J130" s="58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</row>
    <row r="131" spans="2:46" x14ac:dyDescent="0.3">
      <c r="B131" s="59">
        <v>117</v>
      </c>
      <c r="C131" s="58" t="s">
        <v>246</v>
      </c>
      <c r="D131" s="57" t="s">
        <v>247</v>
      </c>
      <c r="E131" s="57" t="s">
        <v>554</v>
      </c>
      <c r="F131" s="57"/>
      <c r="G131" s="67">
        <v>250</v>
      </c>
      <c r="H131" s="67">
        <v>1</v>
      </c>
      <c r="I131" s="67">
        <f t="shared" si="8"/>
        <v>250</v>
      </c>
      <c r="J131" s="58"/>
      <c r="K131" s="43" t="s">
        <v>462</v>
      </c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/>
      <c r="AO131" s="66"/>
      <c r="AP131" s="66"/>
      <c r="AQ131" s="66"/>
      <c r="AR131" s="66"/>
      <c r="AS131" s="66"/>
      <c r="AT131" s="66"/>
    </row>
    <row r="132" spans="2:46" x14ac:dyDescent="0.3">
      <c r="B132" s="59">
        <v>118</v>
      </c>
      <c r="C132" s="58" t="s">
        <v>248</v>
      </c>
      <c r="D132" s="57" t="s">
        <v>249</v>
      </c>
      <c r="E132" s="57" t="s">
        <v>417</v>
      </c>
      <c r="F132" s="57"/>
      <c r="G132" s="67">
        <v>80</v>
      </c>
      <c r="H132" s="67">
        <v>1</v>
      </c>
      <c r="I132" s="67">
        <f t="shared" si="8"/>
        <v>80</v>
      </c>
      <c r="J132" s="58" t="s">
        <v>553</v>
      </c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</row>
    <row r="133" spans="2:46" x14ac:dyDescent="0.3">
      <c r="B133" s="59">
        <v>119</v>
      </c>
      <c r="C133" s="58" t="s">
        <v>250</v>
      </c>
      <c r="D133" s="57" t="s">
        <v>251</v>
      </c>
      <c r="E133" s="57" t="s">
        <v>423</v>
      </c>
      <c r="F133" s="57"/>
      <c r="G133" s="67">
        <v>100</v>
      </c>
      <c r="H133" s="67">
        <v>1</v>
      </c>
      <c r="I133" s="67">
        <f t="shared" si="8"/>
        <v>100</v>
      </c>
      <c r="J133" s="58"/>
      <c r="K133" s="43" t="s">
        <v>462</v>
      </c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R133" s="66"/>
      <c r="AS133" s="66"/>
      <c r="AT133" s="66"/>
    </row>
    <row r="134" spans="2:46" x14ac:dyDescent="0.3">
      <c r="B134" s="59">
        <v>120</v>
      </c>
      <c r="C134" s="58" t="s">
        <v>252</v>
      </c>
      <c r="D134" s="57" t="s">
        <v>253</v>
      </c>
      <c r="E134" s="57" t="s">
        <v>417</v>
      </c>
      <c r="F134" s="56" t="s">
        <v>552</v>
      </c>
      <c r="G134" s="67">
        <v>290</v>
      </c>
      <c r="H134" s="67">
        <v>1</v>
      </c>
      <c r="I134" s="67">
        <f t="shared" si="8"/>
        <v>290</v>
      </c>
      <c r="J134" s="58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</row>
    <row r="135" spans="2:46" x14ac:dyDescent="0.3">
      <c r="B135" s="59">
        <v>121</v>
      </c>
      <c r="C135" s="58" t="s">
        <v>254</v>
      </c>
      <c r="D135" s="57" t="s">
        <v>255</v>
      </c>
      <c r="E135" s="57" t="s">
        <v>423</v>
      </c>
      <c r="F135" s="56" t="s">
        <v>551</v>
      </c>
      <c r="G135" s="67">
        <v>800</v>
      </c>
      <c r="H135" s="67">
        <v>1</v>
      </c>
      <c r="I135" s="67">
        <f t="shared" si="8"/>
        <v>800</v>
      </c>
      <c r="J135" s="58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</row>
    <row r="136" spans="2:46" x14ac:dyDescent="0.3">
      <c r="B136" s="59">
        <v>122</v>
      </c>
      <c r="C136" s="58" t="s">
        <v>256</v>
      </c>
      <c r="D136" s="57" t="s">
        <v>257</v>
      </c>
      <c r="E136" s="57" t="s">
        <v>417</v>
      </c>
      <c r="F136" s="56" t="s">
        <v>550</v>
      </c>
      <c r="G136" s="67">
        <v>80</v>
      </c>
      <c r="H136" s="67">
        <v>1</v>
      </c>
      <c r="I136" s="67">
        <f t="shared" si="8"/>
        <v>80</v>
      </c>
      <c r="J136" s="58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</row>
    <row r="137" spans="2:46" x14ac:dyDescent="0.3">
      <c r="B137" s="59"/>
      <c r="C137" s="68" t="s">
        <v>322</v>
      </c>
      <c r="D137" s="57"/>
      <c r="E137" s="57"/>
      <c r="F137" s="57"/>
      <c r="G137" s="67"/>
      <c r="H137" s="67"/>
      <c r="I137" s="67"/>
      <c r="J137" s="58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</row>
    <row r="138" spans="2:46" x14ac:dyDescent="0.3">
      <c r="B138" s="59">
        <v>123</v>
      </c>
      <c r="C138" s="58" t="s">
        <v>259</v>
      </c>
      <c r="D138" s="57" t="s">
        <v>260</v>
      </c>
      <c r="E138" s="57" t="s">
        <v>549</v>
      </c>
      <c r="F138" s="56" t="s">
        <v>548</v>
      </c>
      <c r="G138" s="67">
        <v>135</v>
      </c>
      <c r="H138" s="67">
        <v>1</v>
      </c>
      <c r="I138" s="67">
        <f t="shared" ref="I138:I170" si="9">ROUND(G138*H138,2)</f>
        <v>135</v>
      </c>
      <c r="J138" s="58"/>
      <c r="L138" s="91" t="s">
        <v>259</v>
      </c>
      <c r="M138" s="91"/>
      <c r="N138" s="91"/>
      <c r="O138" s="91"/>
      <c r="P138" s="91"/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  <c r="AC138" s="91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</row>
    <row r="139" spans="2:46" x14ac:dyDescent="0.3">
      <c r="B139" s="59">
        <v>124</v>
      </c>
      <c r="C139" s="58" t="s">
        <v>261</v>
      </c>
      <c r="D139" s="57" t="s">
        <v>262</v>
      </c>
      <c r="E139" s="57" t="s">
        <v>417</v>
      </c>
      <c r="F139" s="56" t="s">
        <v>547</v>
      </c>
      <c r="G139" s="67">
        <v>162</v>
      </c>
      <c r="H139" s="67">
        <v>1</v>
      </c>
      <c r="I139" s="67">
        <f t="shared" si="9"/>
        <v>162</v>
      </c>
      <c r="J139" s="58"/>
      <c r="L139" s="91" t="s">
        <v>261</v>
      </c>
      <c r="M139" s="91"/>
      <c r="N139" s="91"/>
      <c r="O139" s="91"/>
      <c r="P139" s="91"/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  <c r="AC139" s="91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</row>
    <row r="140" spans="2:46" x14ac:dyDescent="0.3">
      <c r="B140" s="59">
        <v>125</v>
      </c>
      <c r="C140" s="58" t="s">
        <v>263</v>
      </c>
      <c r="D140" s="57" t="s">
        <v>264</v>
      </c>
      <c r="E140" s="57" t="s">
        <v>417</v>
      </c>
      <c r="F140" s="56" t="s">
        <v>546</v>
      </c>
      <c r="G140" s="67">
        <v>340</v>
      </c>
      <c r="H140" s="67">
        <v>1</v>
      </c>
      <c r="I140" s="67">
        <f t="shared" si="9"/>
        <v>340</v>
      </c>
      <c r="J140" s="58"/>
      <c r="L140" s="91" t="s">
        <v>263</v>
      </c>
      <c r="M140" s="91"/>
      <c r="N140" s="91"/>
      <c r="O140" s="91"/>
      <c r="P140" s="91"/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  <c r="AC140" s="91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</row>
    <row r="141" spans="2:46" x14ac:dyDescent="0.3">
      <c r="B141" s="59">
        <v>126</v>
      </c>
      <c r="C141" s="58" t="s">
        <v>265</v>
      </c>
      <c r="D141" s="57" t="s">
        <v>266</v>
      </c>
      <c r="E141" s="57" t="s">
        <v>523</v>
      </c>
      <c r="F141" s="56" t="s">
        <v>545</v>
      </c>
      <c r="G141" s="67">
        <v>777.5</v>
      </c>
      <c r="H141" s="67">
        <v>1</v>
      </c>
      <c r="I141" s="67">
        <f t="shared" si="9"/>
        <v>777.5</v>
      </c>
      <c r="J141" s="58"/>
      <c r="L141" s="91" t="s">
        <v>265</v>
      </c>
      <c r="M141" s="91"/>
      <c r="N141" s="91"/>
      <c r="O141" s="91"/>
      <c r="P141" s="91"/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  <c r="AC141" s="91"/>
      <c r="AD141" s="6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</row>
    <row r="142" spans="2:46" x14ac:dyDescent="0.3">
      <c r="B142" s="59">
        <v>127</v>
      </c>
      <c r="C142" s="58" t="s">
        <v>267</v>
      </c>
      <c r="D142" s="57" t="s">
        <v>268</v>
      </c>
      <c r="E142" s="57" t="s">
        <v>515</v>
      </c>
      <c r="F142" s="56" t="s">
        <v>544</v>
      </c>
      <c r="G142" s="67">
        <v>140</v>
      </c>
      <c r="H142" s="67">
        <v>1</v>
      </c>
      <c r="I142" s="67">
        <f t="shared" si="9"/>
        <v>140</v>
      </c>
      <c r="J142" s="58"/>
      <c r="L142" s="91" t="s">
        <v>267</v>
      </c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66"/>
      <c r="AE142" s="66"/>
      <c r="AF142" s="66"/>
      <c r="AG142" s="66"/>
      <c r="AH142" s="66"/>
      <c r="AI142" s="66"/>
      <c r="AJ142" s="66"/>
      <c r="AK142" s="66"/>
      <c r="AL142" s="66"/>
      <c r="AM142" s="66"/>
      <c r="AN142" s="66"/>
      <c r="AO142" s="66"/>
      <c r="AP142" s="66"/>
      <c r="AQ142" s="66"/>
      <c r="AR142" s="66"/>
      <c r="AS142" s="66"/>
      <c r="AT142" s="66"/>
    </row>
    <row r="143" spans="2:46" x14ac:dyDescent="0.3">
      <c r="B143" s="59">
        <v>128</v>
      </c>
      <c r="C143" s="58" t="s">
        <v>269</v>
      </c>
      <c r="D143" s="57" t="s">
        <v>270</v>
      </c>
      <c r="E143" s="57" t="s">
        <v>523</v>
      </c>
      <c r="F143" s="56" t="s">
        <v>543</v>
      </c>
      <c r="G143" s="67">
        <v>120</v>
      </c>
      <c r="H143" s="67">
        <v>1</v>
      </c>
      <c r="I143" s="67">
        <f t="shared" si="9"/>
        <v>120</v>
      </c>
      <c r="J143" s="58"/>
      <c r="L143" s="91" t="s">
        <v>269</v>
      </c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</row>
    <row r="144" spans="2:46" x14ac:dyDescent="0.3">
      <c r="B144" s="59">
        <v>129</v>
      </c>
      <c r="C144" s="58" t="s">
        <v>271</v>
      </c>
      <c r="D144" s="57" t="s">
        <v>272</v>
      </c>
      <c r="E144" s="57" t="s">
        <v>542</v>
      </c>
      <c r="F144" s="56" t="s">
        <v>541</v>
      </c>
      <c r="G144" s="67">
        <v>77</v>
      </c>
      <c r="H144" s="67">
        <v>1</v>
      </c>
      <c r="I144" s="67">
        <f t="shared" si="9"/>
        <v>77</v>
      </c>
      <c r="J144" s="58"/>
      <c r="L144" s="91" t="s">
        <v>271</v>
      </c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66"/>
      <c r="AO144" s="66"/>
      <c r="AP144" s="66"/>
      <c r="AQ144" s="66"/>
      <c r="AR144" s="66"/>
      <c r="AS144" s="66"/>
      <c r="AT144" s="66"/>
    </row>
    <row r="145" spans="2:46" x14ac:dyDescent="0.3">
      <c r="B145" s="59">
        <v>130</v>
      </c>
      <c r="C145" s="58" t="s">
        <v>273</v>
      </c>
      <c r="D145" s="57" t="s">
        <v>274</v>
      </c>
      <c r="E145" s="57" t="s">
        <v>540</v>
      </c>
      <c r="F145" s="56" t="s">
        <v>539</v>
      </c>
      <c r="G145" s="67">
        <v>1563</v>
      </c>
      <c r="H145" s="67">
        <v>1</v>
      </c>
      <c r="I145" s="67">
        <f t="shared" si="9"/>
        <v>1563</v>
      </c>
      <c r="J145" s="58"/>
      <c r="L145" s="91" t="s">
        <v>273</v>
      </c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  <c r="AC145" s="91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66"/>
      <c r="AO145" s="66"/>
      <c r="AP145" s="66"/>
      <c r="AQ145" s="66"/>
      <c r="AR145" s="66"/>
      <c r="AS145" s="66"/>
      <c r="AT145" s="66"/>
    </row>
    <row r="146" spans="2:46" x14ac:dyDescent="0.3">
      <c r="B146" s="59">
        <v>131</v>
      </c>
      <c r="C146" s="58" t="s">
        <v>275</v>
      </c>
      <c r="D146" s="57" t="s">
        <v>276</v>
      </c>
      <c r="E146" s="57" t="s">
        <v>521</v>
      </c>
      <c r="F146" s="56" t="s">
        <v>538</v>
      </c>
      <c r="G146" s="67">
        <f>520-G158</f>
        <v>440</v>
      </c>
      <c r="H146" s="67">
        <v>1</v>
      </c>
      <c r="I146" s="67">
        <f t="shared" si="9"/>
        <v>440</v>
      </c>
      <c r="J146" s="58"/>
      <c r="L146" s="91" t="s">
        <v>275</v>
      </c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  <c r="AC146" s="91"/>
      <c r="AD146" s="66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</row>
    <row r="147" spans="2:46" x14ac:dyDescent="0.3">
      <c r="B147" s="59">
        <v>132</v>
      </c>
      <c r="C147" s="58" t="s">
        <v>277</v>
      </c>
      <c r="D147" s="57" t="s">
        <v>278</v>
      </c>
      <c r="E147" s="57" t="s">
        <v>515</v>
      </c>
      <c r="F147" s="56" t="s">
        <v>537</v>
      </c>
      <c r="G147" s="67">
        <v>518</v>
      </c>
      <c r="H147" s="67">
        <v>1</v>
      </c>
      <c r="I147" s="67">
        <f t="shared" si="9"/>
        <v>518</v>
      </c>
      <c r="J147" s="58"/>
      <c r="L147" s="91" t="s">
        <v>277</v>
      </c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  <c r="AC147" s="91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</row>
    <row r="148" spans="2:46" x14ac:dyDescent="0.3">
      <c r="B148" s="59">
        <v>133</v>
      </c>
      <c r="C148" s="58" t="s">
        <v>279</v>
      </c>
      <c r="D148" s="57" t="s">
        <v>280</v>
      </c>
      <c r="E148" s="57" t="s">
        <v>417</v>
      </c>
      <c r="F148" s="56" t="s">
        <v>536</v>
      </c>
      <c r="G148" s="67">
        <f>210-G168</f>
        <v>130</v>
      </c>
      <c r="H148" s="67">
        <v>1</v>
      </c>
      <c r="I148" s="67">
        <f t="shared" si="9"/>
        <v>130</v>
      </c>
      <c r="J148" s="58"/>
      <c r="L148" s="91" t="s">
        <v>279</v>
      </c>
      <c r="M148" s="91"/>
      <c r="N148" s="91"/>
      <c r="O148" s="91"/>
      <c r="P148" s="91"/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  <c r="AC148" s="91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</row>
    <row r="149" spans="2:46" ht="26.4" x14ac:dyDescent="0.3">
      <c r="B149" s="59">
        <v>134</v>
      </c>
      <c r="C149" s="58" t="s">
        <v>281</v>
      </c>
      <c r="D149" s="57" t="s">
        <v>282</v>
      </c>
      <c r="E149" s="57" t="s">
        <v>515</v>
      </c>
      <c r="F149" s="56" t="s">
        <v>535</v>
      </c>
      <c r="G149" s="67">
        <v>127</v>
      </c>
      <c r="H149" s="67">
        <v>1</v>
      </c>
      <c r="I149" s="67">
        <f t="shared" si="9"/>
        <v>127</v>
      </c>
      <c r="J149" s="58"/>
      <c r="L149" s="91" t="s">
        <v>281</v>
      </c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  <c r="AC149" s="91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</row>
    <row r="150" spans="2:46" x14ac:dyDescent="0.3">
      <c r="B150" s="59">
        <v>135</v>
      </c>
      <c r="C150" s="58" t="s">
        <v>283</v>
      </c>
      <c r="D150" s="57" t="s">
        <v>284</v>
      </c>
      <c r="E150" s="57" t="s">
        <v>515</v>
      </c>
      <c r="F150" s="56" t="s">
        <v>534</v>
      </c>
      <c r="G150" s="67">
        <v>168</v>
      </c>
      <c r="H150" s="67">
        <v>1</v>
      </c>
      <c r="I150" s="67">
        <f t="shared" si="9"/>
        <v>168</v>
      </c>
      <c r="J150" s="58"/>
      <c r="L150" s="91" t="s">
        <v>283</v>
      </c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  <c r="AC150" s="91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</row>
    <row r="151" spans="2:46" x14ac:dyDescent="0.3">
      <c r="B151" s="59">
        <v>136</v>
      </c>
      <c r="C151" s="58" t="s">
        <v>285</v>
      </c>
      <c r="D151" s="57" t="s">
        <v>286</v>
      </c>
      <c r="E151" s="57" t="s">
        <v>521</v>
      </c>
      <c r="F151" s="56" t="s">
        <v>533</v>
      </c>
      <c r="G151" s="67">
        <v>371</v>
      </c>
      <c r="H151" s="67">
        <v>1</v>
      </c>
      <c r="I151" s="67">
        <f t="shared" si="9"/>
        <v>371</v>
      </c>
      <c r="J151" s="58"/>
      <c r="L151" s="91" t="s">
        <v>285</v>
      </c>
      <c r="M151" s="91"/>
      <c r="N151" s="91"/>
      <c r="O151" s="91"/>
      <c r="P151" s="91"/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  <c r="AC151" s="91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</row>
    <row r="152" spans="2:46" x14ac:dyDescent="0.3">
      <c r="B152" s="59">
        <v>137</v>
      </c>
      <c r="C152" s="58" t="s">
        <v>287</v>
      </c>
      <c r="D152" s="57" t="s">
        <v>288</v>
      </c>
      <c r="E152" s="57" t="s">
        <v>417</v>
      </c>
      <c r="F152" s="56" t="s">
        <v>532</v>
      </c>
      <c r="G152" s="67">
        <v>495</v>
      </c>
      <c r="H152" s="67">
        <v>1</v>
      </c>
      <c r="I152" s="67">
        <f t="shared" si="9"/>
        <v>495</v>
      </c>
      <c r="J152" s="58"/>
      <c r="L152" s="91" t="s">
        <v>287</v>
      </c>
      <c r="M152" s="91"/>
      <c r="N152" s="91"/>
      <c r="O152" s="91"/>
      <c r="P152" s="91"/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  <c r="AC152" s="91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</row>
    <row r="153" spans="2:46" x14ac:dyDescent="0.3">
      <c r="B153" s="59">
        <v>138</v>
      </c>
      <c r="C153" s="58" t="s">
        <v>289</v>
      </c>
      <c r="D153" s="57" t="s">
        <v>290</v>
      </c>
      <c r="E153" s="57" t="s">
        <v>531</v>
      </c>
      <c r="F153" s="56" t="s">
        <v>530</v>
      </c>
      <c r="G153" s="67">
        <v>60</v>
      </c>
      <c r="H153" s="67">
        <v>1</v>
      </c>
      <c r="I153" s="67">
        <f t="shared" si="9"/>
        <v>60</v>
      </c>
      <c r="J153" s="58"/>
      <c r="L153" s="91" t="s">
        <v>289</v>
      </c>
      <c r="M153" s="91"/>
      <c r="N153" s="91"/>
      <c r="O153" s="91"/>
      <c r="P153" s="91"/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  <c r="AC153" s="91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  <c r="AQ153" s="66"/>
      <c r="AR153" s="66"/>
      <c r="AS153" s="66"/>
      <c r="AT153" s="66"/>
    </row>
    <row r="154" spans="2:46" x14ac:dyDescent="0.3">
      <c r="B154" s="59">
        <v>139</v>
      </c>
      <c r="C154" s="58" t="s">
        <v>291</v>
      </c>
      <c r="D154" s="57" t="s">
        <v>292</v>
      </c>
      <c r="E154" s="57" t="s">
        <v>529</v>
      </c>
      <c r="F154" s="56" t="s">
        <v>528</v>
      </c>
      <c r="G154" s="67">
        <v>740</v>
      </c>
      <c r="H154" s="67">
        <v>1</v>
      </c>
      <c r="I154" s="67">
        <f t="shared" si="9"/>
        <v>740</v>
      </c>
      <c r="J154" s="58"/>
      <c r="L154" s="91" t="s">
        <v>291</v>
      </c>
      <c r="M154" s="91"/>
      <c r="N154" s="91"/>
      <c r="O154" s="91"/>
      <c r="P154" s="91"/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  <c r="AC154" s="91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</row>
    <row r="155" spans="2:46" x14ac:dyDescent="0.3">
      <c r="B155" s="59">
        <v>140</v>
      </c>
      <c r="C155" s="58" t="s">
        <v>293</v>
      </c>
      <c r="D155" s="57" t="s">
        <v>294</v>
      </c>
      <c r="E155" s="57" t="s">
        <v>527</v>
      </c>
      <c r="F155" s="56" t="s">
        <v>526</v>
      </c>
      <c r="G155" s="67">
        <v>580</v>
      </c>
      <c r="H155" s="67">
        <v>1</v>
      </c>
      <c r="I155" s="67">
        <f t="shared" si="9"/>
        <v>580</v>
      </c>
      <c r="J155" s="58"/>
      <c r="L155" s="91" t="s">
        <v>293</v>
      </c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  <c r="AC155" s="91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  <c r="AQ155" s="66"/>
      <c r="AR155" s="66"/>
      <c r="AS155" s="66"/>
      <c r="AT155" s="66"/>
    </row>
    <row r="156" spans="2:46" x14ac:dyDescent="0.3">
      <c r="B156" s="59">
        <v>141</v>
      </c>
      <c r="C156" s="58" t="s">
        <v>295</v>
      </c>
      <c r="D156" s="57" t="s">
        <v>296</v>
      </c>
      <c r="E156" s="57" t="s">
        <v>525</v>
      </c>
      <c r="F156" s="56" t="s">
        <v>524</v>
      </c>
      <c r="G156" s="67">
        <v>136</v>
      </c>
      <c r="H156" s="67">
        <v>1</v>
      </c>
      <c r="I156" s="67">
        <f t="shared" si="9"/>
        <v>136</v>
      </c>
      <c r="J156" s="58"/>
      <c r="K156" s="69"/>
      <c r="L156" s="91" t="s">
        <v>295</v>
      </c>
      <c r="M156" s="91"/>
      <c r="N156" s="91"/>
      <c r="O156" s="91"/>
      <c r="P156" s="91"/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  <c r="AC156" s="91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</row>
    <row r="157" spans="2:46" x14ac:dyDescent="0.3">
      <c r="B157" s="59">
        <v>142</v>
      </c>
      <c r="C157" s="58" t="s">
        <v>297</v>
      </c>
      <c r="D157" s="57" t="s">
        <v>298</v>
      </c>
      <c r="E157" s="57" t="s">
        <v>523</v>
      </c>
      <c r="F157" s="56" t="s">
        <v>522</v>
      </c>
      <c r="G157" s="67">
        <v>345</v>
      </c>
      <c r="H157" s="67">
        <v>2</v>
      </c>
      <c r="I157" s="67">
        <f t="shared" si="9"/>
        <v>690</v>
      </c>
      <c r="J157" s="58"/>
      <c r="K157" s="69"/>
      <c r="L157" s="91" t="s">
        <v>297</v>
      </c>
      <c r="M157" s="91"/>
      <c r="N157" s="91"/>
      <c r="O157" s="91"/>
      <c r="P157" s="91"/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  <c r="AC157" s="91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</row>
    <row r="158" spans="2:46" x14ac:dyDescent="0.3">
      <c r="B158" s="59">
        <v>143</v>
      </c>
      <c r="C158" s="58" t="s">
        <v>299</v>
      </c>
      <c r="D158" s="57" t="s">
        <v>276</v>
      </c>
      <c r="E158" s="57" t="s">
        <v>521</v>
      </c>
      <c r="F158" s="56"/>
      <c r="G158" s="67">
        <v>80</v>
      </c>
      <c r="H158" s="67">
        <v>1</v>
      </c>
      <c r="I158" s="67">
        <f t="shared" si="9"/>
        <v>80</v>
      </c>
      <c r="J158" s="58" t="s">
        <v>520</v>
      </c>
      <c r="L158" s="91" t="s">
        <v>299</v>
      </c>
      <c r="M158" s="91"/>
      <c r="N158" s="91"/>
      <c r="O158" s="91"/>
      <c r="P158" s="91"/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  <c r="AC158" s="91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</row>
    <row r="159" spans="2:46" x14ac:dyDescent="0.3">
      <c r="B159" s="59">
        <v>144</v>
      </c>
      <c r="C159" s="58" t="s">
        <v>300</v>
      </c>
      <c r="D159" s="57" t="s">
        <v>186</v>
      </c>
      <c r="E159" s="57" t="s">
        <v>417</v>
      </c>
      <c r="F159" s="57" t="s">
        <v>519</v>
      </c>
      <c r="G159" s="67">
        <v>190</v>
      </c>
      <c r="H159" s="67">
        <v>1</v>
      </c>
      <c r="I159" s="67">
        <f t="shared" si="9"/>
        <v>190</v>
      </c>
      <c r="J159" s="58"/>
      <c r="L159" s="94" t="s">
        <v>300</v>
      </c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</row>
    <row r="160" spans="2:46" x14ac:dyDescent="0.3">
      <c r="B160" s="59">
        <v>145</v>
      </c>
      <c r="C160" s="58" t="s">
        <v>301</v>
      </c>
      <c r="D160" s="57" t="s">
        <v>302</v>
      </c>
      <c r="E160" s="57" t="s">
        <v>417</v>
      </c>
      <c r="F160" s="57" t="s">
        <v>518</v>
      </c>
      <c r="G160" s="67">
        <v>133</v>
      </c>
      <c r="H160" s="67">
        <v>1</v>
      </c>
      <c r="I160" s="67">
        <f t="shared" si="9"/>
        <v>133</v>
      </c>
      <c r="J160" s="58"/>
      <c r="L160" s="94" t="s">
        <v>301</v>
      </c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</row>
    <row r="161" spans="2:46" x14ac:dyDescent="0.3">
      <c r="B161" s="59">
        <v>146</v>
      </c>
      <c r="C161" s="58" t="s">
        <v>303</v>
      </c>
      <c r="D161" s="57" t="s">
        <v>304</v>
      </c>
      <c r="E161" s="57" t="s">
        <v>417</v>
      </c>
      <c r="F161" s="57" t="s">
        <v>517</v>
      </c>
      <c r="G161" s="67">
        <v>107</v>
      </c>
      <c r="H161" s="67">
        <v>1</v>
      </c>
      <c r="I161" s="67">
        <f t="shared" si="9"/>
        <v>107</v>
      </c>
      <c r="J161" s="58"/>
      <c r="L161" s="94" t="s">
        <v>303</v>
      </c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  <c r="AB161" s="94"/>
      <c r="AC161" s="94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</row>
    <row r="162" spans="2:46" x14ac:dyDescent="0.3">
      <c r="B162" s="59">
        <v>147</v>
      </c>
      <c r="C162" s="58" t="s">
        <v>305</v>
      </c>
      <c r="D162" s="57" t="s">
        <v>306</v>
      </c>
      <c r="E162" s="57" t="s">
        <v>417</v>
      </c>
      <c r="F162" s="56" t="s">
        <v>516</v>
      </c>
      <c r="G162" s="67">
        <v>137</v>
      </c>
      <c r="H162" s="67">
        <v>1</v>
      </c>
      <c r="I162" s="67">
        <f t="shared" si="9"/>
        <v>137</v>
      </c>
      <c r="J162" s="58"/>
      <c r="L162" s="91" t="s">
        <v>305</v>
      </c>
      <c r="M162" s="91"/>
      <c r="N162" s="91"/>
      <c r="O162" s="91"/>
      <c r="P162" s="91"/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  <c r="AC162" s="91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</row>
    <row r="163" spans="2:46" x14ac:dyDescent="0.3">
      <c r="B163" s="59">
        <v>148</v>
      </c>
      <c r="C163" s="58" t="s">
        <v>307</v>
      </c>
      <c r="D163" s="57" t="s">
        <v>308</v>
      </c>
      <c r="E163" s="57" t="s">
        <v>515</v>
      </c>
      <c r="F163" s="56" t="s">
        <v>514</v>
      </c>
      <c r="G163" s="67">
        <v>123</v>
      </c>
      <c r="H163" s="67">
        <v>2</v>
      </c>
      <c r="I163" s="67">
        <f t="shared" si="9"/>
        <v>246</v>
      </c>
      <c r="J163" s="58"/>
      <c r="L163" s="91" t="s">
        <v>307</v>
      </c>
      <c r="M163" s="91"/>
      <c r="N163" s="91"/>
      <c r="O163" s="91"/>
      <c r="P163" s="91"/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  <c r="AC163" s="91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</row>
    <row r="164" spans="2:46" x14ac:dyDescent="0.3">
      <c r="B164" s="59">
        <v>149</v>
      </c>
      <c r="C164" s="58" t="s">
        <v>309</v>
      </c>
      <c r="D164" s="57" t="s">
        <v>310</v>
      </c>
      <c r="E164" s="57" t="s">
        <v>417</v>
      </c>
      <c r="F164" s="56" t="s">
        <v>513</v>
      </c>
      <c r="G164" s="67">
        <v>115</v>
      </c>
      <c r="H164" s="67">
        <v>1</v>
      </c>
      <c r="I164" s="67">
        <f t="shared" si="9"/>
        <v>115</v>
      </c>
      <c r="J164" s="58"/>
      <c r="L164" s="91" t="s">
        <v>309</v>
      </c>
      <c r="M164" s="91"/>
      <c r="N164" s="91"/>
      <c r="O164" s="91"/>
      <c r="P164" s="91"/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  <c r="AC164" s="91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</row>
    <row r="165" spans="2:46" x14ac:dyDescent="0.3">
      <c r="B165" s="59">
        <v>150</v>
      </c>
      <c r="C165" s="58" t="s">
        <v>311</v>
      </c>
      <c r="D165" s="57" t="s">
        <v>312</v>
      </c>
      <c r="E165" s="57" t="s">
        <v>417</v>
      </c>
      <c r="F165" s="56" t="s">
        <v>512</v>
      </c>
      <c r="G165" s="67">
        <v>188</v>
      </c>
      <c r="H165" s="67">
        <v>1</v>
      </c>
      <c r="I165" s="67">
        <f t="shared" si="9"/>
        <v>188</v>
      </c>
      <c r="J165" s="58"/>
      <c r="L165" s="91" t="s">
        <v>311</v>
      </c>
      <c r="M165" s="91"/>
      <c r="N165" s="91"/>
      <c r="O165" s="91"/>
      <c r="P165" s="91"/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  <c r="AC165" s="91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</row>
    <row r="166" spans="2:46" x14ac:dyDescent="0.3">
      <c r="B166" s="59">
        <v>151</v>
      </c>
      <c r="C166" s="58" t="s">
        <v>313</v>
      </c>
      <c r="D166" s="57" t="s">
        <v>314</v>
      </c>
      <c r="E166" s="57" t="s">
        <v>417</v>
      </c>
      <c r="F166" s="56" t="s">
        <v>511</v>
      </c>
      <c r="G166" s="67">
        <v>630</v>
      </c>
      <c r="H166" s="67">
        <v>1</v>
      </c>
      <c r="I166" s="67">
        <f t="shared" si="9"/>
        <v>630</v>
      </c>
      <c r="J166" s="58"/>
      <c r="L166" s="91" t="s">
        <v>313</v>
      </c>
      <c r="M166" s="91"/>
      <c r="N166" s="91"/>
      <c r="O166" s="91"/>
      <c r="P166" s="91"/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  <c r="AC166" s="91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</row>
    <row r="167" spans="2:46" x14ac:dyDescent="0.3">
      <c r="B167" s="59">
        <v>152</v>
      </c>
      <c r="C167" s="58" t="s">
        <v>315</v>
      </c>
      <c r="D167" s="57" t="s">
        <v>316</v>
      </c>
      <c r="E167" s="57" t="s">
        <v>417</v>
      </c>
      <c r="F167" s="56" t="s">
        <v>510</v>
      </c>
      <c r="G167" s="67">
        <v>118</v>
      </c>
      <c r="H167" s="67">
        <v>1</v>
      </c>
      <c r="I167" s="67">
        <f t="shared" si="9"/>
        <v>118</v>
      </c>
      <c r="J167" s="58"/>
      <c r="K167" s="69"/>
      <c r="L167" s="91" t="s">
        <v>315</v>
      </c>
      <c r="M167" s="91"/>
      <c r="N167" s="91"/>
      <c r="O167" s="91"/>
      <c r="P167" s="91"/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  <c r="AC167" s="91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</row>
    <row r="168" spans="2:46" ht="26.4" x14ac:dyDescent="0.3">
      <c r="B168" s="59">
        <v>153</v>
      </c>
      <c r="C168" s="58" t="s">
        <v>317</v>
      </c>
      <c r="D168" s="57" t="s">
        <v>280</v>
      </c>
      <c r="E168" s="57" t="s">
        <v>417</v>
      </c>
      <c r="F168" s="56"/>
      <c r="G168" s="67">
        <v>80</v>
      </c>
      <c r="H168" s="67">
        <v>1</v>
      </c>
      <c r="I168" s="67">
        <f t="shared" si="9"/>
        <v>80</v>
      </c>
      <c r="J168" s="58" t="s">
        <v>509</v>
      </c>
      <c r="K168" s="69"/>
      <c r="L168" s="91" t="s">
        <v>317</v>
      </c>
      <c r="M168" s="91"/>
      <c r="N168" s="91"/>
      <c r="O168" s="91"/>
      <c r="P168" s="91"/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  <c r="AC168" s="91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</row>
    <row r="169" spans="2:46" x14ac:dyDescent="0.3">
      <c r="B169" s="59">
        <v>154</v>
      </c>
      <c r="C169" s="58" t="s">
        <v>318</v>
      </c>
      <c r="D169" s="57" t="s">
        <v>319</v>
      </c>
      <c r="E169" s="57" t="s">
        <v>417</v>
      </c>
      <c r="F169" s="56" t="s">
        <v>508</v>
      </c>
      <c r="G169" s="67">
        <v>710</v>
      </c>
      <c r="H169" s="67">
        <v>1</v>
      </c>
      <c r="I169" s="67">
        <f t="shared" si="9"/>
        <v>710</v>
      </c>
      <c r="J169" s="58"/>
      <c r="K169" s="69"/>
      <c r="L169" s="91" t="s">
        <v>318</v>
      </c>
      <c r="M169" s="91"/>
      <c r="N169" s="91"/>
      <c r="O169" s="91"/>
      <c r="P169" s="91"/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  <c r="AC169" s="91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</row>
    <row r="170" spans="2:46" ht="26.4" x14ac:dyDescent="0.3">
      <c r="B170" s="59">
        <v>155</v>
      </c>
      <c r="C170" s="58" t="s">
        <v>320</v>
      </c>
      <c r="D170" s="57" t="s">
        <v>321</v>
      </c>
      <c r="E170" s="57" t="s">
        <v>417</v>
      </c>
      <c r="F170" s="56" t="s">
        <v>507</v>
      </c>
      <c r="G170" s="67">
        <v>120</v>
      </c>
      <c r="H170" s="67">
        <v>3</v>
      </c>
      <c r="I170" s="67">
        <f t="shared" si="9"/>
        <v>360</v>
      </c>
      <c r="J170" s="58"/>
      <c r="L170" s="92" t="s">
        <v>506</v>
      </c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</row>
    <row r="171" spans="2:46" x14ac:dyDescent="0.3">
      <c r="B171" s="57"/>
      <c r="C171" s="68" t="s">
        <v>334</v>
      </c>
      <c r="D171" s="57"/>
      <c r="E171" s="57"/>
      <c r="F171" s="57"/>
      <c r="G171" s="67"/>
      <c r="H171" s="67"/>
      <c r="I171" s="67"/>
      <c r="J171" s="58"/>
      <c r="L171" s="80" t="s">
        <v>497</v>
      </c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2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</row>
    <row r="172" spans="2:46" x14ac:dyDescent="0.3">
      <c r="B172" s="59">
        <v>156</v>
      </c>
      <c r="C172" s="58" t="s">
        <v>323</v>
      </c>
      <c r="D172" s="57" t="s">
        <v>324</v>
      </c>
      <c r="E172" s="57" t="s">
        <v>417</v>
      </c>
      <c r="F172" s="56" t="s">
        <v>505</v>
      </c>
      <c r="G172" s="67">
        <v>65</v>
      </c>
      <c r="H172" s="67">
        <v>1</v>
      </c>
      <c r="I172" s="67">
        <f t="shared" ref="I172:I177" si="10">ROUND(G172*H172,2)</f>
        <v>65</v>
      </c>
      <c r="J172" s="58"/>
      <c r="L172" s="83" t="s">
        <v>323</v>
      </c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5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</row>
    <row r="173" spans="2:46" x14ac:dyDescent="0.3">
      <c r="B173" s="59">
        <v>157</v>
      </c>
      <c r="C173" s="58" t="s">
        <v>325</v>
      </c>
      <c r="D173" s="57" t="s">
        <v>326</v>
      </c>
      <c r="E173" s="57" t="s">
        <v>417</v>
      </c>
      <c r="F173" s="56" t="s">
        <v>504</v>
      </c>
      <c r="G173" s="67">
        <v>67.2</v>
      </c>
      <c r="H173" s="67">
        <v>1</v>
      </c>
      <c r="I173" s="67">
        <f t="shared" si="10"/>
        <v>67.2</v>
      </c>
      <c r="J173" s="58"/>
      <c r="L173" s="83" t="s">
        <v>325</v>
      </c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5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</row>
    <row r="174" spans="2:46" x14ac:dyDescent="0.3">
      <c r="B174" s="59">
        <v>158</v>
      </c>
      <c r="C174" s="58" t="s">
        <v>327</v>
      </c>
      <c r="D174" s="57" t="s">
        <v>328</v>
      </c>
      <c r="E174" s="57" t="s">
        <v>503</v>
      </c>
      <c r="F174" s="56" t="s">
        <v>502</v>
      </c>
      <c r="G174" s="67">
        <v>350</v>
      </c>
      <c r="H174" s="67">
        <v>1</v>
      </c>
      <c r="I174" s="67">
        <f t="shared" si="10"/>
        <v>350</v>
      </c>
      <c r="J174" s="58"/>
      <c r="L174" s="83" t="s">
        <v>327</v>
      </c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5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</row>
    <row r="175" spans="2:46" x14ac:dyDescent="0.3">
      <c r="B175" s="59">
        <v>159</v>
      </c>
      <c r="C175" s="58" t="s">
        <v>329</v>
      </c>
      <c r="D175" s="57" t="s">
        <v>330</v>
      </c>
      <c r="E175" s="57" t="s">
        <v>417</v>
      </c>
      <c r="F175" s="56" t="s">
        <v>501</v>
      </c>
      <c r="G175" s="67">
        <v>170.8</v>
      </c>
      <c r="H175" s="67">
        <v>1</v>
      </c>
      <c r="I175" s="67">
        <f t="shared" si="10"/>
        <v>170.8</v>
      </c>
      <c r="J175" s="58"/>
      <c r="L175" s="83" t="s">
        <v>329</v>
      </c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5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</row>
    <row r="176" spans="2:46" x14ac:dyDescent="0.3">
      <c r="B176" s="59">
        <v>160</v>
      </c>
      <c r="C176" s="58" t="s">
        <v>331</v>
      </c>
      <c r="D176" s="57" t="s">
        <v>332</v>
      </c>
      <c r="E176" s="57" t="s">
        <v>417</v>
      </c>
      <c r="F176" s="56" t="s">
        <v>500</v>
      </c>
      <c r="G176" s="67">
        <v>100</v>
      </c>
      <c r="H176" s="67">
        <v>1</v>
      </c>
      <c r="I176" s="67">
        <f t="shared" si="10"/>
        <v>100</v>
      </c>
      <c r="J176" s="58"/>
      <c r="L176" s="83" t="s">
        <v>331</v>
      </c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5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</row>
    <row r="177" spans="2:46" x14ac:dyDescent="0.3">
      <c r="B177" s="59">
        <v>161</v>
      </c>
      <c r="C177" s="58" t="s">
        <v>115</v>
      </c>
      <c r="D177" s="57" t="s">
        <v>333</v>
      </c>
      <c r="E177" s="57" t="s">
        <v>417</v>
      </c>
      <c r="F177" s="56" t="s">
        <v>499</v>
      </c>
      <c r="G177" s="67">
        <v>1036</v>
      </c>
      <c r="H177" s="67">
        <v>1</v>
      </c>
      <c r="I177" s="67">
        <f t="shared" si="10"/>
        <v>1036</v>
      </c>
      <c r="J177" s="58"/>
      <c r="L177" s="83" t="s">
        <v>115</v>
      </c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5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</row>
    <row r="178" spans="2:46" x14ac:dyDescent="0.3">
      <c r="B178" s="57"/>
      <c r="C178" s="68" t="s">
        <v>355</v>
      </c>
      <c r="D178" s="57"/>
      <c r="E178" s="57"/>
      <c r="F178" s="57"/>
      <c r="G178" s="67"/>
      <c r="H178" s="67"/>
      <c r="I178" s="67"/>
      <c r="J178" s="58"/>
      <c r="L178" s="80" t="s">
        <v>498</v>
      </c>
      <c r="M178" s="81"/>
      <c r="N178" s="81"/>
      <c r="O178" s="81" t="s">
        <v>497</v>
      </c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2"/>
      <c r="AB178" s="66"/>
      <c r="AC178" s="66"/>
      <c r="AD178" s="66"/>
      <c r="AE178" s="66" t="s">
        <v>496</v>
      </c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</row>
    <row r="179" spans="2:46" x14ac:dyDescent="0.3">
      <c r="B179" s="59">
        <v>162</v>
      </c>
      <c r="C179" s="58" t="s">
        <v>335</v>
      </c>
      <c r="D179" s="57" t="s">
        <v>336</v>
      </c>
      <c r="E179" s="57" t="s">
        <v>417</v>
      </c>
      <c r="F179" s="56" t="s">
        <v>495</v>
      </c>
      <c r="G179" s="67">
        <f>2962.65-SUM(G183:G184)</f>
        <v>2632.65</v>
      </c>
      <c r="H179" s="67">
        <v>1</v>
      </c>
      <c r="I179" s="67">
        <f t="shared" ref="I179:I190" si="11">ROUND(G179*H179,2)</f>
        <v>2632.65</v>
      </c>
      <c r="J179" s="58"/>
      <c r="L179" s="83">
        <v>9495452</v>
      </c>
      <c r="M179" s="84"/>
      <c r="N179" s="84"/>
      <c r="O179" s="84" t="s">
        <v>335</v>
      </c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5"/>
      <c r="AB179" s="66"/>
      <c r="AC179" s="66"/>
      <c r="AD179" s="66"/>
      <c r="AE179" s="66" t="s">
        <v>494</v>
      </c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  <c r="AS179" s="66"/>
      <c r="AT179" s="66"/>
    </row>
    <row r="180" spans="2:46" x14ac:dyDescent="0.3">
      <c r="B180" s="59">
        <v>163</v>
      </c>
      <c r="C180" s="58" t="s">
        <v>337</v>
      </c>
      <c r="D180" s="57" t="s">
        <v>338</v>
      </c>
      <c r="E180" s="57" t="s">
        <v>417</v>
      </c>
      <c r="F180" s="56" t="s">
        <v>493</v>
      </c>
      <c r="G180" s="67">
        <f>469.8-G182-G185-G189</f>
        <v>129.80000000000001</v>
      </c>
      <c r="H180" s="67">
        <v>1</v>
      </c>
      <c r="I180" s="67">
        <f t="shared" si="11"/>
        <v>129.80000000000001</v>
      </c>
      <c r="J180" s="58"/>
      <c r="L180" s="83">
        <v>9145532</v>
      </c>
      <c r="M180" s="84"/>
      <c r="N180" s="84"/>
      <c r="O180" s="84" t="s">
        <v>337</v>
      </c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5"/>
      <c r="AB180" s="66"/>
      <c r="AC180" s="66"/>
      <c r="AD180" s="66"/>
      <c r="AE180" s="66" t="s">
        <v>485</v>
      </c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</row>
    <row r="181" spans="2:46" x14ac:dyDescent="0.3">
      <c r="B181" s="59">
        <v>164</v>
      </c>
      <c r="C181" s="58" t="s">
        <v>339</v>
      </c>
      <c r="D181" s="57" t="s">
        <v>340</v>
      </c>
      <c r="E181" s="57" t="s">
        <v>423</v>
      </c>
      <c r="F181" s="56" t="s">
        <v>492</v>
      </c>
      <c r="G181" s="67">
        <v>526</v>
      </c>
      <c r="H181" s="67">
        <v>1</v>
      </c>
      <c r="I181" s="67">
        <f t="shared" si="11"/>
        <v>526</v>
      </c>
      <c r="J181" s="58"/>
      <c r="L181" s="83">
        <v>2203413</v>
      </c>
      <c r="M181" s="84"/>
      <c r="N181" s="84"/>
      <c r="O181" s="84" t="s">
        <v>339</v>
      </c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5"/>
      <c r="AB181" s="66"/>
      <c r="AC181" s="66"/>
      <c r="AD181" s="66"/>
      <c r="AE181" s="66" t="s">
        <v>485</v>
      </c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  <c r="AS181" s="66"/>
      <c r="AT181" s="66"/>
    </row>
    <row r="182" spans="2:46" ht="26.4" x14ac:dyDescent="0.3">
      <c r="B182" s="59">
        <v>165</v>
      </c>
      <c r="C182" s="58" t="s">
        <v>341</v>
      </c>
      <c r="D182" s="57" t="s">
        <v>338</v>
      </c>
      <c r="E182" s="57" t="s">
        <v>417</v>
      </c>
      <c r="F182" s="56"/>
      <c r="G182" s="67">
        <v>60</v>
      </c>
      <c r="H182" s="67">
        <v>1</v>
      </c>
      <c r="I182" s="67">
        <f t="shared" si="11"/>
        <v>60</v>
      </c>
      <c r="J182" s="58" t="s">
        <v>489</v>
      </c>
      <c r="L182" s="83">
        <v>4098846</v>
      </c>
      <c r="M182" s="84"/>
      <c r="N182" s="84"/>
      <c r="O182" s="84" t="s">
        <v>341</v>
      </c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5"/>
      <c r="AB182" s="66"/>
      <c r="AC182" s="66"/>
      <c r="AD182" s="66"/>
      <c r="AE182" s="66" t="s">
        <v>485</v>
      </c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</row>
    <row r="183" spans="2:46" ht="39.6" x14ac:dyDescent="0.3">
      <c r="B183" s="59">
        <v>166</v>
      </c>
      <c r="C183" s="58" t="s">
        <v>342</v>
      </c>
      <c r="D183" s="57" t="s">
        <v>343</v>
      </c>
      <c r="E183" s="57" t="s">
        <v>417</v>
      </c>
      <c r="F183" s="56"/>
      <c r="G183" s="67">
        <v>250</v>
      </c>
      <c r="H183" s="67">
        <v>1</v>
      </c>
      <c r="I183" s="67">
        <f t="shared" si="11"/>
        <v>250</v>
      </c>
      <c r="J183" s="58" t="s">
        <v>490</v>
      </c>
      <c r="L183" s="83">
        <v>2203448</v>
      </c>
      <c r="M183" s="84"/>
      <c r="N183" s="84"/>
      <c r="O183" s="84" t="s">
        <v>342</v>
      </c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5"/>
      <c r="AB183" s="66"/>
      <c r="AC183" s="66"/>
      <c r="AD183" s="66"/>
      <c r="AE183" s="66" t="s">
        <v>491</v>
      </c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</row>
    <row r="184" spans="2:46" ht="39.6" x14ac:dyDescent="0.3">
      <c r="B184" s="59">
        <v>167</v>
      </c>
      <c r="C184" s="58" t="s">
        <v>344</v>
      </c>
      <c r="D184" s="57" t="s">
        <v>345</v>
      </c>
      <c r="E184" s="57" t="s">
        <v>417</v>
      </c>
      <c r="F184" s="56"/>
      <c r="G184" s="67">
        <v>80</v>
      </c>
      <c r="H184" s="67">
        <v>1</v>
      </c>
      <c r="I184" s="67">
        <f t="shared" si="11"/>
        <v>80</v>
      </c>
      <c r="J184" s="58" t="s">
        <v>490</v>
      </c>
      <c r="L184" s="83">
        <v>7187718</v>
      </c>
      <c r="M184" s="84"/>
      <c r="N184" s="84"/>
      <c r="O184" s="84" t="s">
        <v>344</v>
      </c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5"/>
      <c r="AB184" s="66"/>
      <c r="AC184" s="66"/>
      <c r="AD184" s="66"/>
      <c r="AE184" s="66" t="s">
        <v>485</v>
      </c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  <c r="AS184" s="66"/>
      <c r="AT184" s="66"/>
    </row>
    <row r="185" spans="2:46" ht="26.4" x14ac:dyDescent="0.3">
      <c r="B185" s="59">
        <v>168</v>
      </c>
      <c r="C185" s="58" t="s">
        <v>346</v>
      </c>
      <c r="D185" s="57" t="s">
        <v>338</v>
      </c>
      <c r="E185" s="57" t="s">
        <v>417</v>
      </c>
      <c r="F185" s="56"/>
      <c r="G185" s="67">
        <v>250</v>
      </c>
      <c r="H185" s="67">
        <v>1</v>
      </c>
      <c r="I185" s="67">
        <f t="shared" si="11"/>
        <v>250</v>
      </c>
      <c r="J185" s="58" t="s">
        <v>489</v>
      </c>
      <c r="L185" s="83">
        <v>7064527</v>
      </c>
      <c r="M185" s="84"/>
      <c r="N185" s="84"/>
      <c r="O185" s="84" t="s">
        <v>346</v>
      </c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5"/>
      <c r="AB185" s="66"/>
      <c r="AC185" s="66"/>
      <c r="AD185" s="66"/>
      <c r="AE185" s="66" t="s">
        <v>485</v>
      </c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</row>
    <row r="186" spans="2:46" ht="26.4" x14ac:dyDescent="0.3">
      <c r="B186" s="59">
        <v>169</v>
      </c>
      <c r="C186" s="58" t="s">
        <v>347</v>
      </c>
      <c r="D186" s="57" t="s">
        <v>348</v>
      </c>
      <c r="E186" s="57" t="s">
        <v>417</v>
      </c>
      <c r="F186" s="56"/>
      <c r="G186" s="67">
        <v>80</v>
      </c>
      <c r="H186" s="67">
        <v>1</v>
      </c>
      <c r="I186" s="67">
        <f t="shared" si="11"/>
        <v>80</v>
      </c>
      <c r="J186" s="58"/>
      <c r="K186" s="43" t="s">
        <v>462</v>
      </c>
      <c r="L186" s="83">
        <v>6603688</v>
      </c>
      <c r="M186" s="84"/>
      <c r="N186" s="84"/>
      <c r="O186" s="84" t="s">
        <v>347</v>
      </c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5"/>
      <c r="AB186" s="66"/>
      <c r="AC186" s="66"/>
      <c r="AD186" s="66"/>
      <c r="AE186" s="66" t="s">
        <v>485</v>
      </c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</row>
    <row r="187" spans="2:46" x14ac:dyDescent="0.3">
      <c r="B187" s="59">
        <v>170</v>
      </c>
      <c r="C187" s="58" t="s">
        <v>349</v>
      </c>
      <c r="D187" s="57" t="s">
        <v>348</v>
      </c>
      <c r="E187" s="57" t="s">
        <v>417</v>
      </c>
      <c r="F187" s="56"/>
      <c r="G187" s="67">
        <v>80</v>
      </c>
      <c r="H187" s="67">
        <v>1</v>
      </c>
      <c r="I187" s="67">
        <f t="shared" si="11"/>
        <v>80</v>
      </c>
      <c r="J187" s="58"/>
      <c r="K187" s="43" t="s">
        <v>462</v>
      </c>
      <c r="L187" s="83">
        <v>7187726</v>
      </c>
      <c r="M187" s="84"/>
      <c r="N187" s="84"/>
      <c r="O187" s="84" t="s">
        <v>349</v>
      </c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5"/>
      <c r="AB187" s="66"/>
      <c r="AC187" s="66"/>
      <c r="AD187" s="66"/>
      <c r="AE187" s="66" t="s">
        <v>485</v>
      </c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</row>
    <row r="188" spans="2:46" x14ac:dyDescent="0.3">
      <c r="B188" s="59">
        <v>171</v>
      </c>
      <c r="C188" s="58" t="s">
        <v>350</v>
      </c>
      <c r="D188" s="57" t="s">
        <v>351</v>
      </c>
      <c r="E188" s="57" t="s">
        <v>423</v>
      </c>
      <c r="F188" s="56"/>
      <c r="G188" s="67">
        <v>250</v>
      </c>
      <c r="H188" s="67">
        <v>1</v>
      </c>
      <c r="I188" s="67">
        <f t="shared" si="11"/>
        <v>250</v>
      </c>
      <c r="J188" s="58"/>
      <c r="K188" s="43" t="s">
        <v>462</v>
      </c>
      <c r="L188" s="83">
        <v>7064535</v>
      </c>
      <c r="M188" s="84"/>
      <c r="N188" s="84"/>
      <c r="O188" s="84" t="s">
        <v>350</v>
      </c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5"/>
      <c r="AB188" s="66"/>
      <c r="AC188" s="66"/>
      <c r="AD188" s="66"/>
      <c r="AE188" s="66" t="s">
        <v>485</v>
      </c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</row>
    <row r="189" spans="2:46" ht="26.4" x14ac:dyDescent="0.3">
      <c r="B189" s="59">
        <v>172</v>
      </c>
      <c r="C189" s="58" t="s">
        <v>352</v>
      </c>
      <c r="D189" s="57" t="s">
        <v>338</v>
      </c>
      <c r="E189" s="57" t="s">
        <v>417</v>
      </c>
      <c r="F189" s="56"/>
      <c r="G189" s="67">
        <v>30</v>
      </c>
      <c r="H189" s="67">
        <v>1</v>
      </c>
      <c r="I189" s="67">
        <f t="shared" si="11"/>
        <v>30</v>
      </c>
      <c r="J189" s="58" t="s">
        <v>489</v>
      </c>
      <c r="L189" s="83">
        <v>4133951</v>
      </c>
      <c r="M189" s="84"/>
      <c r="N189" s="84"/>
      <c r="O189" s="84" t="s">
        <v>488</v>
      </c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5"/>
      <c r="AB189" s="66"/>
      <c r="AC189" s="66"/>
      <c r="AD189" s="66"/>
      <c r="AE189" s="66" t="s">
        <v>485</v>
      </c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</row>
    <row r="190" spans="2:46" x14ac:dyDescent="0.3">
      <c r="B190" s="59">
        <v>173</v>
      </c>
      <c r="C190" s="58" t="s">
        <v>353</v>
      </c>
      <c r="D190" s="57" t="s">
        <v>354</v>
      </c>
      <c r="E190" s="57" t="s">
        <v>423</v>
      </c>
      <c r="F190" s="56" t="s">
        <v>487</v>
      </c>
      <c r="G190" s="67">
        <v>233.87</v>
      </c>
      <c r="H190" s="67">
        <v>1</v>
      </c>
      <c r="I190" s="67">
        <f t="shared" si="11"/>
        <v>233.87</v>
      </c>
      <c r="J190" s="58"/>
      <c r="L190" s="83">
        <v>7342268</v>
      </c>
      <c r="M190" s="84"/>
      <c r="N190" s="84"/>
      <c r="O190" s="84" t="s">
        <v>486</v>
      </c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5"/>
      <c r="AB190" s="66"/>
      <c r="AC190" s="66"/>
      <c r="AD190" s="66"/>
      <c r="AE190" s="66" t="s">
        <v>485</v>
      </c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</row>
    <row r="191" spans="2:46" x14ac:dyDescent="0.3">
      <c r="B191" s="57"/>
      <c r="C191" s="68" t="s">
        <v>415</v>
      </c>
      <c r="D191" s="57"/>
      <c r="E191" s="57"/>
      <c r="F191" s="57"/>
      <c r="G191" s="67"/>
      <c r="H191" s="67"/>
      <c r="I191" s="67"/>
      <c r="J191" s="58"/>
      <c r="L191" s="80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  <c r="AA191" s="82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</row>
    <row r="192" spans="2:46" ht="15.6" x14ac:dyDescent="0.35">
      <c r="B192" s="59">
        <v>174</v>
      </c>
      <c r="C192" s="58" t="s">
        <v>356</v>
      </c>
      <c r="D192" s="57" t="s">
        <v>357</v>
      </c>
      <c r="E192" s="57" t="s">
        <v>464</v>
      </c>
      <c r="F192" s="56"/>
      <c r="G192" s="67">
        <v>250</v>
      </c>
      <c r="H192" s="67">
        <v>1</v>
      </c>
      <c r="I192" s="67">
        <f t="shared" ref="I192:I221" si="12">ROUND(G192*H192,2)</f>
        <v>250</v>
      </c>
      <c r="J192" s="58"/>
      <c r="K192" s="43" t="s">
        <v>462</v>
      </c>
      <c r="L192" s="83" t="s">
        <v>356</v>
      </c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5"/>
      <c r="AB192" s="66">
        <v>7605390</v>
      </c>
      <c r="AC192" s="66"/>
      <c r="AD192" s="66"/>
      <c r="AE192" s="66"/>
      <c r="AF192" s="66"/>
      <c r="AG192" s="66"/>
      <c r="AH192" s="66" t="s">
        <v>471</v>
      </c>
      <c r="AI192" s="66"/>
      <c r="AJ192" s="66"/>
      <c r="AK192" s="66"/>
      <c r="AL192" s="66"/>
      <c r="AM192" s="66"/>
      <c r="AN192" s="66" t="s">
        <v>484</v>
      </c>
      <c r="AO192" s="66"/>
      <c r="AP192" s="66"/>
      <c r="AQ192" s="66"/>
      <c r="AR192" s="66"/>
      <c r="AS192" s="66"/>
      <c r="AT192" s="66"/>
    </row>
    <row r="193" spans="2:46" x14ac:dyDescent="0.3">
      <c r="B193" s="59">
        <v>175</v>
      </c>
      <c r="C193" s="58" t="s">
        <v>358</v>
      </c>
      <c r="D193" s="57" t="s">
        <v>359</v>
      </c>
      <c r="E193" s="57" t="s">
        <v>459</v>
      </c>
      <c r="F193" s="56" t="s">
        <v>483</v>
      </c>
      <c r="G193" s="67">
        <v>787.71</v>
      </c>
      <c r="H193" s="67">
        <v>1</v>
      </c>
      <c r="I193" s="67">
        <f t="shared" si="12"/>
        <v>787.71</v>
      </c>
      <c r="J193" s="58"/>
      <c r="L193" s="83" t="s">
        <v>358</v>
      </c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5"/>
      <c r="AB193" s="66">
        <v>6775276</v>
      </c>
      <c r="AC193" s="66"/>
      <c r="AD193" s="66"/>
      <c r="AE193" s="66"/>
      <c r="AF193" s="66"/>
      <c r="AG193" s="66"/>
      <c r="AH193" s="66">
        <v>3107551000147</v>
      </c>
      <c r="AI193" s="66"/>
      <c r="AJ193" s="66"/>
      <c r="AK193" s="66"/>
      <c r="AL193" s="66"/>
      <c r="AM193" s="66"/>
      <c r="AN193" s="66" t="s">
        <v>470</v>
      </c>
      <c r="AO193" s="66"/>
      <c r="AP193" s="66"/>
      <c r="AQ193" s="66"/>
      <c r="AR193" s="66"/>
      <c r="AS193" s="66"/>
      <c r="AT193" s="66"/>
    </row>
    <row r="194" spans="2:46" x14ac:dyDescent="0.3">
      <c r="B194" s="59">
        <v>176</v>
      </c>
      <c r="C194" s="58" t="s">
        <v>360</v>
      </c>
      <c r="D194" s="57" t="s">
        <v>361</v>
      </c>
      <c r="E194" s="57" t="s">
        <v>459</v>
      </c>
      <c r="F194" s="56" t="s">
        <v>482</v>
      </c>
      <c r="G194" s="67">
        <v>374.59</v>
      </c>
      <c r="H194" s="67">
        <v>1</v>
      </c>
      <c r="I194" s="67">
        <f t="shared" si="12"/>
        <v>374.59</v>
      </c>
      <c r="J194" s="58"/>
      <c r="L194" s="83" t="s">
        <v>360</v>
      </c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5"/>
      <c r="AB194" s="66">
        <v>7762070</v>
      </c>
      <c r="AC194" s="66"/>
      <c r="AD194" s="66"/>
      <c r="AE194" s="66"/>
      <c r="AF194" s="66"/>
      <c r="AG194" s="66"/>
      <c r="AH194" s="66" t="s">
        <v>471</v>
      </c>
      <c r="AI194" s="66"/>
      <c r="AJ194" s="66"/>
      <c r="AK194" s="66"/>
      <c r="AL194" s="66"/>
      <c r="AM194" s="66"/>
      <c r="AN194" s="66" t="s">
        <v>470</v>
      </c>
      <c r="AO194" s="66"/>
      <c r="AP194" s="66"/>
      <c r="AQ194" s="66"/>
      <c r="AR194" s="66"/>
      <c r="AS194" s="66"/>
      <c r="AT194" s="66"/>
    </row>
    <row r="195" spans="2:46" x14ac:dyDescent="0.3">
      <c r="B195" s="59">
        <v>177</v>
      </c>
      <c r="C195" s="58" t="s">
        <v>362</v>
      </c>
      <c r="D195" s="57" t="s">
        <v>363</v>
      </c>
      <c r="E195" s="57" t="s">
        <v>417</v>
      </c>
      <c r="F195" s="56" t="s">
        <v>481</v>
      </c>
      <c r="G195" s="67">
        <v>123.34</v>
      </c>
      <c r="H195" s="67">
        <v>1</v>
      </c>
      <c r="I195" s="67">
        <f t="shared" si="12"/>
        <v>123.34</v>
      </c>
      <c r="J195" s="58"/>
      <c r="L195" s="83" t="s">
        <v>362</v>
      </c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5"/>
      <c r="AB195" s="66">
        <v>2204606</v>
      </c>
      <c r="AC195" s="66"/>
      <c r="AD195" s="66"/>
      <c r="AE195" s="66"/>
      <c r="AF195" s="66"/>
      <c r="AG195" s="66"/>
      <c r="AH195" s="66" t="s">
        <v>471</v>
      </c>
      <c r="AI195" s="66"/>
      <c r="AJ195" s="66"/>
      <c r="AK195" s="66"/>
      <c r="AL195" s="66"/>
      <c r="AM195" s="66"/>
      <c r="AN195" s="66" t="s">
        <v>470</v>
      </c>
      <c r="AO195" s="66"/>
      <c r="AP195" s="66"/>
      <c r="AQ195" s="66"/>
      <c r="AR195" s="66"/>
      <c r="AS195" s="66"/>
      <c r="AT195" s="66"/>
    </row>
    <row r="196" spans="2:46" x14ac:dyDescent="0.3">
      <c r="B196" s="59">
        <v>178</v>
      </c>
      <c r="C196" s="58" t="s">
        <v>364</v>
      </c>
      <c r="D196" s="57" t="s">
        <v>365</v>
      </c>
      <c r="E196" s="57" t="s">
        <v>417</v>
      </c>
      <c r="F196" s="56" t="s">
        <v>480</v>
      </c>
      <c r="G196" s="67">
        <v>117.41</v>
      </c>
      <c r="H196" s="67">
        <v>1</v>
      </c>
      <c r="I196" s="67">
        <f t="shared" si="12"/>
        <v>117.41</v>
      </c>
      <c r="J196" s="58"/>
      <c r="L196" s="83" t="s">
        <v>364</v>
      </c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5"/>
      <c r="AB196" s="66">
        <v>878170</v>
      </c>
      <c r="AC196" s="66"/>
      <c r="AD196" s="66"/>
      <c r="AE196" s="66"/>
      <c r="AF196" s="66"/>
      <c r="AG196" s="66"/>
      <c r="AH196" s="66">
        <v>40940848000115</v>
      </c>
      <c r="AI196" s="66"/>
      <c r="AJ196" s="66"/>
      <c r="AK196" s="66"/>
      <c r="AL196" s="66"/>
      <c r="AM196" s="66"/>
      <c r="AN196" s="66" t="s">
        <v>470</v>
      </c>
      <c r="AO196" s="66"/>
      <c r="AP196" s="66"/>
      <c r="AQ196" s="66"/>
      <c r="AR196" s="66"/>
      <c r="AS196" s="66"/>
      <c r="AT196" s="66"/>
    </row>
    <row r="197" spans="2:46" x14ac:dyDescent="0.3">
      <c r="B197" s="59">
        <v>179</v>
      </c>
      <c r="C197" s="58" t="s">
        <v>366</v>
      </c>
      <c r="D197" s="57" t="s">
        <v>367</v>
      </c>
      <c r="E197" s="57" t="s">
        <v>417</v>
      </c>
      <c r="F197" s="56" t="s">
        <v>479</v>
      </c>
      <c r="G197" s="67">
        <v>239.09</v>
      </c>
      <c r="H197" s="67">
        <v>1</v>
      </c>
      <c r="I197" s="67">
        <f t="shared" si="12"/>
        <v>239.09</v>
      </c>
      <c r="J197" s="58"/>
      <c r="L197" s="83" t="s">
        <v>478</v>
      </c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5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</row>
    <row r="198" spans="2:46" x14ac:dyDescent="0.3">
      <c r="B198" s="59">
        <v>180</v>
      </c>
      <c r="C198" s="58" t="s">
        <v>368</v>
      </c>
      <c r="D198" s="57" t="s">
        <v>367</v>
      </c>
      <c r="E198" s="57" t="s">
        <v>417</v>
      </c>
      <c r="F198" s="56"/>
      <c r="G198" s="67">
        <v>80</v>
      </c>
      <c r="H198" s="67">
        <v>1</v>
      </c>
      <c r="I198" s="67">
        <f t="shared" si="12"/>
        <v>80</v>
      </c>
      <c r="J198" s="58"/>
      <c r="K198" s="43" t="s">
        <v>462</v>
      </c>
      <c r="L198" s="83" t="s">
        <v>368</v>
      </c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5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</row>
    <row r="199" spans="2:46" x14ac:dyDescent="0.3">
      <c r="B199" s="59">
        <v>181</v>
      </c>
      <c r="C199" s="58" t="s">
        <v>369</v>
      </c>
      <c r="D199" s="57" t="s">
        <v>370</v>
      </c>
      <c r="E199" s="57" t="s">
        <v>417</v>
      </c>
      <c r="F199" s="56" t="s">
        <v>477</v>
      </c>
      <c r="G199" s="67">
        <v>176.48</v>
      </c>
      <c r="H199" s="67">
        <v>1</v>
      </c>
      <c r="I199" s="67">
        <f t="shared" si="12"/>
        <v>176.48</v>
      </c>
      <c r="J199" s="58"/>
      <c r="L199" s="83" t="s">
        <v>369</v>
      </c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5"/>
      <c r="AB199" s="66">
        <v>4286146</v>
      </c>
      <c r="AC199" s="66"/>
      <c r="AD199" s="66"/>
      <c r="AE199" s="66"/>
      <c r="AF199" s="66"/>
      <c r="AG199" s="66"/>
      <c r="AH199" s="66">
        <v>46390227000191</v>
      </c>
      <c r="AI199" s="66"/>
      <c r="AJ199" s="66"/>
      <c r="AK199" s="66"/>
      <c r="AL199" s="66"/>
      <c r="AM199" s="66"/>
      <c r="AN199" s="66" t="s">
        <v>470</v>
      </c>
      <c r="AO199" s="66"/>
      <c r="AP199" s="66"/>
      <c r="AQ199" s="66"/>
      <c r="AR199" s="66"/>
      <c r="AS199" s="66"/>
      <c r="AT199" s="66"/>
    </row>
    <row r="200" spans="2:46" x14ac:dyDescent="0.3">
      <c r="B200" s="59">
        <v>182</v>
      </c>
      <c r="C200" s="58" t="s">
        <v>371</v>
      </c>
      <c r="D200" s="57" t="s">
        <v>372</v>
      </c>
      <c r="E200" s="57" t="s">
        <v>417</v>
      </c>
      <c r="F200" s="56" t="s">
        <v>476</v>
      </c>
      <c r="G200" s="67">
        <v>282.86</v>
      </c>
      <c r="H200" s="67">
        <v>1</v>
      </c>
      <c r="I200" s="67">
        <f t="shared" si="12"/>
        <v>282.86</v>
      </c>
      <c r="J200" s="58"/>
      <c r="L200" s="83" t="s">
        <v>371</v>
      </c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5"/>
      <c r="AB200" s="66">
        <v>9296875</v>
      </c>
      <c r="AC200" s="66"/>
      <c r="AD200" s="66"/>
      <c r="AE200" s="66"/>
      <c r="AF200" s="66"/>
      <c r="AG200" s="66"/>
      <c r="AH200" s="66">
        <v>21763615000140</v>
      </c>
      <c r="AI200" s="66"/>
      <c r="AJ200" s="66"/>
      <c r="AK200" s="66"/>
      <c r="AL200" s="66"/>
      <c r="AM200" s="66"/>
      <c r="AN200" s="66" t="s">
        <v>470</v>
      </c>
      <c r="AO200" s="66"/>
      <c r="AP200" s="66"/>
      <c r="AQ200" s="66"/>
      <c r="AR200" s="66"/>
      <c r="AS200" s="66"/>
      <c r="AT200" s="66"/>
    </row>
    <row r="201" spans="2:46" x14ac:dyDescent="0.3">
      <c r="B201" s="59">
        <v>183</v>
      </c>
      <c r="C201" s="58" t="s">
        <v>373</v>
      </c>
      <c r="D201" s="57" t="s">
        <v>374</v>
      </c>
      <c r="E201" s="57" t="s">
        <v>417</v>
      </c>
      <c r="F201" s="56" t="s">
        <v>475</v>
      </c>
      <c r="G201" s="67">
        <v>263.19</v>
      </c>
      <c r="H201" s="67">
        <v>1</v>
      </c>
      <c r="I201" s="67">
        <f t="shared" si="12"/>
        <v>263.19</v>
      </c>
      <c r="J201" s="58"/>
      <c r="L201" s="83" t="s">
        <v>373</v>
      </c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5"/>
      <c r="AB201" s="66">
        <v>7605307</v>
      </c>
      <c r="AC201" s="66"/>
      <c r="AD201" s="66"/>
      <c r="AE201" s="66"/>
      <c r="AF201" s="66"/>
      <c r="AG201" s="66"/>
      <c r="AH201" s="66" t="s">
        <v>471</v>
      </c>
      <c r="AI201" s="66"/>
      <c r="AJ201" s="66"/>
      <c r="AK201" s="66"/>
      <c r="AL201" s="66"/>
      <c r="AM201" s="66"/>
      <c r="AN201" s="66" t="s">
        <v>470</v>
      </c>
      <c r="AO201" s="66"/>
      <c r="AP201" s="66"/>
      <c r="AQ201" s="66"/>
      <c r="AR201" s="66"/>
      <c r="AS201" s="66"/>
      <c r="AT201" s="66"/>
    </row>
    <row r="202" spans="2:46" x14ac:dyDescent="0.3">
      <c r="B202" s="59">
        <v>184</v>
      </c>
      <c r="C202" s="58" t="s">
        <v>375</v>
      </c>
      <c r="D202" s="57" t="s">
        <v>376</v>
      </c>
      <c r="E202" s="57" t="s">
        <v>417</v>
      </c>
      <c r="F202" s="56" t="s">
        <v>474</v>
      </c>
      <c r="G202" s="67">
        <v>4201.6499999999996</v>
      </c>
      <c r="H202" s="67">
        <v>1</v>
      </c>
      <c r="I202" s="67">
        <f t="shared" si="12"/>
        <v>4201.6499999999996</v>
      </c>
      <c r="J202" s="58"/>
      <c r="L202" s="83" t="s">
        <v>375</v>
      </c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5"/>
      <c r="AB202" s="66">
        <v>2795299</v>
      </c>
      <c r="AC202" s="66"/>
      <c r="AD202" s="66"/>
      <c r="AE202" s="66"/>
      <c r="AF202" s="66"/>
      <c r="AG202" s="66"/>
      <c r="AH202" s="66">
        <v>18636209000101</v>
      </c>
      <c r="AI202" s="66"/>
      <c r="AJ202" s="66"/>
      <c r="AK202" s="66"/>
      <c r="AL202" s="66"/>
      <c r="AM202" s="66"/>
      <c r="AN202" s="66" t="s">
        <v>470</v>
      </c>
      <c r="AO202" s="66"/>
      <c r="AP202" s="66"/>
      <c r="AQ202" s="66"/>
      <c r="AR202" s="66"/>
      <c r="AS202" s="66"/>
      <c r="AT202" s="66"/>
    </row>
    <row r="203" spans="2:46" x14ac:dyDescent="0.3">
      <c r="B203" s="59">
        <v>185</v>
      </c>
      <c r="C203" s="58" t="s">
        <v>377</v>
      </c>
      <c r="D203" s="57" t="s">
        <v>378</v>
      </c>
      <c r="E203" s="57" t="s">
        <v>417</v>
      </c>
      <c r="F203" s="56" t="s">
        <v>473</v>
      </c>
      <c r="G203" s="67">
        <v>84.15</v>
      </c>
      <c r="H203" s="67">
        <v>1</v>
      </c>
      <c r="I203" s="67">
        <f t="shared" si="12"/>
        <v>84.15</v>
      </c>
      <c r="J203" s="58"/>
      <c r="L203" s="83" t="s">
        <v>377</v>
      </c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5"/>
      <c r="AB203" s="66">
        <v>7257635</v>
      </c>
      <c r="AC203" s="66"/>
      <c r="AD203" s="66"/>
      <c r="AE203" s="66"/>
      <c r="AF203" s="66"/>
      <c r="AG203" s="66"/>
      <c r="AH203" s="66">
        <v>17387313000147</v>
      </c>
      <c r="AI203" s="66"/>
      <c r="AJ203" s="66"/>
      <c r="AK203" s="66"/>
      <c r="AL203" s="66"/>
      <c r="AM203" s="66"/>
      <c r="AN203" s="66" t="s">
        <v>470</v>
      </c>
      <c r="AO203" s="66"/>
      <c r="AP203" s="66"/>
      <c r="AQ203" s="66"/>
      <c r="AR203" s="66"/>
      <c r="AS203" s="66"/>
      <c r="AT203" s="66"/>
    </row>
    <row r="204" spans="2:46" x14ac:dyDescent="0.3">
      <c r="B204" s="59">
        <v>186</v>
      </c>
      <c r="C204" s="58" t="s">
        <v>379</v>
      </c>
      <c r="D204" s="57" t="s">
        <v>380</v>
      </c>
      <c r="E204" s="57" t="s">
        <v>459</v>
      </c>
      <c r="F204" s="56"/>
      <c r="G204" s="67">
        <v>80</v>
      </c>
      <c r="H204" s="67">
        <v>1</v>
      </c>
      <c r="I204" s="67">
        <f t="shared" si="12"/>
        <v>80</v>
      </c>
      <c r="J204" s="58"/>
      <c r="K204" s="43" t="s">
        <v>462</v>
      </c>
      <c r="L204" s="83" t="s">
        <v>379</v>
      </c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5"/>
      <c r="AB204" s="66">
        <v>503843</v>
      </c>
      <c r="AC204" s="66"/>
      <c r="AD204" s="66"/>
      <c r="AE204" s="66"/>
      <c r="AF204" s="66"/>
      <c r="AG204" s="66"/>
      <c r="AH204" s="66">
        <v>19945381000100</v>
      </c>
      <c r="AI204" s="66"/>
      <c r="AJ204" s="66"/>
      <c r="AK204" s="66"/>
      <c r="AL204" s="66"/>
      <c r="AM204" s="66"/>
      <c r="AN204" s="66" t="s">
        <v>470</v>
      </c>
      <c r="AO204" s="66"/>
      <c r="AP204" s="66"/>
      <c r="AQ204" s="66"/>
      <c r="AR204" s="66"/>
      <c r="AS204" s="66"/>
      <c r="AT204" s="66"/>
    </row>
    <row r="205" spans="2:46" x14ac:dyDescent="0.3">
      <c r="B205" s="59">
        <v>187</v>
      </c>
      <c r="C205" s="58" t="s">
        <v>381</v>
      </c>
      <c r="D205" s="57" t="s">
        <v>382</v>
      </c>
      <c r="E205" s="57" t="s">
        <v>417</v>
      </c>
      <c r="F205" s="56"/>
      <c r="G205" s="67">
        <v>80</v>
      </c>
      <c r="H205" s="67">
        <v>1</v>
      </c>
      <c r="I205" s="67">
        <f t="shared" si="12"/>
        <v>80</v>
      </c>
      <c r="J205" s="58"/>
      <c r="K205" s="43" t="s">
        <v>462</v>
      </c>
      <c r="L205" s="83" t="s">
        <v>381</v>
      </c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5"/>
      <c r="AB205" s="66">
        <v>6478417</v>
      </c>
      <c r="AC205" s="66"/>
      <c r="AD205" s="66"/>
      <c r="AE205" s="66"/>
      <c r="AF205" s="66"/>
      <c r="AG205" s="66"/>
      <c r="AH205" s="66">
        <v>10679317000150</v>
      </c>
      <c r="AI205" s="66"/>
      <c r="AJ205" s="66"/>
      <c r="AK205" s="66"/>
      <c r="AL205" s="66"/>
      <c r="AM205" s="66"/>
      <c r="AN205" s="66" t="s">
        <v>470</v>
      </c>
      <c r="AO205" s="66"/>
      <c r="AP205" s="66"/>
      <c r="AQ205" s="66"/>
      <c r="AR205" s="66"/>
      <c r="AS205" s="66"/>
      <c r="AT205" s="66"/>
    </row>
    <row r="206" spans="2:46" x14ac:dyDescent="0.3">
      <c r="B206" s="59">
        <v>188</v>
      </c>
      <c r="C206" s="58" t="s">
        <v>383</v>
      </c>
      <c r="D206" s="57" t="s">
        <v>384</v>
      </c>
      <c r="E206" s="57" t="s">
        <v>417</v>
      </c>
      <c r="F206" s="56" t="s">
        <v>472</v>
      </c>
      <c r="G206" s="67">
        <v>343.08</v>
      </c>
      <c r="H206" s="67">
        <v>1</v>
      </c>
      <c r="I206" s="67">
        <f t="shared" si="12"/>
        <v>343.08</v>
      </c>
      <c r="J206" s="58"/>
      <c r="L206" s="83" t="s">
        <v>383</v>
      </c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5"/>
      <c r="AB206" s="66">
        <v>878189</v>
      </c>
      <c r="AC206" s="66"/>
      <c r="AD206" s="66"/>
      <c r="AE206" s="66"/>
      <c r="AF206" s="66"/>
      <c r="AG206" s="66"/>
      <c r="AH206" s="66">
        <v>34812676000100</v>
      </c>
      <c r="AI206" s="66"/>
      <c r="AJ206" s="66"/>
      <c r="AK206" s="66"/>
      <c r="AL206" s="66"/>
      <c r="AM206" s="66"/>
      <c r="AN206" s="66" t="s">
        <v>470</v>
      </c>
      <c r="AO206" s="66"/>
      <c r="AP206" s="66"/>
      <c r="AQ206" s="66"/>
      <c r="AR206" s="66"/>
      <c r="AS206" s="66"/>
      <c r="AT206" s="66"/>
    </row>
    <row r="207" spans="2:46" x14ac:dyDescent="0.3">
      <c r="B207" s="59">
        <v>189</v>
      </c>
      <c r="C207" s="58" t="s">
        <v>385</v>
      </c>
      <c r="D207" s="57" t="s">
        <v>386</v>
      </c>
      <c r="E207" s="57" t="s">
        <v>417</v>
      </c>
      <c r="F207" s="56"/>
      <c r="G207" s="67">
        <v>80</v>
      </c>
      <c r="H207" s="67">
        <v>1</v>
      </c>
      <c r="I207" s="67">
        <f t="shared" si="12"/>
        <v>80</v>
      </c>
      <c r="J207" s="58"/>
      <c r="K207" s="43" t="s">
        <v>462</v>
      </c>
      <c r="L207" s="83" t="s">
        <v>385</v>
      </c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5"/>
      <c r="AB207" s="66">
        <v>6846688</v>
      </c>
      <c r="AC207" s="66"/>
      <c r="AD207" s="66"/>
      <c r="AE207" s="66"/>
      <c r="AF207" s="66"/>
      <c r="AG207" s="66"/>
      <c r="AH207" s="66" t="s">
        <v>471</v>
      </c>
      <c r="AI207" s="66"/>
      <c r="AJ207" s="66"/>
      <c r="AK207" s="66"/>
      <c r="AL207" s="66"/>
      <c r="AM207" s="66"/>
      <c r="AN207" s="66" t="s">
        <v>470</v>
      </c>
      <c r="AO207" s="66"/>
      <c r="AP207" s="66"/>
      <c r="AQ207" s="66"/>
      <c r="AR207" s="66"/>
      <c r="AS207" s="66"/>
      <c r="AT207" s="66"/>
    </row>
    <row r="208" spans="2:46" x14ac:dyDescent="0.3">
      <c r="B208" s="59">
        <v>190</v>
      </c>
      <c r="C208" s="58" t="s">
        <v>387</v>
      </c>
      <c r="D208" s="57" t="s">
        <v>388</v>
      </c>
      <c r="E208" s="57" t="s">
        <v>417</v>
      </c>
      <c r="F208" s="56"/>
      <c r="G208" s="67">
        <v>80</v>
      </c>
      <c r="H208" s="67">
        <v>1</v>
      </c>
      <c r="I208" s="67">
        <f t="shared" si="12"/>
        <v>80</v>
      </c>
      <c r="J208" s="58"/>
      <c r="K208" s="43" t="s">
        <v>462</v>
      </c>
      <c r="L208" s="83" t="s">
        <v>387</v>
      </c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5"/>
      <c r="AB208" s="66">
        <v>6640842</v>
      </c>
      <c r="AC208" s="66"/>
      <c r="AD208" s="66"/>
      <c r="AE208" s="66"/>
      <c r="AF208" s="66"/>
      <c r="AG208" s="66"/>
      <c r="AH208" s="66" t="s">
        <v>471</v>
      </c>
      <c r="AI208" s="66"/>
      <c r="AJ208" s="66"/>
      <c r="AK208" s="66"/>
      <c r="AL208" s="66"/>
      <c r="AM208" s="66"/>
      <c r="AN208" s="66" t="s">
        <v>470</v>
      </c>
      <c r="AO208" s="66"/>
      <c r="AP208" s="66"/>
      <c r="AQ208" s="66"/>
      <c r="AR208" s="66"/>
      <c r="AS208" s="66"/>
      <c r="AT208" s="66"/>
    </row>
    <row r="209" spans="2:49" x14ac:dyDescent="0.3">
      <c r="B209" s="59">
        <v>191</v>
      </c>
      <c r="C209" s="58" t="s">
        <v>389</v>
      </c>
      <c r="D209" s="57" t="s">
        <v>390</v>
      </c>
      <c r="E209" s="57" t="s">
        <v>464</v>
      </c>
      <c r="F209" s="56"/>
      <c r="G209" s="67">
        <v>80</v>
      </c>
      <c r="H209" s="67">
        <v>1</v>
      </c>
      <c r="I209" s="67">
        <f t="shared" si="12"/>
        <v>80</v>
      </c>
      <c r="J209" s="58"/>
      <c r="K209" s="43" t="s">
        <v>462</v>
      </c>
      <c r="L209" s="83" t="s">
        <v>389</v>
      </c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5"/>
      <c r="AB209" s="66">
        <v>4513223</v>
      </c>
      <c r="AC209" s="66"/>
      <c r="AD209" s="66"/>
      <c r="AE209" s="66"/>
      <c r="AF209" s="66"/>
      <c r="AG209" s="66"/>
      <c r="AH209" s="66">
        <v>51535677000165</v>
      </c>
      <c r="AI209" s="66"/>
      <c r="AJ209" s="66"/>
      <c r="AK209" s="66"/>
      <c r="AL209" s="66"/>
      <c r="AM209" s="66"/>
      <c r="AN209" s="66" t="s">
        <v>470</v>
      </c>
      <c r="AO209" s="66"/>
      <c r="AP209" s="66"/>
      <c r="AQ209" s="66"/>
      <c r="AR209" s="66"/>
      <c r="AS209" s="66"/>
      <c r="AT209" s="66"/>
    </row>
    <row r="210" spans="2:49" x14ac:dyDescent="0.3">
      <c r="B210" s="59">
        <v>192</v>
      </c>
      <c r="C210" s="58" t="s">
        <v>391</v>
      </c>
      <c r="D210" s="57" t="s">
        <v>392</v>
      </c>
      <c r="E210" s="57" t="s">
        <v>417</v>
      </c>
      <c r="F210" s="56"/>
      <c r="G210" s="67">
        <v>80</v>
      </c>
      <c r="H210" s="67">
        <v>1</v>
      </c>
      <c r="I210" s="67">
        <f t="shared" si="12"/>
        <v>80</v>
      </c>
      <c r="J210" s="58"/>
      <c r="K210" s="43" t="s">
        <v>462</v>
      </c>
      <c r="L210" s="83" t="s">
        <v>391</v>
      </c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5"/>
      <c r="AB210" s="66">
        <v>4219953</v>
      </c>
      <c r="AC210" s="66"/>
      <c r="AD210" s="66"/>
      <c r="AE210" s="66"/>
      <c r="AF210" s="66"/>
      <c r="AG210" s="66"/>
      <c r="AH210" s="66">
        <v>35940837000103</v>
      </c>
      <c r="AI210" s="66"/>
      <c r="AJ210" s="66"/>
      <c r="AK210" s="66"/>
      <c r="AL210" s="66"/>
      <c r="AM210" s="66"/>
      <c r="AN210" s="66" t="s">
        <v>470</v>
      </c>
      <c r="AO210" s="66"/>
      <c r="AP210" s="66"/>
      <c r="AQ210" s="66"/>
      <c r="AR210" s="66"/>
      <c r="AS210" s="66"/>
      <c r="AT210" s="66"/>
    </row>
    <row r="211" spans="2:49" x14ac:dyDescent="0.3">
      <c r="B211" s="59">
        <v>193</v>
      </c>
      <c r="C211" s="58" t="s">
        <v>393</v>
      </c>
      <c r="D211" s="57" t="s">
        <v>394</v>
      </c>
      <c r="E211" s="57" t="s">
        <v>417</v>
      </c>
      <c r="F211" s="56" t="s">
        <v>469</v>
      </c>
      <c r="G211" s="67">
        <v>480.33</v>
      </c>
      <c r="H211" s="67">
        <v>1</v>
      </c>
      <c r="I211" s="67">
        <f t="shared" si="12"/>
        <v>480.33</v>
      </c>
      <c r="J211" s="58"/>
      <c r="L211" s="83" t="s">
        <v>468</v>
      </c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5"/>
      <c r="AB211" s="66"/>
      <c r="AC211" s="66"/>
      <c r="AD211" s="66"/>
      <c r="AE211" s="66"/>
      <c r="AF211" s="66"/>
      <c r="AG211" s="66"/>
      <c r="AH211" s="66"/>
      <c r="AI211" s="66"/>
      <c r="AJ211" s="66"/>
      <c r="AK211" s="66"/>
      <c r="AL211" s="66"/>
      <c r="AM211" s="66"/>
      <c r="AN211" s="66"/>
      <c r="AO211" s="66"/>
      <c r="AP211" s="66"/>
      <c r="AQ211" s="66"/>
      <c r="AR211" s="66"/>
      <c r="AS211" s="66"/>
      <c r="AT211" s="66"/>
    </row>
    <row r="212" spans="2:49" x14ac:dyDescent="0.3">
      <c r="B212" s="59">
        <v>194</v>
      </c>
      <c r="C212" s="58" t="s">
        <v>395</v>
      </c>
      <c r="D212" s="57" t="s">
        <v>396</v>
      </c>
      <c r="E212" s="57" t="s">
        <v>459</v>
      </c>
      <c r="F212" s="56" t="s">
        <v>467</v>
      </c>
      <c r="G212" s="67">
        <v>156.43</v>
      </c>
      <c r="H212" s="67">
        <v>1</v>
      </c>
      <c r="I212" s="67">
        <f t="shared" si="12"/>
        <v>156.43</v>
      </c>
      <c r="J212" s="58"/>
      <c r="L212" s="83" t="s">
        <v>395</v>
      </c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5"/>
      <c r="AB212" s="66">
        <v>2204568</v>
      </c>
      <c r="AC212" s="66"/>
      <c r="AD212" s="66"/>
      <c r="AE212" s="66"/>
      <c r="AF212" s="66"/>
      <c r="AG212" s="66"/>
      <c r="AH212" s="66" t="s">
        <v>457</v>
      </c>
      <c r="AI212" s="66"/>
      <c r="AJ212" s="66"/>
      <c r="AK212" s="66"/>
      <c r="AL212" s="66"/>
      <c r="AM212" s="66"/>
      <c r="AN212" s="66"/>
      <c r="AO212" s="66"/>
      <c r="AP212" s="66"/>
      <c r="AQ212" s="66"/>
      <c r="AR212" s="66"/>
      <c r="AS212" s="66"/>
      <c r="AT212" s="66"/>
    </row>
    <row r="213" spans="2:49" x14ac:dyDescent="0.3">
      <c r="B213" s="59">
        <v>195</v>
      </c>
      <c r="C213" s="58" t="s">
        <v>397</v>
      </c>
      <c r="D213" s="57" t="s">
        <v>398</v>
      </c>
      <c r="E213" s="57" t="s">
        <v>423</v>
      </c>
      <c r="F213" s="56"/>
      <c r="G213" s="67">
        <v>250</v>
      </c>
      <c r="H213" s="67">
        <v>1</v>
      </c>
      <c r="I213" s="67">
        <f t="shared" si="12"/>
        <v>250</v>
      </c>
      <c r="J213" s="58"/>
      <c r="K213" s="43" t="s">
        <v>462</v>
      </c>
      <c r="L213" s="83" t="s">
        <v>397</v>
      </c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5"/>
      <c r="AB213" s="66">
        <v>2204584</v>
      </c>
      <c r="AC213" s="66"/>
      <c r="AD213" s="66"/>
      <c r="AE213" s="66"/>
      <c r="AF213" s="66"/>
      <c r="AG213" s="66"/>
      <c r="AH213" s="66" t="s">
        <v>457</v>
      </c>
      <c r="AI213" s="66"/>
      <c r="AJ213" s="66"/>
      <c r="AK213" s="66"/>
      <c r="AL213" s="66"/>
      <c r="AM213" s="66"/>
      <c r="AN213" s="66"/>
      <c r="AO213" s="66"/>
      <c r="AP213" s="66"/>
      <c r="AQ213" s="66"/>
      <c r="AR213" s="66"/>
      <c r="AS213" s="66"/>
      <c r="AT213" s="66"/>
    </row>
    <row r="214" spans="2:49" x14ac:dyDescent="0.3">
      <c r="B214" s="59">
        <v>196</v>
      </c>
      <c r="C214" s="58" t="s">
        <v>399</v>
      </c>
      <c r="D214" s="57" t="s">
        <v>400</v>
      </c>
      <c r="E214" s="57" t="s">
        <v>423</v>
      </c>
      <c r="F214" s="56" t="s">
        <v>466</v>
      </c>
      <c r="G214" s="67">
        <v>151.41</v>
      </c>
      <c r="H214" s="67">
        <v>1</v>
      </c>
      <c r="I214" s="67">
        <f t="shared" si="12"/>
        <v>151.41</v>
      </c>
      <c r="J214" s="58"/>
      <c r="L214" s="83" t="s">
        <v>399</v>
      </c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5"/>
      <c r="AB214" s="66">
        <v>2204592</v>
      </c>
      <c r="AC214" s="66"/>
      <c r="AD214" s="66"/>
      <c r="AE214" s="66"/>
      <c r="AF214" s="66"/>
      <c r="AG214" s="66"/>
      <c r="AH214" s="66" t="s">
        <v>457</v>
      </c>
      <c r="AI214" s="66"/>
      <c r="AJ214" s="66"/>
      <c r="AK214" s="66"/>
      <c r="AL214" s="66"/>
      <c r="AM214" s="66"/>
      <c r="AN214" s="66"/>
      <c r="AO214" s="66"/>
      <c r="AP214" s="66"/>
      <c r="AQ214" s="66"/>
      <c r="AR214" s="66"/>
      <c r="AS214" s="66"/>
      <c r="AT214" s="66"/>
    </row>
    <row r="215" spans="2:49" x14ac:dyDescent="0.3">
      <c r="B215" s="59">
        <v>197</v>
      </c>
      <c r="C215" s="58" t="s">
        <v>401</v>
      </c>
      <c r="D215" s="57" t="s">
        <v>402</v>
      </c>
      <c r="E215" s="57" t="s">
        <v>423</v>
      </c>
      <c r="F215" s="56" t="s">
        <v>465</v>
      </c>
      <c r="G215" s="67">
        <v>369.93</v>
      </c>
      <c r="H215" s="67">
        <v>1</v>
      </c>
      <c r="I215" s="67">
        <f t="shared" si="12"/>
        <v>369.93</v>
      </c>
      <c r="J215" s="58"/>
      <c r="L215" s="83" t="s">
        <v>401</v>
      </c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5"/>
      <c r="AB215" s="66">
        <v>2204614</v>
      </c>
      <c r="AC215" s="66"/>
      <c r="AD215" s="66"/>
      <c r="AE215" s="66"/>
      <c r="AF215" s="66"/>
      <c r="AG215" s="66"/>
      <c r="AH215" s="66" t="s">
        <v>457</v>
      </c>
      <c r="AI215" s="66"/>
      <c r="AJ215" s="66"/>
      <c r="AK215" s="66"/>
      <c r="AL215" s="66"/>
      <c r="AM215" s="66"/>
      <c r="AN215" s="66"/>
      <c r="AO215" s="66"/>
      <c r="AP215" s="66"/>
      <c r="AQ215" s="66"/>
      <c r="AR215" s="66"/>
      <c r="AS215" s="66"/>
      <c r="AT215" s="66"/>
    </row>
    <row r="216" spans="2:49" x14ac:dyDescent="0.3">
      <c r="B216" s="59">
        <v>198</v>
      </c>
      <c r="C216" s="58" t="s">
        <v>403</v>
      </c>
      <c r="D216" s="57" t="s">
        <v>404</v>
      </c>
      <c r="E216" s="57" t="s">
        <v>464</v>
      </c>
      <c r="F216" s="56" t="s">
        <v>463</v>
      </c>
      <c r="G216" s="67">
        <v>793.25</v>
      </c>
      <c r="H216" s="67">
        <v>1</v>
      </c>
      <c r="I216" s="67">
        <f t="shared" si="12"/>
        <v>793.25</v>
      </c>
      <c r="J216" s="58"/>
      <c r="L216" s="83" t="s">
        <v>403</v>
      </c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5"/>
      <c r="AB216" s="66">
        <v>6594387</v>
      </c>
      <c r="AC216" s="66"/>
      <c r="AD216" s="66"/>
      <c r="AE216" s="66"/>
      <c r="AF216" s="66"/>
      <c r="AG216" s="66"/>
      <c r="AH216" s="66" t="s">
        <v>457</v>
      </c>
      <c r="AI216" s="66"/>
      <c r="AJ216" s="66"/>
      <c r="AK216" s="66"/>
      <c r="AL216" s="66"/>
      <c r="AM216" s="66"/>
      <c r="AN216" s="66"/>
      <c r="AO216" s="66"/>
      <c r="AP216" s="66"/>
      <c r="AQ216" s="66"/>
      <c r="AR216" s="66"/>
      <c r="AS216" s="66"/>
      <c r="AT216" s="66"/>
    </row>
    <row r="217" spans="2:49" x14ac:dyDescent="0.3">
      <c r="B217" s="59">
        <v>199</v>
      </c>
      <c r="C217" s="58" t="s">
        <v>405</v>
      </c>
      <c r="D217" s="57" t="s">
        <v>406</v>
      </c>
      <c r="E217" s="57" t="s">
        <v>423</v>
      </c>
      <c r="F217" s="56"/>
      <c r="G217" s="67">
        <v>250</v>
      </c>
      <c r="H217" s="67">
        <v>1</v>
      </c>
      <c r="I217" s="67">
        <f t="shared" si="12"/>
        <v>250</v>
      </c>
      <c r="J217" s="58"/>
      <c r="K217" s="43" t="s">
        <v>462</v>
      </c>
      <c r="L217" s="83" t="s">
        <v>405</v>
      </c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5"/>
      <c r="AB217" s="66">
        <v>6594417</v>
      </c>
      <c r="AC217" s="66"/>
      <c r="AD217" s="66"/>
      <c r="AE217" s="66"/>
      <c r="AF217" s="66"/>
      <c r="AG217" s="66"/>
      <c r="AH217" s="66" t="s">
        <v>457</v>
      </c>
      <c r="AI217" s="66"/>
      <c r="AJ217" s="66"/>
      <c r="AK217" s="66"/>
      <c r="AL217" s="66"/>
      <c r="AM217" s="66"/>
      <c r="AN217" s="66"/>
      <c r="AO217" s="66"/>
      <c r="AP217" s="66"/>
      <c r="AQ217" s="66"/>
      <c r="AR217" s="66"/>
      <c r="AS217" s="66"/>
      <c r="AT217" s="66"/>
    </row>
    <row r="218" spans="2:49" x14ac:dyDescent="0.3">
      <c r="B218" s="59">
        <v>200</v>
      </c>
      <c r="C218" s="58" t="s">
        <v>407</v>
      </c>
      <c r="D218" s="57" t="s">
        <v>408</v>
      </c>
      <c r="E218" s="57" t="s">
        <v>423</v>
      </c>
      <c r="F218" s="56"/>
      <c r="G218" s="67">
        <v>250</v>
      </c>
      <c r="H218" s="67">
        <v>1</v>
      </c>
      <c r="I218" s="67">
        <f t="shared" si="12"/>
        <v>250</v>
      </c>
      <c r="J218" s="58"/>
      <c r="K218" s="43" t="s">
        <v>462</v>
      </c>
      <c r="L218" s="83" t="s">
        <v>407</v>
      </c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5"/>
      <c r="AB218" s="66">
        <v>3046036</v>
      </c>
      <c r="AC218" s="66"/>
      <c r="AD218" s="66"/>
      <c r="AE218" s="66"/>
      <c r="AF218" s="66"/>
      <c r="AG218" s="66"/>
      <c r="AH218" s="66" t="s">
        <v>457</v>
      </c>
      <c r="AI218" s="66"/>
      <c r="AJ218" s="66"/>
      <c r="AK218" s="66"/>
      <c r="AL218" s="66"/>
      <c r="AM218" s="66"/>
      <c r="AN218" s="66"/>
      <c r="AO218" s="66"/>
      <c r="AP218" s="66"/>
      <c r="AQ218" s="66"/>
      <c r="AR218" s="66"/>
      <c r="AS218" s="66"/>
      <c r="AT218" s="66"/>
    </row>
    <row r="219" spans="2:49" x14ac:dyDescent="0.3">
      <c r="B219" s="59">
        <v>201</v>
      </c>
      <c r="C219" s="58" t="s">
        <v>409</v>
      </c>
      <c r="D219" s="57" t="s">
        <v>410</v>
      </c>
      <c r="E219" s="57" t="s">
        <v>461</v>
      </c>
      <c r="F219" s="56" t="s">
        <v>460</v>
      </c>
      <c r="G219" s="67">
        <v>640.29999999999995</v>
      </c>
      <c r="H219" s="67">
        <v>1</v>
      </c>
      <c r="I219" s="67">
        <f t="shared" si="12"/>
        <v>640.29999999999995</v>
      </c>
      <c r="J219" s="58"/>
      <c r="L219" s="83" t="s">
        <v>409</v>
      </c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5"/>
      <c r="AB219" s="66">
        <v>2204576</v>
      </c>
      <c r="AC219" s="66"/>
      <c r="AD219" s="66"/>
      <c r="AE219" s="66"/>
      <c r="AF219" s="66"/>
      <c r="AG219" s="66"/>
      <c r="AH219" s="66" t="s">
        <v>457</v>
      </c>
      <c r="AI219" s="66"/>
      <c r="AJ219" s="66"/>
      <c r="AK219" s="66"/>
      <c r="AL219" s="66"/>
      <c r="AM219" s="66"/>
      <c r="AN219" s="66"/>
      <c r="AO219" s="66"/>
      <c r="AP219" s="66"/>
      <c r="AQ219" s="66"/>
      <c r="AR219" s="66"/>
      <c r="AS219" s="66"/>
      <c r="AT219" s="66"/>
    </row>
    <row r="220" spans="2:49" x14ac:dyDescent="0.3">
      <c r="B220" s="59">
        <v>202</v>
      </c>
      <c r="C220" s="58" t="s">
        <v>411</v>
      </c>
      <c r="D220" s="57" t="s">
        <v>412</v>
      </c>
      <c r="E220" s="57" t="s">
        <v>459</v>
      </c>
      <c r="F220" s="56" t="s">
        <v>458</v>
      </c>
      <c r="G220" s="67">
        <v>412.92</v>
      </c>
      <c r="H220" s="67">
        <v>1</v>
      </c>
      <c r="I220" s="67">
        <f t="shared" si="12"/>
        <v>412.92</v>
      </c>
      <c r="J220" s="58"/>
      <c r="L220" s="83" t="s">
        <v>411</v>
      </c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5"/>
      <c r="AB220" s="66">
        <v>7694792</v>
      </c>
      <c r="AC220" s="66"/>
      <c r="AD220" s="66"/>
      <c r="AE220" s="66"/>
      <c r="AF220" s="66"/>
      <c r="AG220" s="66"/>
      <c r="AH220" s="66" t="s">
        <v>457</v>
      </c>
      <c r="AI220" s="66"/>
      <c r="AJ220" s="66"/>
      <c r="AK220" s="66"/>
      <c r="AL220" s="66"/>
      <c r="AM220" s="66"/>
      <c r="AN220" s="66"/>
      <c r="AO220" s="66"/>
      <c r="AP220" s="66"/>
      <c r="AQ220" s="66"/>
      <c r="AR220" s="66"/>
      <c r="AS220" s="66"/>
      <c r="AT220" s="66"/>
    </row>
    <row r="221" spans="2:49" ht="26.4" x14ac:dyDescent="0.3">
      <c r="B221" s="59">
        <v>203</v>
      </c>
      <c r="C221" s="58" t="s">
        <v>413</v>
      </c>
      <c r="D221" s="57" t="s">
        <v>414</v>
      </c>
      <c r="E221" s="57" t="s">
        <v>417</v>
      </c>
      <c r="F221" s="56" t="s">
        <v>456</v>
      </c>
      <c r="G221" s="67">
        <v>271.88</v>
      </c>
      <c r="H221" s="67">
        <v>1</v>
      </c>
      <c r="I221" s="67">
        <f t="shared" si="12"/>
        <v>271.88</v>
      </c>
      <c r="J221" s="58"/>
      <c r="L221" s="83" t="s">
        <v>455</v>
      </c>
      <c r="M221" s="84"/>
      <c r="N221" s="84"/>
      <c r="O221" s="84" t="s">
        <v>413</v>
      </c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5"/>
      <c r="AB221" s="66"/>
      <c r="AC221" s="66"/>
      <c r="AD221" s="66"/>
      <c r="AE221" s="66"/>
      <c r="AF221" s="66"/>
      <c r="AG221" s="66"/>
      <c r="AH221" s="66"/>
      <c r="AI221" s="66"/>
      <c r="AJ221" s="66"/>
      <c r="AK221" s="66"/>
      <c r="AL221" s="66"/>
      <c r="AM221" s="66"/>
      <c r="AN221" s="66"/>
      <c r="AO221" s="66"/>
      <c r="AP221" s="66"/>
      <c r="AQ221" s="66"/>
      <c r="AR221" s="66"/>
      <c r="AS221" s="66"/>
      <c r="AT221" s="66"/>
    </row>
    <row r="222" spans="2:49" x14ac:dyDescent="0.3">
      <c r="B222" s="65"/>
      <c r="C222" s="64" t="s">
        <v>441</v>
      </c>
      <c r="D222" s="63"/>
      <c r="E222" s="63"/>
      <c r="F222" s="63"/>
      <c r="G222" s="62"/>
      <c r="H222" s="62"/>
      <c r="I222" s="62"/>
      <c r="J222" s="61"/>
      <c r="L222" s="89" t="s">
        <v>413</v>
      </c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B222" s="90"/>
      <c r="AC222" s="90"/>
      <c r="AD222" s="90"/>
      <c r="AE222" s="90"/>
      <c r="AF222" s="60"/>
      <c r="AG222" s="60"/>
      <c r="AH222" s="60"/>
      <c r="AI222" s="60"/>
      <c r="AJ222" s="60"/>
      <c r="AK222" s="60"/>
      <c r="AL222" s="60"/>
      <c r="AM222" s="60"/>
      <c r="AN222" s="60"/>
      <c r="AO222" s="60"/>
      <c r="AP222" s="60"/>
      <c r="AQ222" s="60"/>
      <c r="AR222" s="60"/>
      <c r="AS222" s="60"/>
      <c r="AT222" s="60"/>
      <c r="AU222" s="60"/>
      <c r="AV222" s="60"/>
      <c r="AW222" s="60"/>
    </row>
    <row r="223" spans="2:49" x14ac:dyDescent="0.3">
      <c r="B223" s="59">
        <v>204</v>
      </c>
      <c r="C223" s="58" t="s">
        <v>431</v>
      </c>
      <c r="D223" s="57" t="s">
        <v>416</v>
      </c>
      <c r="E223" s="57" t="s">
        <v>417</v>
      </c>
      <c r="F223" s="56" t="s">
        <v>454</v>
      </c>
      <c r="G223" s="55">
        <v>104.57</v>
      </c>
      <c r="H223" s="55">
        <v>1</v>
      </c>
      <c r="I223" s="55">
        <f t="shared" ref="I223:I232" si="13">ROUND(G223*H223,2)</f>
        <v>104.57</v>
      </c>
      <c r="J223" s="54"/>
      <c r="L223" s="86" t="s">
        <v>431</v>
      </c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  <c r="AA223" s="88"/>
    </row>
    <row r="224" spans="2:49" x14ac:dyDescent="0.3">
      <c r="B224" s="59">
        <v>205</v>
      </c>
      <c r="C224" s="58" t="s">
        <v>432</v>
      </c>
      <c r="D224" s="57" t="s">
        <v>418</v>
      </c>
      <c r="E224" s="57" t="s">
        <v>419</v>
      </c>
      <c r="F224" s="56" t="s">
        <v>453</v>
      </c>
      <c r="G224" s="55">
        <v>115.35</v>
      </c>
      <c r="H224" s="55">
        <v>1</v>
      </c>
      <c r="I224" s="55">
        <f t="shared" si="13"/>
        <v>115.35</v>
      </c>
      <c r="J224" s="54"/>
      <c r="K224" s="43" t="s">
        <v>452</v>
      </c>
      <c r="L224" s="86" t="s">
        <v>432</v>
      </c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  <c r="AA224" s="88"/>
    </row>
    <row r="225" spans="2:27" x14ac:dyDescent="0.3">
      <c r="B225" s="59">
        <v>206</v>
      </c>
      <c r="C225" s="58" t="s">
        <v>433</v>
      </c>
      <c r="D225" s="57" t="s">
        <v>420</v>
      </c>
      <c r="E225" s="57" t="s">
        <v>421</v>
      </c>
      <c r="F225" s="56" t="s">
        <v>451</v>
      </c>
      <c r="G225" s="55">
        <v>316.10000000000002</v>
      </c>
      <c r="H225" s="55">
        <v>1</v>
      </c>
      <c r="I225" s="55">
        <f t="shared" si="13"/>
        <v>316.10000000000002</v>
      </c>
      <c r="J225" s="54"/>
      <c r="L225" s="86" t="s">
        <v>433</v>
      </c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  <c r="AA225" s="88"/>
    </row>
    <row r="226" spans="2:27" x14ac:dyDescent="0.3">
      <c r="B226" s="59">
        <v>207</v>
      </c>
      <c r="C226" s="58" t="s">
        <v>434</v>
      </c>
      <c r="D226" s="57" t="s">
        <v>422</v>
      </c>
      <c r="E226" s="57" t="s">
        <v>423</v>
      </c>
      <c r="F226" s="56" t="s">
        <v>450</v>
      </c>
      <c r="G226" s="55">
        <v>257</v>
      </c>
      <c r="H226" s="55">
        <v>1</v>
      </c>
      <c r="I226" s="55">
        <f t="shared" si="13"/>
        <v>257</v>
      </c>
      <c r="J226" s="54"/>
      <c r="L226" s="86" t="s">
        <v>434</v>
      </c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  <c r="AA226" s="88"/>
    </row>
    <row r="227" spans="2:27" x14ac:dyDescent="0.3">
      <c r="B227" s="59">
        <v>208</v>
      </c>
      <c r="C227" s="58" t="s">
        <v>435</v>
      </c>
      <c r="D227" s="57" t="s">
        <v>424</v>
      </c>
      <c r="E227" s="57" t="s">
        <v>417</v>
      </c>
      <c r="F227" s="56" t="s">
        <v>449</v>
      </c>
      <c r="G227" s="55">
        <v>40.96</v>
      </c>
      <c r="H227" s="55">
        <v>1</v>
      </c>
      <c r="I227" s="55">
        <f t="shared" si="13"/>
        <v>40.96</v>
      </c>
      <c r="J227" s="54"/>
      <c r="K227" s="43" t="s">
        <v>448</v>
      </c>
      <c r="L227" s="86" t="s">
        <v>435</v>
      </c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  <c r="AA227" s="88"/>
    </row>
    <row r="228" spans="2:27" x14ac:dyDescent="0.3">
      <c r="B228" s="59">
        <v>209</v>
      </c>
      <c r="C228" s="58" t="s">
        <v>436</v>
      </c>
      <c r="D228" s="57" t="s">
        <v>425</v>
      </c>
      <c r="E228" s="57" t="s">
        <v>426</v>
      </c>
      <c r="F228" s="56" t="s">
        <v>447</v>
      </c>
      <c r="G228" s="55">
        <v>120</v>
      </c>
      <c r="H228" s="55">
        <v>1</v>
      </c>
      <c r="I228" s="55">
        <f t="shared" si="13"/>
        <v>120</v>
      </c>
      <c r="J228" s="54"/>
      <c r="L228" s="86" t="s">
        <v>436</v>
      </c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  <c r="AA228" s="88"/>
    </row>
    <row r="229" spans="2:27" x14ac:dyDescent="0.3">
      <c r="B229" s="59">
        <v>210</v>
      </c>
      <c r="C229" s="58" t="s">
        <v>437</v>
      </c>
      <c r="D229" s="57" t="s">
        <v>427</v>
      </c>
      <c r="E229" s="57" t="s">
        <v>417</v>
      </c>
      <c r="F229" s="56" t="s">
        <v>446</v>
      </c>
      <c r="G229" s="55">
        <f>924.95-SUM(G230:G232)</f>
        <v>744.95</v>
      </c>
      <c r="H229" s="55">
        <v>1</v>
      </c>
      <c r="I229" s="55">
        <f t="shared" si="13"/>
        <v>744.95</v>
      </c>
      <c r="J229" s="54"/>
      <c r="K229" s="43" t="s">
        <v>445</v>
      </c>
      <c r="L229" s="86" t="s">
        <v>437</v>
      </c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  <c r="AA229" s="88"/>
    </row>
    <row r="230" spans="2:27" x14ac:dyDescent="0.3">
      <c r="B230" s="59">
        <v>211</v>
      </c>
      <c r="C230" s="58" t="s">
        <v>438</v>
      </c>
      <c r="D230" s="57" t="s">
        <v>428</v>
      </c>
      <c r="E230" s="57" t="s">
        <v>417</v>
      </c>
      <c r="F230" s="56"/>
      <c r="G230" s="55">
        <v>48</v>
      </c>
      <c r="H230" s="55">
        <v>1</v>
      </c>
      <c r="I230" s="55">
        <f t="shared" si="13"/>
        <v>48</v>
      </c>
      <c r="J230" s="54" t="s">
        <v>444</v>
      </c>
      <c r="L230" s="86" t="s">
        <v>438</v>
      </c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  <c r="AA230" s="88"/>
    </row>
    <row r="231" spans="2:27" ht="26.4" x14ac:dyDescent="0.3">
      <c r="B231" s="59">
        <v>212</v>
      </c>
      <c r="C231" s="58" t="s">
        <v>439</v>
      </c>
      <c r="D231" s="57" t="s">
        <v>429</v>
      </c>
      <c r="E231" s="57" t="s">
        <v>417</v>
      </c>
      <c r="F231" s="56"/>
      <c r="G231" s="55">
        <v>60</v>
      </c>
      <c r="H231" s="55">
        <v>1</v>
      </c>
      <c r="I231" s="55">
        <f t="shared" si="13"/>
        <v>60</v>
      </c>
      <c r="J231" s="54" t="s">
        <v>444</v>
      </c>
      <c r="K231" s="43" t="s">
        <v>443</v>
      </c>
      <c r="L231" s="86" t="s">
        <v>439</v>
      </c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  <c r="AA231" s="88"/>
    </row>
    <row r="232" spans="2:27" ht="26.4" x14ac:dyDescent="0.3">
      <c r="B232" s="59">
        <v>213</v>
      </c>
      <c r="C232" s="58" t="s">
        <v>440</v>
      </c>
      <c r="D232" s="57" t="s">
        <v>430</v>
      </c>
      <c r="E232" s="57" t="s">
        <v>421</v>
      </c>
      <c r="F232" s="56"/>
      <c r="G232" s="55">
        <v>72</v>
      </c>
      <c r="H232" s="55">
        <v>1</v>
      </c>
      <c r="I232" s="55">
        <f t="shared" si="13"/>
        <v>72</v>
      </c>
      <c r="J232" s="54" t="s">
        <v>444</v>
      </c>
      <c r="K232" s="43" t="s">
        <v>443</v>
      </c>
      <c r="L232" s="86" t="s">
        <v>442</v>
      </c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8"/>
    </row>
    <row r="233" spans="2:27" x14ac:dyDescent="0.3">
      <c r="B233" s="52"/>
      <c r="C233" s="51"/>
      <c r="D233" s="50"/>
      <c r="E233" s="50"/>
      <c r="F233" s="49"/>
      <c r="G233" s="48"/>
      <c r="H233" s="48"/>
      <c r="I233" s="48"/>
      <c r="J233" s="47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</row>
    <row r="234" spans="2:27" ht="15.6" x14ac:dyDescent="0.3">
      <c r="B234" s="52"/>
      <c r="C234" s="51"/>
      <c r="D234" s="50"/>
      <c r="E234" s="50"/>
      <c r="F234" s="49"/>
      <c r="G234" s="48"/>
      <c r="H234" s="53" t="s">
        <v>5</v>
      </c>
      <c r="I234" s="53">
        <f>SUM(I6:I232)</f>
        <v>67653.350000000006</v>
      </c>
      <c r="J234" s="47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</row>
    <row r="235" spans="2:27" x14ac:dyDescent="0.3">
      <c r="B235" s="52"/>
      <c r="C235" s="51"/>
      <c r="D235" s="50"/>
      <c r="E235" s="50"/>
      <c r="F235" s="49"/>
      <c r="G235" s="48"/>
      <c r="H235" s="48"/>
      <c r="I235" s="48"/>
      <c r="J235" s="47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</row>
    <row r="237" spans="2:27" hidden="1" x14ac:dyDescent="0.3">
      <c r="I237" s="45">
        <f>SUM(I6:I236)</f>
        <v>135306.70000000001</v>
      </c>
    </row>
  </sheetData>
  <autoFilter ref="B1:J232" xr:uid="{8B460887-011D-403E-9E45-5C70C046EB97}"/>
  <mergeCells count="96">
    <mergeCell ref="B2:J2"/>
    <mergeCell ref="L144:AC144"/>
    <mergeCell ref="L169:AC169"/>
    <mergeCell ref="L159:AC159"/>
    <mergeCell ref="L160:AC160"/>
    <mergeCell ref="L161:AC161"/>
    <mergeCell ref="L162:AC162"/>
    <mergeCell ref="L138:AC138"/>
    <mergeCell ref="L163:AC163"/>
    <mergeCell ref="L164:AC164"/>
    <mergeCell ref="L165:AC165"/>
    <mergeCell ref="L166:AC166"/>
    <mergeCell ref="L157:AC157"/>
    <mergeCell ref="L158:AC158"/>
    <mergeCell ref="L145:AC145"/>
    <mergeCell ref="L146:AC146"/>
    <mergeCell ref="L147:AC147"/>
    <mergeCell ref="L156:AC156"/>
    <mergeCell ref="L183:AA183"/>
    <mergeCell ref="L184:AA184"/>
    <mergeCell ref="L185:AA185"/>
    <mergeCell ref="L170:AC170"/>
    <mergeCell ref="L167:AC167"/>
    <mergeCell ref="L168:AC168"/>
    <mergeCell ref="L153:AC153"/>
    <mergeCell ref="L154:AC154"/>
    <mergeCell ref="L155:AC155"/>
    <mergeCell ref="L148:AC148"/>
    <mergeCell ref="L149:AC149"/>
    <mergeCell ref="L150:AC150"/>
    <mergeCell ref="L151:AC151"/>
    <mergeCell ref="L152:AC152"/>
    <mergeCell ref="L139:AC139"/>
    <mergeCell ref="L140:AC140"/>
    <mergeCell ref="L141:AC141"/>
    <mergeCell ref="L142:AC142"/>
    <mergeCell ref="L143:AC143"/>
    <mergeCell ref="L186:AA186"/>
    <mergeCell ref="L187:AA187"/>
    <mergeCell ref="L220:AA220"/>
    <mergeCell ref="L222:AE222"/>
    <mergeCell ref="L218:AA218"/>
    <mergeCell ref="L219:AA219"/>
    <mergeCell ref="L212:AA212"/>
    <mergeCell ref="L213:AA213"/>
    <mergeCell ref="L211:AA211"/>
    <mergeCell ref="L216:AA216"/>
    <mergeCell ref="L189:AA189"/>
    <mergeCell ref="L190:AA190"/>
    <mergeCell ref="L188:AA188"/>
    <mergeCell ref="L194:AA194"/>
    <mergeCell ref="L195:AA195"/>
    <mergeCell ref="L192:AA192"/>
    <mergeCell ref="L182:AA182"/>
    <mergeCell ref="L171:AA171"/>
    <mergeCell ref="L172:AA172"/>
    <mergeCell ref="L173:AA173"/>
    <mergeCell ref="L174:AA174"/>
    <mergeCell ref="L175:AA175"/>
    <mergeCell ref="L176:AA176"/>
    <mergeCell ref="L177:AA177"/>
    <mergeCell ref="L178:AA178"/>
    <mergeCell ref="L179:AA179"/>
    <mergeCell ref="L180:AA180"/>
    <mergeCell ref="L181:AA181"/>
    <mergeCell ref="L230:AA230"/>
    <mergeCell ref="L231:AA231"/>
    <mergeCell ref="L232:AA232"/>
    <mergeCell ref="L223:AA223"/>
    <mergeCell ref="L224:AA224"/>
    <mergeCell ref="L225:AA225"/>
    <mergeCell ref="L226:AA226"/>
    <mergeCell ref="L227:AA227"/>
    <mergeCell ref="L229:AA229"/>
    <mergeCell ref="L204:AA204"/>
    <mergeCell ref="L209:AA209"/>
    <mergeCell ref="L210:AA210"/>
    <mergeCell ref="L207:AA207"/>
    <mergeCell ref="L208:AA208"/>
    <mergeCell ref="L205:AA205"/>
    <mergeCell ref="L191:AA191"/>
    <mergeCell ref="L197:AA197"/>
    <mergeCell ref="L221:AA221"/>
    <mergeCell ref="L228:AA228"/>
    <mergeCell ref="L198:AA198"/>
    <mergeCell ref="L201:AA201"/>
    <mergeCell ref="L202:AA202"/>
    <mergeCell ref="L199:AA199"/>
    <mergeCell ref="L200:AA200"/>
    <mergeCell ref="L193:AA193"/>
    <mergeCell ref="L196:AA196"/>
    <mergeCell ref="L217:AA217"/>
    <mergeCell ref="L214:AA214"/>
    <mergeCell ref="L215:AA215"/>
    <mergeCell ref="L206:AA206"/>
    <mergeCell ref="L203:AA203"/>
  </mergeCells>
  <conditionalFormatting sqref="F78:F84">
    <cfRule type="duplicateValues" dxfId="4" priority="5"/>
  </conditionalFormatting>
  <conditionalFormatting sqref="F86:F88">
    <cfRule type="duplicateValues" dxfId="3" priority="4"/>
  </conditionalFormatting>
  <conditionalFormatting sqref="F92:F107 F110:F125">
    <cfRule type="duplicateValues" dxfId="2" priority="3"/>
  </conditionalFormatting>
  <conditionalFormatting sqref="F158">
    <cfRule type="duplicateValues" dxfId="1" priority="2"/>
  </conditionalFormatting>
  <conditionalFormatting sqref="F168">
    <cfRule type="duplicateValues" dxfId="0" priority="1"/>
  </conditionalFormatting>
  <hyperlinks>
    <hyperlink ref="L223" r:id="rId1" display="https://cnes2.datasus.gov.br/Exibe_Ficha_Estabelecimento.asp?VCo_Unidade=3170657675372" xr:uid="{816A5FC5-A9FD-4A9A-A66F-7A7290E56C8B}"/>
    <hyperlink ref="L224" r:id="rId2" display="https://cnes2.datasus.gov.br/Exibe_Ficha_Estabelecimento.asp?VCo_Unidade=3170657674961" xr:uid="{E51B994D-1E59-498E-9C04-D033FE8F0667}"/>
    <hyperlink ref="L225" r:id="rId3" display="https://cnes2.datasus.gov.br/Exibe_Ficha_Estabelecimento.asp?VCo_Unidade=3170652185067" xr:uid="{9F033905-6FDA-4CFD-BA82-6815B7C20555}"/>
    <hyperlink ref="L226" r:id="rId4" display="https://cnes2.datasus.gov.br/Exibe_Ficha_Estabelecimento.asp?VCo_Unidade=3170652104164" xr:uid="{26FB9C11-CC7A-45C7-AD11-77208CC703C2}"/>
    <hyperlink ref="L227" r:id="rId5" display="https://cnes2.datasus.gov.br/Exibe_Ficha_Estabelecimento.asp?VCo_Unidade=3170657366760" xr:uid="{CB16C9C8-DE8D-4548-9B70-54D5B9BDDBB5}"/>
    <hyperlink ref="L228" r:id="rId6" display="https://cnes2.datasus.gov.br/Exibe_Ficha_Estabelecimento.asp?VCo_Unidade=3170652205734" xr:uid="{2CCEE5F1-FA19-4532-893E-835D45D2CEEB}"/>
    <hyperlink ref="L229" r:id="rId7" display="https://cnes2.datasus.gov.br/Exibe_Ficha_Estabelecimento.asp?VCo_Unidade=3170656612792" xr:uid="{1617B53C-2F65-4412-9C1E-11B310B33B3B}"/>
    <hyperlink ref="L230" r:id="rId8" display="https://cnes2.datasus.gov.br/Exibe_Ficha_Estabelecimento.asp?VCo_Unidade=3170652872129" xr:uid="{91512CDC-CA34-4150-A4C5-8E0B18C00301}"/>
    <hyperlink ref="L231" r:id="rId9" display="https://cnes2.datasus.gov.br/Exibe_Ficha_Estabelecimento.asp?VCo_Unidade=3170656234607" xr:uid="{9DE4956E-D5FA-4ECA-9B59-2B7A31274649}"/>
    <hyperlink ref="L232" r:id="rId10" display="https://cnes2.datasus.gov.br/Exibe_Ficha_Estabelecimento.asp?VCo_Unidade=3170654509846" xr:uid="{81977184-70CE-420B-8737-F4BED48AE039}"/>
    <hyperlink ref="L192" r:id="rId11" display="https://cnes2.datasus.gov.br/Exibe_Ficha_Estabelecimento.asp?VCo_Unidade=3162707605390&amp;VEstado=31&amp;VCodMunicipio=316270" xr:uid="{19AC4986-1975-4308-B549-BFF5DC55D2B4}"/>
    <hyperlink ref="L193" r:id="rId12" display="https://cnes2.datasus.gov.br/Exibe_Ficha_Estabelecimento.asp?VCo_Unidade=3162706775276&amp;VEstado=31&amp;VCodMunicipio=316270" xr:uid="{820D6E69-284D-4EE7-88ED-00B6B6D4C452}"/>
    <hyperlink ref="L194" r:id="rId13" display="https://cnes2.datasus.gov.br/Exibe_Ficha_Estabelecimento.asp?VCo_Unidade=3162707762070&amp;VEstado=31&amp;VCodMunicipio=316270" xr:uid="{97CD49E1-49FF-45C2-8A59-CE4600B72FE7}"/>
    <hyperlink ref="L195" r:id="rId14" display="https://cnes2.datasus.gov.br/Exibe_Ficha_Estabelecimento.asp?VCo_Unidade=3162702204606&amp;VEstado=31&amp;VCodMunicipio=316270" xr:uid="{C07BAFCF-E116-4FD0-92DE-F90DFA7B639D}"/>
    <hyperlink ref="L196" r:id="rId15" display="https://cnes2.datasus.gov.br/Exibe_Ficha_Estabelecimento.asp?VCo_Unidade=3162700878170&amp;VEstado=31&amp;VCodMunicipio=316270" xr:uid="{6745394F-589B-4DF4-9FE4-74ACF870FC7D}"/>
    <hyperlink ref="L197" r:id="rId16" display="https://cnes2.datasus.gov.br/Exibe_Ficha_Estabelecimento.asp?VCo_Unidade=3162700247022&amp;VEstado=31&amp;VCodMunicipio=316270" xr:uid="{D5608369-6C9F-4215-9349-CA477744353C}"/>
    <hyperlink ref="L198" r:id="rId17" display="https://cnes2.datasus.gov.br/Exibe_Ficha_Estabelecimento.asp?VCo_Unidade=3162700247022&amp;VEstado=31&amp;VCodMunicipio=316270" xr:uid="{9F85F48B-6C1B-4345-8B75-06558E767F02}"/>
    <hyperlink ref="L199" r:id="rId18" display="https://cnes2.datasus.gov.br/Exibe_Ficha_Estabelecimento.asp?VCo_Unidade=3162704286146&amp;VEstado=31&amp;VCodMunicipio=316270" xr:uid="{E0402320-A766-4585-9F38-F0013D93B9C9}"/>
    <hyperlink ref="L200" r:id="rId19" display="https://cnes2.datasus.gov.br/Exibe_Ficha_Estabelecimento.asp?VCo_Unidade=3162709296875&amp;VEstado=31&amp;VCodMunicipio=316270" xr:uid="{57366A3D-E858-41A1-A655-2E21D1F3C1BB}"/>
    <hyperlink ref="L201" r:id="rId20" display="https://cnes2.datasus.gov.br/Exibe_Ficha_Estabelecimento.asp?VCo_Unidade=3162707605307&amp;VEstado=31&amp;VCodMunicipio=316270" xr:uid="{F9EA4F85-9940-44A8-A6F2-3DC4199E7CAB}"/>
    <hyperlink ref="L202" r:id="rId21" display="https://cnes2.datasus.gov.br/Exibe_Ficha_Estabelecimento.asp?VCo_Unidade=3162702795299&amp;VEstado=31&amp;VCodMunicipio=316270" xr:uid="{23127E81-06B0-41AB-8DC5-BCC7DD077CE7}"/>
    <hyperlink ref="L203" r:id="rId22" display="https://cnes2.datasus.gov.br/Exibe_Ficha_Estabelecimento.asp?VCo_Unidade=3162707257635&amp;VEstado=31&amp;VCodMunicipio=316270" xr:uid="{20FE5A41-4FD7-42C2-99BF-62A5ED20F811}"/>
    <hyperlink ref="L204" r:id="rId23" display="https://cnes2.datasus.gov.br/Exibe_Ficha_Estabelecimento.asp?VCo_Unidade=3162700503843&amp;VEstado=31&amp;VCodMunicipio=316270" xr:uid="{810167A6-1CB0-4920-A23D-EE30253CEB5D}"/>
    <hyperlink ref="L205" r:id="rId24" display="https://cnes2.datasus.gov.br/Exibe_Ficha_Estabelecimento.asp?VCo_Unidade=3162706478417&amp;VEstado=31&amp;VCodMunicipio=316270" xr:uid="{4093BB77-C9D9-4CD8-AB3E-89272F7D2C3A}"/>
    <hyperlink ref="L206" r:id="rId25" display="https://cnes2.datasus.gov.br/Exibe_Ficha_Estabelecimento.asp?VCo_Unidade=3162700878189&amp;VEstado=31&amp;VCodMunicipio=316270" xr:uid="{DCAD6F9A-6656-4C47-B26F-E048B67A5A9D}"/>
    <hyperlink ref="L207" r:id="rId26" display="https://cnes2.datasus.gov.br/Exibe_Ficha_Estabelecimento.asp?VCo_Unidade=3162706846688&amp;VEstado=31&amp;VCodMunicipio=316270" xr:uid="{D63D1F44-4E30-435B-BFF2-C8EE6E462364}"/>
    <hyperlink ref="L208" r:id="rId27" display="https://cnes2.datasus.gov.br/Exibe_Ficha_Estabelecimento.asp?VCo_Unidade=3162706640842&amp;VEstado=31&amp;VCodMunicipio=316270" xr:uid="{92E9FDDC-6A07-4B47-82AB-B30C436B64F4}"/>
    <hyperlink ref="L209" r:id="rId28" display="https://cnes2.datasus.gov.br/Exibe_Ficha_Estabelecimento.asp?VCo_Unidade=3162704513223&amp;VEstado=31&amp;VCodMunicipio=316270" xr:uid="{D12F3C30-BE3C-4BB6-ADB5-92BEE48A3988}"/>
    <hyperlink ref="L210" r:id="rId29" display="https://cnes2.datasus.gov.br/Exibe_Ficha_Estabelecimento.asp?VCo_Unidade=3162704219953&amp;VEstado=31&amp;VCodMunicipio=316270" xr:uid="{70524B9D-FAEB-4B5B-A609-FBBE07822AF7}"/>
    <hyperlink ref="L211" r:id="rId30" display="https://cnes2.datasus.gov.br/Exibe_Ficha_Estabelecimento.asp?VCo_Unidade=3162706563856&amp;VEstado=31&amp;VCodMunicipio=316270" xr:uid="{4AD8F7F8-F635-485A-AB08-8503729FC16B}"/>
    <hyperlink ref="L212" r:id="rId31" display="https://cnes2.datasus.gov.br/Exibe_Ficha_Estabelecimento.asp?VCo_Unidade=3162702204568&amp;VEstado=31&amp;VCodMunicipio=316270" xr:uid="{AEAD1B33-6065-483C-8AC1-64ECC828F4BE}"/>
    <hyperlink ref="L213" r:id="rId32" display="https://cnes2.datasus.gov.br/Exibe_Ficha_Estabelecimento.asp?VCo_Unidade=3162702204584&amp;VEstado=31&amp;VCodMunicipio=316270" xr:uid="{422B7213-9265-496A-9559-F4E489930DFA}"/>
    <hyperlink ref="L214" r:id="rId33" display="https://cnes2.datasus.gov.br/Exibe_Ficha_Estabelecimento.asp?VCo_Unidade=3162702204592&amp;VEstado=31&amp;VCodMunicipio=316270" xr:uid="{E68CE78C-6735-4B01-96CE-0E5937DC1D6E}"/>
    <hyperlink ref="L215" r:id="rId34" display="https://cnes2.datasus.gov.br/Exibe_Ficha_Estabelecimento.asp?VCo_Unidade=3162702204614&amp;VEstado=31&amp;VCodMunicipio=316270" xr:uid="{9608FDB3-11B2-4064-9665-255ECD6AE6ED}"/>
    <hyperlink ref="L216" r:id="rId35" display="https://cnes2.datasus.gov.br/Exibe_Ficha_Estabelecimento.asp?VCo_Unidade=3162706594387&amp;VEstado=31&amp;VCodMunicipio=316270" xr:uid="{0ECB302A-DD8B-4B01-A7E5-CBCE5E392AE6}"/>
    <hyperlink ref="L217" r:id="rId36" display="https://cnes2.datasus.gov.br/Exibe_Ficha_Estabelecimento.asp?VCo_Unidade=3162706594417&amp;VEstado=31&amp;VCodMunicipio=316270" xr:uid="{B56224AF-7A3F-48D3-8066-3ACA7235A6CF}"/>
    <hyperlink ref="L218" r:id="rId37" display="https://cnes2.datasus.gov.br/Exibe_Ficha_Estabelecimento.asp?VCo_Unidade=3162703046036&amp;VEstado=31&amp;VCodMunicipio=316270" xr:uid="{D378469D-082A-4D9A-8DBB-6AACA5177278}"/>
    <hyperlink ref="L219" r:id="rId38" display="https://cnes2.datasus.gov.br/Exibe_Ficha_Estabelecimento.asp?VCo_Unidade=3162702204576&amp;VEstado=31&amp;VCodMunicipio=316270" xr:uid="{0219DF49-3E36-4205-9C73-15BCE00A512D}"/>
    <hyperlink ref="L220" r:id="rId39" display="https://cnes2.datasus.gov.br/Exibe_Ficha_Estabelecimento.asp?VCo_Unidade=3162707694792&amp;VEstado=31&amp;VCodMunicipio=316270" xr:uid="{791914EE-545A-45A2-9DCA-37AB5E1AF0C3}"/>
    <hyperlink ref="L222" r:id="rId40" display="https://cnes2.datasus.gov.br/Exibe_Ficha_Estabelecimento.asp?VCo_Unidade=3162707739559&amp;VEstado=31&amp;VCodMunicipio=316270" xr:uid="{ABC12504-9325-4286-A665-140069F7A203}"/>
    <hyperlink ref="O179" r:id="rId41" display="https://cnes2.datasus.gov.br/Exibe_Ficha_Estabelecimento.asp?VCo_Unidade=3160459495452" xr:uid="{3667ECBA-A954-44E2-924B-FCDBA5EB79C7}"/>
    <hyperlink ref="AE179" r:id="rId42" display="https://cnes2.datasus.gov.br/Exibe_Ficha_Estabelecimento.asp?VCo_Unidade=3160459495452" xr:uid="{0F41ED36-02A9-4F71-8D7D-CB902244566D}"/>
    <hyperlink ref="O180" r:id="rId43" display="https://cnes2.datasus.gov.br/Exibe_Ficha_Estabelecimento.asp?VCo_Unidade=3160459145532" xr:uid="{A5E286BA-D0CD-4A36-BABD-E18F13CC1686}"/>
    <hyperlink ref="AE180" r:id="rId44" display="https://cnes2.datasus.gov.br/Exibe_Ficha_Estabelecimento.asp?VCo_Unidade=3160459145532" xr:uid="{7788A767-7BF0-4ABE-A075-B702F0495E4D}"/>
    <hyperlink ref="O181" r:id="rId45" display="https://cnes2.datasus.gov.br/Exibe_Ficha_Estabelecimento.asp?VCo_Unidade=3160452203413" xr:uid="{013A56B5-6558-4CA9-AE4D-1206F9F0017D}"/>
    <hyperlink ref="AE181" r:id="rId46" display="https://cnes2.datasus.gov.br/Exibe_Ficha_Estabelecimento.asp?VCo_Unidade=3160452203413" xr:uid="{D42BA39E-EE9A-4663-AAF0-6936E4AE9B06}"/>
    <hyperlink ref="O182" r:id="rId47" display="https://cnes2.datasus.gov.br/Exibe_Ficha_Estabelecimento.asp?VCo_Unidade=3160454098846" xr:uid="{B77EF09A-FBF2-41C1-9004-B085000A0811}"/>
    <hyperlink ref="AE182" r:id="rId48" display="https://cnes2.datasus.gov.br/Exibe_Ficha_Estabelecimento.asp?VCo_Unidade=3160454098846" xr:uid="{E7378640-A097-4A3E-974D-70BCEEEC1CC7}"/>
    <hyperlink ref="O183" r:id="rId49" display="https://cnes2.datasus.gov.br/Exibe_Ficha_Estabelecimento.asp?VCo_Unidade=3160452203448" xr:uid="{898DEF98-5193-4173-9B5E-0C2EBE9FAF10}"/>
    <hyperlink ref="AE183" r:id="rId50" display="https://cnes2.datasus.gov.br/Exibe_Ficha_Estabelecimento.asp?VCo_Unidade=3160452203448" xr:uid="{D5D340AD-9545-4BCE-B81B-E420CD788EDB}"/>
    <hyperlink ref="O184" r:id="rId51" display="https://cnes2.datasus.gov.br/Exibe_Ficha_Estabelecimento.asp?VCo_Unidade=3160457187718" xr:uid="{43BAFCB9-1DDF-4911-8CDE-D0522EBD239D}"/>
    <hyperlink ref="AE184" r:id="rId52" display="https://cnes2.datasus.gov.br/Exibe_Ficha_Estabelecimento.asp?VCo_Unidade=3160457187718" xr:uid="{F64C7772-8EEB-4DFA-B3EF-DC1AD1041BD3}"/>
    <hyperlink ref="O185" r:id="rId53" display="https://cnes2.datasus.gov.br/Exibe_Ficha_Estabelecimento.asp?VCo_Unidade=3160457064527" xr:uid="{EFAA9BEC-7680-4357-88F5-6572B13588E7}"/>
    <hyperlink ref="AE185" r:id="rId54" display="https://cnes2.datasus.gov.br/Exibe_Ficha_Estabelecimento.asp?VCo_Unidade=3160457064527" xr:uid="{E814D1F4-8A48-42B3-9164-0C893F3687E0}"/>
    <hyperlink ref="O186" r:id="rId55" display="https://cnes2.datasus.gov.br/Exibe_Ficha_Estabelecimento.asp?VCo_Unidade=3160456603688" xr:uid="{0D3CE548-83FE-4EC1-8B48-CE563DFD1B4F}"/>
    <hyperlink ref="AE186" r:id="rId56" display="https://cnes2.datasus.gov.br/Exibe_Ficha_Estabelecimento.asp?VCo_Unidade=3160456603688" xr:uid="{2BC09F39-D91B-488F-8D62-A7421501F283}"/>
    <hyperlink ref="O187" r:id="rId57" display="https://cnes2.datasus.gov.br/Exibe_Ficha_Estabelecimento.asp?VCo_Unidade=3160457187726" xr:uid="{22B740D3-F86A-46EF-BF59-104160E98344}"/>
    <hyperlink ref="AE187" r:id="rId58" display="https://cnes2.datasus.gov.br/Exibe_Ficha_Estabelecimento.asp?VCo_Unidade=3160457187726" xr:uid="{2741831F-402C-499D-9FCD-3CB8AA57C3B3}"/>
    <hyperlink ref="O188" r:id="rId59" display="https://cnes2.datasus.gov.br/Exibe_Ficha_Estabelecimento.asp?VCo_Unidade=3160457064535" xr:uid="{F36B9853-3B1D-4D01-BB3B-3AA6EA0DABB5}"/>
    <hyperlink ref="AE188" r:id="rId60" display="https://cnes2.datasus.gov.br/Exibe_Ficha_Estabelecimento.asp?VCo_Unidade=3160457064535" xr:uid="{63DEA3AA-2D31-4F89-8794-0F8CCD919704}"/>
    <hyperlink ref="O189" r:id="rId61" display="https://cnes2.datasus.gov.br/Exibe_Ficha_Estabelecimento.asp?VCo_Unidade=3160454133951" xr:uid="{4A682978-BC69-47FD-BF8E-E5C567EBC55E}"/>
    <hyperlink ref="AE189" r:id="rId62" display="https://cnes2.datasus.gov.br/Exibe_Ficha_Estabelecimento.asp?VCo_Unidade=3160454133951" xr:uid="{DB2D9FD0-EF7B-447F-830F-3AA1ED835119}"/>
    <hyperlink ref="O190" r:id="rId63" display="https://cnes2.datasus.gov.br/Exibe_Ficha_Estabelecimento.asp?VCo_Unidade=3160457342268" xr:uid="{BC258B19-D0B6-4D05-8FEB-2D667C855F65}"/>
    <hyperlink ref="AE190" r:id="rId64" display="https://cnes2.datasus.gov.br/Exibe_Ficha_Estabelecimento.asp?VCo_Unidade=3160457342268" xr:uid="{7EA69502-EA5C-4DB0-AAE8-7001B503AEE8}"/>
    <hyperlink ref="L172" r:id="rId65" display="https://cnes2.datasus.gov.br/Exibe_Ficha_Estabelecimento.asp?VCo_Unidade=3157372139669" xr:uid="{BA7F4CFE-8837-44E6-89E8-9ADC726D1C0E}"/>
    <hyperlink ref="L173" r:id="rId66" display="https://cnes2.datasus.gov.br/Exibe_Ficha_Estabelecimento.asp?VCo_Unidade=3157377187939" xr:uid="{5656545B-3587-4BBF-B0B2-4AC3EC814289}"/>
    <hyperlink ref="L174" r:id="rId67" display="https://cnes2.datasus.gov.br/Exibe_Ficha_Estabelecimento.asp?VCo_Unidade=3157372155613" xr:uid="{E23F8249-DE38-4AB4-B240-6A57D5D4D675}"/>
    <hyperlink ref="L175" r:id="rId68" display="https://cnes2.datasus.gov.br/Exibe_Ficha_Estabelecimento.asp?VCo_Unidade=3157376923259" xr:uid="{57ABFDB1-4CAB-4ED1-93F7-5A1A84CEF7F7}"/>
    <hyperlink ref="L176" r:id="rId69" display="https://cnes2.datasus.gov.br/Exibe_Ficha_Estabelecimento.asp?VCo_Unidade=3157373856682" xr:uid="{FB249803-0CDA-4F01-8761-45B69C5A20C5}"/>
    <hyperlink ref="L177" r:id="rId70" display="https://cnes2.datasus.gov.br/Exibe_Ficha_Estabelecimento.asp?VCo_Unidade=3157376518753" xr:uid="{AA4D1509-CF35-49F2-BF6B-5B7DE1479E8B}"/>
    <hyperlink ref="L138" r:id="rId71" display="https://cnes2.datasus.gov.br/Exibe_Ficha_Estabelecimento.asp?VCo_Unidade=3157003533565&amp;VEstado=31&amp;VCodMunicipio=315700" xr:uid="{EF530344-A715-403E-A11F-E89ED8A9D6A1}"/>
    <hyperlink ref="L139" r:id="rId72" display="https://cnes2.datasus.gov.br/Exibe_Ficha_Estabelecimento.asp?VCo_Unidade=3157007548400&amp;VEstado=31&amp;VCodMunicipio=315700" xr:uid="{63674C25-62F4-4102-8CE9-B01C63A95098}"/>
    <hyperlink ref="L140" r:id="rId73" display="https://cnes2.datasus.gov.br/Exibe_Ficha_Estabelecimento.asp?VCo_Unidade=3157003520374&amp;VEstado=31&amp;VCodMunicipio=315700" xr:uid="{FE67D410-5A46-4A54-ACAA-0A6BB8076709}"/>
    <hyperlink ref="L141" r:id="rId74" display="https://cnes2.datasus.gov.br/Exibe_Ficha_Estabelecimento.asp?VCo_Unidade=3157006038301&amp;VEstado=31&amp;VCodMunicipio=315700" xr:uid="{4F1BD2B6-3C52-4373-A598-71C25B5C4B55}"/>
    <hyperlink ref="L142" r:id="rId75" display="https://cnes2.datasus.gov.br/Exibe_Ficha_Estabelecimento.asp?VCo_Unidade=3157003901785&amp;VEstado=31&amp;VCodMunicipio=315700" xr:uid="{A0B62C82-D005-4C6B-9851-2938F25FB999}"/>
    <hyperlink ref="L143" r:id="rId76" display="https://cnes2.datasus.gov.br/Exibe_Ficha_Estabelecimento.asp?VCo_Unidade=3157000133477&amp;VEstado=31&amp;VCodMunicipio=315700" xr:uid="{0E94A27D-3451-44F4-AC6E-7BC402753C41}"/>
    <hyperlink ref="L144" r:id="rId77" display="https://cnes2.datasus.gov.br/Exibe_Ficha_Estabelecimento.asp?VCo_Unidade=3157007484895&amp;VEstado=31&amp;VCodMunicipio=315700" xr:uid="{746A4A0D-CA8F-4BC7-A7AA-3D2A29F4B274}"/>
    <hyperlink ref="L145" r:id="rId78" display="https://cnes2.datasus.gov.br/Exibe_Ficha_Estabelecimento.asp?VCo_Unidade=3157002184907&amp;VEstado=31&amp;VCodMunicipio=315700" xr:uid="{D69F5649-B204-4050-9150-4B2DF1AD7093}"/>
    <hyperlink ref="L146" r:id="rId79" display="https://cnes2.datasus.gov.br/Exibe_Ficha_Estabelecimento.asp?VCo_Unidade=3157007784805&amp;VEstado=31&amp;VCodMunicipio=315700" xr:uid="{93A17ECB-C321-4E0C-B154-3495A2985AD5}"/>
    <hyperlink ref="L147" r:id="rId80" display="https://cnes2.datasus.gov.br/Exibe_Ficha_Estabelecimento.asp?VCo_Unidade=3157006844227&amp;VEstado=31&amp;VCodMunicipio=315700" xr:uid="{D8F80E14-B966-499C-BDDD-4C477A7E5A48}"/>
    <hyperlink ref="L148" r:id="rId81" display="https://cnes2.datasus.gov.br/Exibe_Ficha_Estabelecimento.asp?VCo_Unidade=3157007076711&amp;VEstado=31&amp;VCodMunicipio=315700" xr:uid="{5F0B22BA-28F8-4E29-8C32-4873DAD68AB4}"/>
    <hyperlink ref="L149" r:id="rId82" display="https://cnes2.datasus.gov.br/Exibe_Ficha_Estabelecimento.asp?VCo_Unidade=3157004453697&amp;VEstado=31&amp;VCodMunicipio=315700" xr:uid="{A6C4C303-97AC-410F-968E-E5540BA65ED2}"/>
    <hyperlink ref="L150" r:id="rId83" display="https://cnes2.datasus.gov.br/Exibe_Ficha_Estabelecimento.asp?VCo_Unidade=3157009591931&amp;VEstado=31&amp;VCodMunicipio=315700" xr:uid="{462C8CC4-EBC2-4E40-BA45-87FE81EB94FA}"/>
    <hyperlink ref="L151" r:id="rId84" display="https://cnes2.datasus.gov.br/Exibe_Ficha_Estabelecimento.asp?VCo_Unidade=3157000777773&amp;VEstado=31&amp;VCodMunicipio=315700" xr:uid="{8039806B-2D6F-4A59-8E13-292EB58B8315}"/>
    <hyperlink ref="L152" r:id="rId85" display="https://cnes2.datasus.gov.br/Exibe_Ficha_Estabelecimento.asp?VCo_Unidade=3157002184850&amp;VEstado=31&amp;VCodMunicipio=315700" xr:uid="{373D6E0C-D53D-4F7F-AACA-C793CBCB08D1}"/>
    <hyperlink ref="L153" r:id="rId86" display="https://cnes2.datasus.gov.br/Exibe_Ficha_Estabelecimento.asp?VCo_Unidade=3157000951560&amp;VEstado=31&amp;VCodMunicipio=315700" xr:uid="{E5CA81F9-9A80-4705-9672-3DBB525C48C2}"/>
    <hyperlink ref="L154" r:id="rId87" display="https://cnes2.datasus.gov.br/Exibe_Ficha_Estabelecimento.asp?VCo_Unidade=3157007890923&amp;VEstado=31&amp;VCodMunicipio=315700" xr:uid="{D19EE4AF-D8DC-4C21-9024-DE9D6A465FAD}"/>
    <hyperlink ref="L155" r:id="rId88" display="https://cnes2.datasus.gov.br/Exibe_Ficha_Estabelecimento.asp?VCo_Unidade=3157003987981&amp;VEstado=31&amp;VCodMunicipio=315700" xr:uid="{BA22313D-82CA-4737-A245-5900CCD94DF8}"/>
    <hyperlink ref="L156" r:id="rId89" display="https://cnes2.datasus.gov.br/Exibe_Ficha_Estabelecimento.asp?VCo_Unidade=3157003752925&amp;VEstado=31&amp;VCodMunicipio=315700" xr:uid="{AB9DEDC4-038C-4406-BD09-65C57881718B}"/>
    <hyperlink ref="L157" r:id="rId90" display="https://cnes2.datasus.gov.br/Exibe_Ficha_Estabelecimento.asp?VCo_Unidade=3157007413572&amp;VEstado=31&amp;VCodMunicipio=315700" xr:uid="{ECC3ABB1-13A3-4094-BD07-AD896C7861E1}"/>
    <hyperlink ref="L158" r:id="rId91" display="https://cnes2.datasus.gov.br/Exibe_Ficha_Estabelecimento.asp?VCo_Unidade=3157003996360&amp;VEstado=31&amp;VCodMunicipio=315700" xr:uid="{1912D012-F4A6-49C5-8CA1-34BCC67539E8}"/>
    <hyperlink ref="L159" r:id="rId92" display="https://cnes2.datasus.gov.br/Exibe_Ficha_Estabelecimento.asp?VCo_Unidade=3157007969023&amp;VEstado=31&amp;VCodMunicipio=315700" xr:uid="{E3EBAEE3-1393-4EE9-94DB-7C085EEA0D03}"/>
    <hyperlink ref="L160" r:id="rId93" display="https://cnes2.datasus.gov.br/Exibe_Ficha_Estabelecimento.asp?VCo_Unidade=3157003768015&amp;VEstado=31&amp;VCodMunicipio=315700" xr:uid="{4D5B990B-CCB4-478C-86F8-FAFFD30CE0F2}"/>
    <hyperlink ref="L161" r:id="rId94" display="https://cnes2.datasus.gov.br/Exibe_Ficha_Estabelecimento.asp?VCo_Unidade=3157003693856&amp;VEstado=31&amp;VCodMunicipio=315700" xr:uid="{CD6CB827-C389-49EA-BE36-C8B6099EDCED}"/>
    <hyperlink ref="L162" r:id="rId95" display="https://cnes2.datasus.gov.br/Exibe_Ficha_Estabelecimento.asp?VCo_Unidade=3157003668622&amp;VEstado=31&amp;VCodMunicipio=315700" xr:uid="{7142D630-219A-4755-A118-5DC564B6D51E}"/>
    <hyperlink ref="L163" r:id="rId96" display="https://cnes2.datasus.gov.br/Exibe_Ficha_Estabelecimento.asp?VCo_Unidade=3157009375481&amp;VEstado=31&amp;VCodMunicipio=315700" xr:uid="{53E739F7-FE15-42A2-88C6-D544FE5E79EE}"/>
    <hyperlink ref="L164" r:id="rId97" display="https://cnes2.datasus.gov.br/Exibe_Ficha_Estabelecimento.asp?VCo_Unidade=3157006013244&amp;VEstado=31&amp;VCodMunicipio=315700" xr:uid="{725531BB-0A1F-478C-BA84-44EBC4167003}"/>
    <hyperlink ref="L165" r:id="rId98" display="https://cnes2.datasus.gov.br/Exibe_Ficha_Estabelecimento.asp?VCo_Unidade=3157009625348&amp;VEstado=31&amp;VCodMunicipio=315700" xr:uid="{A4E8736E-443B-49C8-AC7A-8ACFDB95B9B8}"/>
    <hyperlink ref="L166" r:id="rId99" display="https://cnes2.datasus.gov.br/Exibe_Ficha_Estabelecimento.asp?VCo_Unidade=3157006321801&amp;VEstado=31&amp;VCodMunicipio=315700" xr:uid="{A9670035-94EB-42A0-B30F-A92D8E7148F5}"/>
    <hyperlink ref="L167" r:id="rId100" display="https://cnes2.datasus.gov.br/Exibe_Ficha_Estabelecimento.asp?VCo_Unidade=3157005080975&amp;VEstado=31&amp;VCodMunicipio=315700" xr:uid="{48DD4013-C65F-4A8A-9954-D0F0C0B90699}"/>
    <hyperlink ref="L168" r:id="rId101" display="https://cnes2.datasus.gov.br/Exibe_Ficha_Estabelecimento.asp?VCo_Unidade=3157003770176&amp;VEstado=31&amp;VCodMunicipio=315700" xr:uid="{EA18967F-A8C6-4B2E-AA41-B514C4432B32}"/>
    <hyperlink ref="L169" r:id="rId102" display="https://cnes2.datasus.gov.br/Exibe_Ficha_Estabelecimento.asp?VCo_Unidade=3157005490758&amp;VEstado=31&amp;VCodMunicipio=315700" xr:uid="{59A7FDFD-56FF-4DCF-BD0C-0FBC7A7A6D7E}"/>
    <hyperlink ref="L170" r:id="rId103" display="https://cnes2.datasus.gov.br/Exibe_Ficha_Estabelecimento.asp?VCo_Unidade=3157005994497&amp;VEstado=31&amp;VCodMunicipio=315700" xr:uid="{E1219CB3-BF7F-4B88-905C-7470F14D7058}"/>
    <hyperlink ref="F228" r:id="rId104" display="https://www.google.com/maps/place/UBS+Gercino+Valor/@-15.4000071,-42.31308,167m/data=!3m1!1e3!4m9!1m2!2m1!1sNUCLEO+DE+VIGILANCIA+EM+SAUDE+DE+VARGEM+GRANDE+DO+RIO+PARDO!3m5!1s0x74e36ab1ccf14a5:0x2a51d4f386ef4d16!8m2!3d-15.3996912!4d-42.3132043!16s%2Fg%2F11vm16d7tz?entry=ttu" xr:uid="{85D454FC-5F4C-469D-BADC-EB3062E90CB5}"/>
    <hyperlink ref="F225" r:id="rId105" xr:uid="{6F500098-1407-428C-BB05-2D6AB5BFE552}"/>
    <hyperlink ref="F226" r:id="rId106" xr:uid="{0930CF39-03DD-4F1F-9C9C-29050EC97CBD}"/>
    <hyperlink ref="F216" r:id="rId107" xr:uid="{19178367-6EE0-4744-9403-802E023848A2}"/>
    <hyperlink ref="F196" r:id="rId108" display="https://www.google.com/maps/place/Cart%C3%A3o+Med+Mineiro/@-15.3197673,-42.0177579,170m/data=!3m1!1e3!4m14!1m7!3m6!1s0x74fadac548d91e9:0x4e7dd577654fb3a0!2sQuintal+Avenida+407!8m2!3d-15.3168842!4d-42.0171967!16s%2Fg%2F11vxq4k66h!3m5!1s0x74fad998dc6e663:0x4bde61b79f6eab1e!8m2!3d-15.3195421!4d-42.017566!16s%2Fg%2F11kqq8n55x?entry=ttu" xr:uid="{C3B967E2-69DB-4AF9-B1C5-7FCF9B9C402A}"/>
    <hyperlink ref="F197" r:id="rId109" xr:uid="{8E97509F-EFE0-4108-B417-ED8C0EA13E7E}"/>
    <hyperlink ref="F199" r:id="rId110" xr:uid="{1BDF2E73-2328-4475-9EDE-026A2C333905}"/>
    <hyperlink ref="F200" r:id="rId111" display="https://www.google.com/maps/place/R.+Clemente+Batista,+40+-+Sao+Joao+Do+Paraiso,+S%C3%A3o+Jo%C3%A3o+do+Para%C3%ADso+-+MG,+39540-000/@-15.3130176,-42.0179989,170m/data=!3m1!1e3!4m6!3m5!1s0x74faea0316f608b:0xe23966605f05fb1f!8m2!3d-15.3140033!4d-42.0179379!16s%2Fg%2F11hbgj_7gb?entry=ttu" xr:uid="{B9ED8E9B-EE3B-4CD7-8D46-54C9CD7C1A49}"/>
    <hyperlink ref="F201" r:id="rId112" xr:uid="{D974FDD4-706D-4D87-AA81-3CDD4819D4CD}"/>
    <hyperlink ref="F220" r:id="rId113" xr:uid="{5945072F-2F42-4C61-8510-B51F5E2A034A}"/>
    <hyperlink ref="F219" r:id="rId114" xr:uid="{421A66C7-71D8-4181-B366-F184277AD573}"/>
    <hyperlink ref="F211" r:id="rId115" xr:uid="{3681318A-3070-48DE-A464-FE9FAA3AE770}"/>
    <hyperlink ref="F206" r:id="rId116" xr:uid="{84284673-4547-4F4A-AE3A-4874BB3CCBB5}"/>
    <hyperlink ref="F212" r:id="rId117" xr:uid="{7B51FF7A-277A-4642-B664-B95C3591EF8F}"/>
    <hyperlink ref="F215" r:id="rId118" xr:uid="{4902013D-C384-4D2A-9452-0CF00F9C0C47}"/>
    <hyperlink ref="F214" r:id="rId119" display="https://earth.google.com/web/search/boa+sorte,+S%c3%a3o+Jo%c3%a3o+do+Para%c3%adso+-+MG/@-15.33772642,-42.15611078,864.14860342a,2273.30826714d,35y,0h,0t,0r/data=CpABGmYSYAokMHg3NGZiMzYwYTMyYTA0MTE6MHhjNTY3MGEwNGMzZTdjYThlGVW03hT7rC7AIdK15RL9E0XAKiZib2Egc29ydGUsIFPDo28gSm_Do28gZG8gUGFyYcOtc28gLSBNRxgCIAEiJgokCW31YDnx9i7AESxqTgrm-S7AGQNWG_AQ6UTAIcZ0clKN6kTAOgMKATA" xr:uid="{C6417B62-969B-41DE-AE3D-6C3CFC5D74E6}"/>
    <hyperlink ref="F221" r:id="rId120" display="https://www.google.com/maps/place/R.+Afonso+Batista+-+S%C3%A3o+Jo%C3%A3o+do+Para%C3%ADso,+MG,+39540-000/@-15.3135195,-42.0187774,170m/data=!3m1!1e3!4m6!3m5!1s0x74fae9e5c5f483b:0x4a9455ef6b2ef0f8!8m2!3d-15.3132543!4d-42.0206882!16s%2Fg%2F11gmx7h4vl?entry=ttu" xr:uid="{B4B865F3-757A-4AF3-BF98-7BCA122BEADC}"/>
    <hyperlink ref="F190" r:id="rId121" display="https://earth.google.com/web/search/ubs+ana+costa+boa+sorte,+S%c3%a3o+Jo%c3%a3o+do+Para%c3%adso+-+MGPREFEITURA+MUNICIPAL+DE+SANTO+ANTONIO+DO+RETIRO/@-15.41323092,-42.598989,808.21142841a,193.20854938d,35y,0h,0t,0r/data=CigiJgokCUe5aSyZqi7AEcC72maZry7AGdBQb21iEkXAIVNdZW_lFEXAOgMKATA" xr:uid="{161D1AB8-0868-48FC-BA08-FF41C2597771}"/>
    <hyperlink ref="F6" r:id="rId122" xr:uid="{DBDCD042-99AF-491F-92C4-61256A320F65}"/>
    <hyperlink ref="F10" r:id="rId123" display="https://www.google.com/maps/place/Secretaria+Municipal+de+Sa%C3%BAde/@-15.7452117,-41.4584218,65m/data=!3m1!1e3!4m10!1m2!2m1!1sSECRETARIA+MUNICIPAL+DE+SAUDE+DE+AGUAS+VERMELHAS!3m6!1s0x74ec56aefceca99:0x557ca1325c6e20b!8m2!3d-15.7451176!4d-41.4584121!15sCjBTRUNSRVRBUklBIE1VTklDSVBBTCBERSBTQVVERSBERSBBR1VBUyBWRVJNRUxIQVOSARttdW5pY2lwYWxfaGVhbHRoX2RlcGFydG1lbnTgAQA!16s%2Fg%2F11r2jg61ck?entry=ttu" xr:uid="{E0D9FBD3-467A-438E-82F2-AE799D5F5313}"/>
    <hyperlink ref="F11" r:id="rId124" display="https://www.google.com/maps/place/USF+07+Laurentino+Jos%C3%A9+de+Almeida/@-15.7535389,-41.4694216,92m/data=!3m1!1e3!4m14!1m7!3m6!1s0x74ec66fc604965f:0x688630080f80dd06!2sUSF+07+Laurentino+Jos%C3%A9+de+Almeida!8m2!3d-15.7535204!4d-41.4693704!16s%2Fg%2F11y26z07xt!3m5!1s0x74ec66fc604965f:0x688630080f80dd06!8m2!3d-15.7535204!4d-41.4693704!16s%2Fg%2F11y26z07xt?entry=ttu" xr:uid="{C6E934C6-A344-462A-B796-56C1F8DCA954}"/>
    <hyperlink ref="F13" r:id="rId125" display="https://www.google.com/maps/place/USF+04+Campo+Novo/@-15.747061,-41.4603422,155m/data=!3m1!1e3!4m14!1m7!3m6!1s0x74ec60ae804a5f7:0xe898c9916ca0a056!2sUSF+04+Campo+Novo!8m2!3d-15.747002!4d-41.4599959!16s%2Fg%2F11vm16lhtk!3m5!1s0x74ec60ae804a5f7:0xe898c9916ca0a056!8m2!3d-15.747002!4d-41.4599959!16s%2Fg%2F11vm16lhtk?entry=ttu" xr:uid="{E2AF2AF8-EC01-413C-BCDB-1FB1246B950D}"/>
    <hyperlink ref="F14" r:id="rId126" display="https://www.google.com/maps/place/USF+06+Julieta+Ferreira+Campos/@-15.5216699,-41.4977174,110m/data=!3m1!1e3!4m14!1m7!3m6!1s0x74ed89718c2f97f:0x79c60875cc3f2ed5!2sUSF+06+Julieta+Ferreira+Campos!8m2!3d-15.5215883!4d-41.4975851!16s%2Fg%2F11vm16lrsz!3m5!1s0x74ed89718c2f97f:0x79c60875cc3f2ed5!8m2!3d-15.5215883!4d-41.4975851!16s%2Fg%2F11vm16lrsz?entry=ttu" xr:uid="{E1856F9C-0A72-44AA-A2D3-CC4909FB2390}"/>
    <hyperlink ref="F17" r:id="rId127" display="https://www.google.com/maps/place/USF+02+Machado+Mineiro/@-15.5279312,-41.4946752,93m/data=!3m1!1e3!4m14!1m7!3m6!1s0x74ed893121c9951:0x7335e1cbf78e0a6a!2sUSF+02+Machado+Mineiro!8m2!3d-15.5279228!4d-41.4947511!16s%2Fg%2F11vjxbtbwh!3m5!1s0x74ed893121c9951:0x7335e1cbf78e0a6a!8m2!3d-15.5279228!4d-41.4947511!16s%2Fg%2F11vjxbtbwh?entry=ttu" xr:uid="{3ED2356A-31C6-4308-A098-AC4B65019BA1}"/>
    <hyperlink ref="F19" r:id="rId128" display="https://www.google.com/maps/place/Academia+da+saude/@-15.6104512,-41.7362821,220m/data=!3m1!1e3!4m14!1m7!3m6!1s0x74eefb5c31c6f5d:0x6832514344243348!2sAcademia+da+saude!8m2!3d-15.6106148!4d-41.7360842!16s%2Fg%2F11h_7lv1v0!3m5!1s0x74eefb5c31c6f5d:0x6832514344243348!8m2!3d-15.6106148!4d-41.7360842!16s%2Fg%2F11h_7lv1v0?entry=ttu" xr:uid="{86FA220A-42CD-4125-8427-FC50505FEC71}"/>
    <hyperlink ref="F23" r:id="rId129" display="https://www.google.com/maps/place/Laborat%C3%B3rio+S%C3%A3o+Pio/@-15.6083355,-41.7390015,156m/data=!3m1!1e3!4m14!1m7!3m6!1s0x74eef8b0476e473:0x3ef9a03bc94bb696!2zTGFib3JhdMOzcmlvIFPDo28gUGlv!8m2!3d-15.6082723!4d-41.7385666!16s%2Fg%2F11f33jnmr8!3m5!1s0x74eef8b0476e473:0x3ef9a03bc94bb696!8m2!3d-15.6082723!4d-41.7385666!16s%2Fg%2F11f33jnmr8?entry=ttu" xr:uid="{FAD997F5-AB0F-4F23-B41F-AFEBD0A99A3A}"/>
    <hyperlink ref="F25" r:id="rId130" xr:uid="{9A0B9324-3185-4B77-A7C1-AA57F8CB7CDB}"/>
    <hyperlink ref="F30" r:id="rId131" display="https://www.google.com/maps/place/Secretaria+Municipal+de+Sa%C3%BAde/@-15.9412964,-41.8579556,261m/data=!3m1!1e3!4m14!1m7!3m6!1s0x95192d90a84b4d7b:0xf0d69403b1390194!2sSecretaria+Municipal+de+Sa%C3%BAde!8m2!3d-15.9414236!4d-41.857341!16s%2Fg%2F1ptxlc1rf!3m5!1s0x95192d90a84b4d7b:0xf0d69403b1390194!8m2!3d-15.9414236!4d-41.857341!16s%2Fg%2F1ptxlc1rf?entry=ttu" xr:uid="{FA12BF94-3D3E-434C-90D0-79B2D0B48EFE}"/>
    <hyperlink ref="F31" r:id="rId132" xr:uid="{21221C7C-4724-4380-A8BF-AB212249D215}"/>
    <hyperlink ref="F34" r:id="rId133" xr:uid="{B3696571-88D8-44CE-8DCF-170740FC9421}"/>
    <hyperlink ref="F42" r:id="rId134" xr:uid="{36A54E8B-E190-4601-A8A2-E339D96E1846}"/>
    <hyperlink ref="F43" r:id="rId135" display="https://www.google.com/maps/place/Av.+Ver.+Cl%C3%A1udio+Alves+da+Costa,+1116,+Divisa+Alegre+-+MG,+39995-000/@-15.7201672,-41.3415444,110m/data=!3m1!1e3!4m6!3m5!1s0x74ecdc0a88b76d7:0xd84eeba8b65ed6ab!8m2!3d-15.7200876!4d-41.3412325!16s%2Fg%2F11shdsmvz1?entry=ttu" xr:uid="{11BB46D3-CA62-4DEE-B6CC-330AECD19C6C}"/>
    <hyperlink ref="F46" r:id="rId136" xr:uid="{2D70B341-1E00-4960-9172-6A427F767CF2}"/>
    <hyperlink ref="F49" r:id="rId137" xr:uid="{57147A88-57C7-4AB4-8223-79C53D6D3D95}"/>
    <hyperlink ref="F51" r:id="rId138" xr:uid="{E1CAC0C8-E94F-47B9-A2C8-3A98C0138130}"/>
    <hyperlink ref="F56" r:id="rId139" xr:uid="{4BD36892-3F08-4C8A-AFCA-3483D1D544E5}"/>
    <hyperlink ref="F58" r:id="rId140" xr:uid="{BB2F09B5-F10D-41EA-9A45-254C8CBBF858}"/>
    <hyperlink ref="F59" r:id="rId141" xr:uid="{C0C2EACD-8AD2-4DDA-9AA1-6A3B49E17509}"/>
    <hyperlink ref="F71" r:id="rId142" display="https://www.google.com/maps/place/S%C3%A3o+Miguel+Posto+de+Medicamentos/@-15.1704578,-42.4989067,66m/data=!3m1!1e3!4m9!1m2!2m1!1sAV+AUGUSTO+DE+AS++459+N+SENHORA+DE+SANTANA,+MONTEZUMA!3m5!1s0x74fd7fe127ddaf7:0xccb9240842fb3ec1!8m2!3d-15.1704273!4d-42.4988198!16s%2Fg%2F11p75qfpdr?entry=ttu" xr:uid="{5297C569-01FE-42F3-868D-EB550C0CF826}"/>
    <hyperlink ref="F77" r:id="rId143" xr:uid="{D79298D0-CCBF-49A1-9B19-A81F7E48C28D}"/>
    <hyperlink ref="F79" r:id="rId144" display="https://www.google.com/maps/place/Lagoa+da+fazenda/@-15.3003187,-41.7069248,156m/data=!3m1!1e3!4m14!1m7!3m6!1s0x74f109127bfdcd3:0x1ee6febe47b34da1!2sLagoa+da+fazenda!8m2!3d-15.3003838!4d-41.7065893!16s%2Fg%2F11b5wkgzd7!3m5!1s0x74f109127bfdcd3:0x1ee6febe47b34da1!8m2!3d-15.3003838!4d-41.7065893!16s%2Fg%2F11b5wkgzd7?entry=ttu" xr:uid="{06C72ECF-8A3C-4581-8AFC-09069579FBAF}"/>
    <hyperlink ref="F80" r:id="rId145" display="https://www.google.com/maps/place/UBS+Bananeira/@-15.4885144,-41.6318401,93m/data=!3m1!1e3!4m14!1m7!3m6!1s0x74ee02ffae971e1:0xa6b3c800b0ada315!2sUBS+Bananeira!8m2!3d-15.4885368!4d-41.6316433!16s%2Fg%2F11vjxclhfl!3m5!1s0x74ee02ffae971e1:0xa6b3c800b0ada315!8m2!3d-15.4885368!4d-41.6316433!16s%2Fg%2F11vjxclhfl?entry=ttu" xr:uid="{6E375533-5659-42B4-9445-96955591BAC4}"/>
    <hyperlink ref="F82" r:id="rId146" display="https://www.google.com/maps/place/UBS+Lagoa+Nova/@-15.3252855,-41.7600608,93m/data=!3m1!1e3!4m14!1m7!3m6!1s0x74f1accc5739a53:0x524a7567e9cc8f72!2sUBS+Lagoa+Nova!8m2!3d-15.3252501!4d-41.7598246!16s%2Fg%2F11vm172f7b!3m5!1s0x74f1accc5739a53:0x524a7567e9cc8f72!8m2!3d-15.3252501!4d-41.7598246!16s%2Fg%2F11vm172f7b?entry=ttu" xr:uid="{3153CBF1-D7E9-4D88-B1DC-A6C6406316CF}"/>
    <hyperlink ref="F83" r:id="rId147" xr:uid="{88C8B28A-C73E-45A8-BAA3-C869BC6D2874}"/>
    <hyperlink ref="F87" r:id="rId148" xr:uid="{6B4B66E1-3B2F-436E-BB5E-721DB4DE6BB9}"/>
    <hyperlink ref="F88" r:id="rId149" display="https://www.google.com/maps/place/PSF+MANGUEIRO/@-15.2131072,-41.7149741,185m/data=!3m1!1e3!4m14!1m7!3m6!1s0x74f130c029c28bb:0x20b9402ce8d29dd!2sPSF+MANGUEIRO!8m2!3d-15.2132122!4d-41.7147253!16s%2Fg%2F11v0f5jmml!3m5!1s0x74f130c029c28bb:0x20b9402ce8d29dd!8m2!3d-15.2132122!4d-41.7147253!16s%2Fg%2F11v0f5jmml?entry=ttu" xr:uid="{F67E5E3F-E8CB-4D35-AD63-101337AFF2D7}"/>
    <hyperlink ref="F127" r:id="rId150" xr:uid="{7E54568B-FA8C-4FAC-8905-2892E7C53ACB}"/>
    <hyperlink ref="F136" r:id="rId151" display="https://www.google.com/maps/place/Centro+de+Sa%C3%BAde+de+Rubelita/@-16.4081982,-42.2624619,92m/data=!3m1!1e3!4m10!1m2!2m1!1sPOSTO+DE+SAUDE+DE+AMPARO+DO+SITIO!3m6!1s0x74d98443f74f8bd:0xe4ea95e7477654be!8m2!3d-16.408178!4d-42.2623681!15sCiFQT1NUTyBERSBTQVVERSBERSBBTVBBUk8gRE8gU0lUSU8iA_ABAZIBFXB1YmxpY19tZWRpY2FsX2NlbnRlcuABAA!16s%2Fg%2F11c6c9w9mn?entry=ttu" xr:uid="{2FC0AA90-2BA3-4015-808B-516DC6532193}"/>
    <hyperlink ref="F134" r:id="rId152" display="https://www.google.com/maps/place/Secretaria+De+Saude/@-16.4056584,-42.2626391,65m/data=!3m1!1e3!4m10!1m2!2m1!1sSECRETARIA+MUNICIPAL+DE+SAUDE+DE+RUBELITA!3m6!1s0x74d9846ed09ecc3:0x1abbdc437678a0d0!8m2!3d-16.405636!4d-42.2626478!15sCilTRUNSRVRBUklBIE1VTklDSVBBTCBERSBTQVVERSBERSBSVUJFTElUQZIBEGNvcnBvcmF0ZV9vZmZpY2XgAQA!16s%2Fg%2F11bz0mdfgt?entry=ttu" xr:uid="{2D39152B-91EA-4091-81D4-2648DA811122}"/>
    <hyperlink ref="F135" r:id="rId153" display="https://www.google.com/maps/place/UNIDADE+DE+SAUDE+DE+LAGOA+DE+BAIXO/@-16.2874092,-42.4303086,155m/data=!3m1!1e3!4m10!1m2!2m1!1sCENTRO+DE+SAUDE+DE+LAGOA+DE+BAIXO+PSF+rubelita!3m6!1s0x74d8fdb7907ea27:0x4806c0e6c0e34ae0!8m2!3d-16.28722!4d-42.4295459!15sCi5DRU5UUk8gREUgU0FVREUgREUgTEFHT0EgREUgQkFJWE8gUFNGIHJ1YmVsaXRhkgEeb2NjdXBhdGlvbmFsX3NhZmV0eV9hbmRfaGVhbHRo4AEA!16s%2Fg%2F11rmwd6sbx?entry=ttu" xr:uid="{B8466AE5-9667-4020-BF87-C595E54D2EAB}"/>
    <hyperlink ref="F139" r:id="rId154" xr:uid="{CBF006F9-D382-47FE-A4E5-D088E8640BFE}"/>
    <hyperlink ref="F141" r:id="rId155" display="https://www.google.com/maps/place/Bioforma/@-16.1652626,-42.2987391,130m/data=!3m1!1e3!4m14!1m7!3m6!1s0x74debebaf9ca91b:0xb2caba71f9d69897!2sBioforma!8m2!3d-16.1651886!4d-42.2984353!16s%2Fg%2F11gfd2h5y8!3m5!1s0x74debebaf9ca91b:0xb2caba71f9d69897!8m2!3d-16.1651886!4d-42.2984353!16s%2Fg%2F11gfd2h5y8?entry=ttu" xr:uid="{5BEAB5AF-2F52-4FBE-9ED4-602BEA6BFC68}"/>
    <hyperlink ref="F142" r:id="rId156" xr:uid="{130C5EB0-1274-4D5E-9EE3-D74519615965}"/>
    <hyperlink ref="F145" r:id="rId157" display="https://www.google.com/maps/place/CAPS/@-16.1733949,-42.2856118,185m/data=!3m1!1e3!4m14!1m7!3m6!1s0x74debcf02894b4b:0x1893e14f3505a954!2sCAPS!8m2!3d-16.1733648!4d-42.2852495!16s%2Fg%2F11tn7h9hs3!3m5!1s0x74debcf02894b4b:0x1893e14f3505a954!8m2!3d-16.1733648!4d-42.2852495!16s%2Fg%2F11tn7h9hs3?entry=ttu" xr:uid="{59F055F7-8D72-4CCA-91BD-BC73704ED1A6}"/>
    <hyperlink ref="F144" r:id="rId158" xr:uid="{F9B9ABD3-E4C5-4D51-85A5-BA82B7CF9FCF}"/>
    <hyperlink ref="F151" r:id="rId159" xr:uid="{1B118240-B13C-4EAA-8D8C-16141E481CFF}"/>
    <hyperlink ref="F152" r:id="rId160" xr:uid="{B6040A3C-FC67-44CC-9215-250BC253D7D5}"/>
    <hyperlink ref="F153" r:id="rId161" display="https://www.google.com/maps/place/R.+Tim%C3%B3teo,+38+-+Salinas,+MG,+39560-000/@-16.1667793,-42.2881122,78m/data=!3m1!1e3!4m10!1m2!2m1!1sR.+Tim%C3%B3teo,+38+-+Salinas+-+Edif%C3%ADcio+MG!3m6!1s0x74debc689fc3cb7:0x1158bc5afec0ef3a!8m2!3d-16.1666869!4d-42.2880155!15sCihSLiBUaW3Ds3RlbywgMzggLSBTYWxpbmFzIC0gRWRpZsOtY2lvIE1HkgERY29tcG91bmRfYnVpbGRpbmfgAQA!16s%2Fg%2F11y2wxz0bj?entry=ttu" xr:uid="{ABC645CD-429F-4544-844F-0A917C66915F}"/>
    <hyperlink ref="F154" r:id="rId162" xr:uid="{2FC40B69-5067-4400-A83A-D916D9AD1C31}"/>
    <hyperlink ref="F155" r:id="rId163" xr:uid="{7ECF2FBD-241E-4247-9EAA-F22EAF182D39}"/>
    <hyperlink ref="F157" r:id="rId164" xr:uid="{A21818D1-D32A-4A33-9234-9A18E705E677}"/>
    <hyperlink ref="F160" r:id="rId165" display="https://www.google.com/maps/place/R.+Mendo+Corr%C3%AAa,+138+-+Salinas,+MG,+39560-000/@-16.1672664,-42.2954355,185m/data=!3m1!1e3!4m10!1m2!2m1!1sR.+Mendo+Corr%C3%AAa,+138+-+Salinas+-+Edif%C3%ADcio+MG!3m6!1s0x74debc0246edf23:0x3c63495bcfd1ea3f!8m2!3d-16.1673088!4d-42.2949923!15sCi5SLiBNZW5kbyBDb3Jyw6phLCAxMzggLSBTYWxpbmFzIC0gRWRpZsOtY2lvIE1HkgERY29tcG91bmRfYnVpbGRpbmfgAQA!16s%2Fg%2F11f10f92pf?entry=ttu" xr:uid="{2F9E576E-AE58-4D65-A6F8-7F3264D7E4CA}"/>
    <hyperlink ref="F161" r:id="rId166" xr:uid="{2257F3AA-E329-442A-93E1-E155A8CCF03C}"/>
    <hyperlink ref="F162" r:id="rId167" xr:uid="{C054BAF8-8923-4F66-A7E5-E6F1C4A8A492}"/>
    <hyperlink ref="F163" r:id="rId168" display="https://www.google.com/maps/place/OdontoRiso/@-16.1668074,-42.294732,185m/data=!3m1!1e3!4m9!1m2!2m1!1sR.+Mendo+Corr%C3%AAa,+44+-+Centro+-+Edif%C3%ADcio+Salinas+-+MG!3m5!1s0x74debd943d1e3ff:0xb76e14fe162d3ac6!8m2!3d-16.166911!4d-42.2941869!16s%2Fg%2F11h64yxwlf?entry=ttu" xr:uid="{136F4011-7F9B-497B-B088-DAE8FD5A1288}"/>
    <hyperlink ref="F164" r:id="rId169" display="https://www.google.com/maps/place/Praca+Faustina+Fernandes+Pessoa,+41+-+Salinas,+MG,+39560-000/@-16.1697488,-42.2950319,130m/data=!3m1!1e3!4m10!1m2!2m1!1sPraca+Faustina+Fernandes+Pessoa,+41+-+Salinas+-+Edif%C3%ADcio+MG!3m6!1s0x74debbfe8d2d81f:0x3e1832142d0633bf!8m2!3d-16.1697648!4d-42.2946555!15sCjxQcmFjYSBGYXVzdGluYSBGZXJuYW5kZXMgUGVzc29hLCA0MSAtIFNhbGluYXMgLSBFZGlmw61jaW8gTUeSARFjb21wb3VuZF9idWlsZGluZ-ABAA!16s%2Fg%2F11s9qn9vvh?entry=ttu" xr:uid="{30FEECF3-D445-4DEB-AD31-742D5CF15E42}"/>
    <hyperlink ref="F165" r:id="rId170" xr:uid="{E32D55B1-6B67-4A87-8657-7CE77584F6C1}"/>
    <hyperlink ref="F166" r:id="rId171" xr:uid="{19D54690-5BD3-4918-8ED0-A9F611EF78A2}"/>
    <hyperlink ref="F167" r:id="rId172" xr:uid="{49156B9D-3C38-4B87-BA3D-EAF0B708C0E2}"/>
    <hyperlink ref="F169" r:id="rId173" xr:uid="{6AC59BF6-5E35-4681-B41E-64BEA3FE7FC7}"/>
    <hyperlink ref="F170" r:id="rId174" xr:uid="{75531BA1-E785-477C-84D6-E12222DF9BA5}"/>
    <hyperlink ref="F172" r:id="rId175" xr:uid="{4C357CD5-0617-4B70-956D-838321FDF490}"/>
    <hyperlink ref="F173" r:id="rId176" display="https://www.google.com/maps/place/Pra%C3%A7a+da+Liberdade,+305+-+Santa+Cruz+de+Salinas,+MG,+39563-000/@-16.0937297,-41.7489794,92m/data=!3m1!1e3!4m6!3m5!1s0x74c2632d00662ad:0xa43d776b27ac8bb1!8m2!3d-16.0936803!4d-41.7487985!16s%2Fg%2F11vrtwzs0w?entry=ttu" xr:uid="{944405B4-C1D2-494D-8075-5C9A03BDB3DC}"/>
    <hyperlink ref="F174" r:id="rId177" display="https://www.google.com/maps/place/PS+de+%C3%81gua+Boa/@-16.0962429,-41.9294039,185m/data=!3m1!1e3!4m14!1m7!3m6!1s0x74dd35012749d09:0x264e4ac584135c0d!2sPS+de+%C3%81gua+Boa!8m2!3d-16.096336!4d-41.92893!16s%2Fg%2F11y26z8v1l!3m5!1s0x74dd35012749d09:0x264e4ac584135c0d!8m2!3d-16.096336!4d-41.92893!16s%2Fg%2F11y26z8v1l?entry=ttu" xr:uid="{B1F22611-3ADA-49F3-B9BD-634E98C082CF}"/>
    <hyperlink ref="F175" r:id="rId178" xr:uid="{8E908A5B-C46E-47A4-979E-6C83EE831470}"/>
    <hyperlink ref="F177" r:id="rId179" display="https://www.google.com/maps/place/Secretaria+De+Saude/@-16.0937153,-41.7488405,185m/data=!3m1!1e3!4m14!1m7!3m6!1s0x74c2632d400a17f:0x5d244a8fc54a0b37!2sSecretaria+De+Saude!8m2!3d-16.0936644!4d-41.7485185!16s%2Fg%2F11g6ns66d3!3m5!1s0x74c2632d400a17f:0x5d244a8fc54a0b37!8m2!3d-16.0936644!4d-41.7485185!16s%2Fg%2F11g6ns66d3?entry=ttu" xr:uid="{7EE735F9-B4B0-4890-AB9D-2E14FC44474A}"/>
    <hyperlink ref="F179" r:id="rId180" display="https://www.google.com/maps/place/SECRETARIA+MUNICIPAL+DE+SA%C3%9ADE/@-15.3415847,-42.6202415,131m/data=!3m1!1e3!4m14!1m7!3m6!1s0x751d6b77e97f325:0xa1970548b15d9171!2sSECRETARIA+MUNICIPAL+DE+SA%C3%9ADE!8m2!3d-15.3415646!4d-42.6197817!16s%2Fg%2F11gfkq5vst!3m5!1s0x751d6b77e97f325:0xa1970548b15d9171!8m2!3d-15.3415646!4d-42.6197817!16s%2Fg%2F11gfkq5vst?entry=ttu" xr:uid="{0C792D3C-3DEE-43CC-A365-5706507C246A}"/>
    <hyperlink ref="F181" r:id="rId181" display="https://www.google.com/maps/place/UBS+Santo+Ant%C3%B4nio/@-15.340733,-42.6266115,185m/data=!3m1!1e3!4m14!1m7!3m6!1s0x751d6b5b07313c7:0x33549693fec6f820!2sUBS+Santo+Ant%C3%B4nio!8m2!3d-15.340851!4d-42.626202!16s%2Fg%2F11vm16bbx8!3m5!1s0x751d6b5b07313c7:0x33549693fec6f820!8m2!3d-15.340851!4d-42.626202!16s%2Fg%2F11vm16bbx8?entry=ttu" xr:uid="{800AA593-FCE9-4DEC-A7B2-7E4E033696C9}"/>
    <hyperlink ref="F180" r:id="rId182" xr:uid="{4CE2A6B8-AA2B-4D46-916B-1103BD9BB075}"/>
    <hyperlink ref="F9" r:id="rId183" display="https://www.google.com/maps/place/USF+05+Novo+Progresso/@-15.7502666,-41.4670693,185m/data=!3m1!1e3!4m14!1m7!3m6!1s0x74ec67164cc30e3:0xe6d3d863e2f9ed35!2sUSF+05+Novo+Progresso!8m2!3d-15.750199!4d-41.466689!16s%2Fg%2F11vm16z8x8!3m5!1s0x74ec67164cc30e3:0xe6d3d863e2f9ed35!8m2!3d-15.750199!4d-41.466689!16s%2Fg%2F11vm16z8x8?entry=ttu" xr:uid="{7E369B8A-E5A4-4515-AB78-EEBED7C27729}"/>
    <hyperlink ref="F12" r:id="rId184" display="https://www.google.com/maps/place/CAPS/@-15.7458876,-41.4589708,1046m/data=!3m1!1e3!4m14!1m7!3m6!1s0x74ec703cd8b976f:0x2d90e9712364fedd!2sCAPS!8m2!3d-15.7458928!4d-41.4563959!16s%2Fg%2F11nnn6d4z3!3m5!1s0x74ec703cd8b976f:0x2d90e9712364fedd!8m2!3d-15.7458928!4d-41.4563959!16s%2Fg%2F11nnn6d4z3?entry=ttu" xr:uid="{7C4955BB-94AA-4127-B4D7-82734ED29EA6}"/>
    <hyperlink ref="F123" r:id="rId185" xr:uid="{A190E18C-10F5-4372-9A18-A0CDD0FF0612}"/>
    <hyperlink ref="F107" r:id="rId186" xr:uid="{61A1CF82-1B7F-4E9D-AE46-506B603BF457}"/>
    <hyperlink ref="F106" r:id="rId187" xr:uid="{0F511071-A13C-4C88-A352-D2856A9EAAE4}"/>
    <hyperlink ref="F122" r:id="rId188" xr:uid="{6099FC0F-F576-44E5-999A-03E102BF9431}"/>
    <hyperlink ref="F111" display="https://www.google.com.br/maps/place/Unidade+B%C3%A1sica+De+Sa%C3%BAde+Cidade+Alta/@-15.6141908,-42.5425823,69m/data=!3m1!1e3!4m6!3m5!1s0x74e1e2566e6c255:0xeb7fd7e829ba10ab!8m2!3d-15.6141269!4d-42.5423049!16s%2Fg%2F11c7swvx74?entry=ttu42.5427799!16s%2Fg%2" xr:uid="{7DF1B815-261D-47D6-8FE5-EE2E94DB042E}"/>
    <hyperlink ref="F91" r:id="rId189" xr:uid="{A92324EE-0E31-4D7F-96FB-99672378DBB8}"/>
    <hyperlink ref="F121" display="https://www.google.com.br/maps/place/UBS+Nova+Almeida/@-20.0563186,-40.2006953,133m/data=!3m1!1e3!4m14!1m7!3m6!1s0xb7f13c2d1e4a77:0xebe9086341014dee!2sUBS+Nova+Almeida!8m2!3d-20.0563281!4d-40.2010345!16s%2Fg%2F1ptwkjphf!3m5!1s0xb7f13c2d1e4a77:0xebe9086341" xr:uid="{A0D4BAEC-1022-447D-84E6-FA616D4A761B}"/>
    <hyperlink ref="F103" r:id="rId190" xr:uid="{F4038DEC-99E6-4421-AB86-36C682F3CE9B}"/>
    <hyperlink ref="F108" display="https://www.google.com.br/maps/place/Fazenda+Bonfim/@-15.5235784,-42.7026649,139m/data=!3m1!1e3!4m14!1m7!3m6!1s0x751dde5ebf45d19:0x377f1e6946417278!2sFazenda+Bonfim!8m2!3d-15.5236249!4d-42.7025053!16s%2Fg%2F11jtsy3jrv!3m5!1s0x751dde5ebf45d19:0x377f1e69464" xr:uid="{2168B2BC-5E84-460A-A2F9-FCE52B552311}"/>
    <hyperlink ref="F109" display="https://www.google.com/maps/place/Fazenda+Brejinho/@-17.7426637,-46.1776845,16z/data=!4m10!1m2!2m1!1sfazenda+brejinho+rio+pardo+minas!3m6!1s0x94abe3fdce52fa95:0x434f4ab5cd186358!8m2!3d-17.7438502!4d-46.1794009!15sCiBmYXplbmRhIGJyZWppbmhvIHJpbyBwYXJkbyBtaW" xr:uid="{38E1E523-2FDE-4533-BBE8-681BFC311AE9}"/>
    <hyperlink ref="F120" display="https://www.google.com/maps/place/AMA+Peri+Peri/@-23.5252663,-46.7346884,13z/data=!4m10!1m2!2m1!1sUBS+PERI+PERI,+FAZENDA+HP+-+S%2FN!3m6!1s0x94ce568bf1c32807:0x1d3aff01fe4fad2b!8m2!3d-23.5868229!4d-46.7323179!15sCh9VQlMgUEVSSSBQRVJJLCBGQVpFTkRBIEhQIC0gUy9O" xr:uid="{22DAD6A0-D0C8-4345-AE22-90BCDE32AA87}"/>
    <hyperlink ref="F227" r:id="rId191" xr:uid="{07C7BAC5-F82C-4063-9C29-8DB470C89530}"/>
    <hyperlink ref="F224" r:id="rId192" display="https://www.google.com.br/maps/place/Academia+Da+Sa%C3%BAde/@-15.3989654,-42.3201161,1048m/data=!3m1!1e3!4m14!1m7!3m6!1s0x74e31545630fabf:0x13ef5d529eafc421!2sAcademia+Da+Sa%C3%BAde!8m2!3d-15.3989706!4d-42.3175412!16s%2Fg%2F11dzdw_2cx!3m5!1s0x74e31545630fabf:0x13ef5d529eafc421!8m2!3d-15.3989706!4d-42.3175412!16s%2Fg%2F11dzdw_2cx?entry=ttu" xr:uid="{2DC0EBAE-C9B2-4D89-A976-1F75FAFF331A}"/>
    <hyperlink ref="F223" r:id="rId193" display="https://www.google.com.br/maps/place/Vargem+Grande+do+Rio+Pardo,+MG,+39535-000/@-15.403489,-42.3063379,110m/data=!3m1!1e3!4m10!1m2!2m1!1sR.+Sete+de+Setembro,+13+-+Indaiabira+Vargem+Grande+do+Rio+Pardo+-+MG!3m6!1s0x74e36a57cb97b71:0xcdab00403c69acb6!8m2!3d-15.4014133!4d-42.3076639!15sCkRSLiBTZXRlIGRlIFNldGVtYnJvLCAxMyAtIEluZGFpYWJpcmEgVmFyZ2VtIEdyYW5kZSBkbyBSaW8gUGFyZG8gLSBNR5IBCGxvY2FsaXR54AEA!16s%2Fg%2F12yxt3n_p?entry=ttu" xr:uid="{AA7DF40C-C566-492C-9AAC-CBF8B9574607}"/>
    <hyperlink ref="F193" r:id="rId194" display="https://www.google.com.br/maps/place/Associa%C3%A7%C3%A3o+de+Pais+e+Amigos+dos+Excepcionais+Escola+Caminho+da+Esperan%C3%A7a/@-15.3146843,-42.0173934,185m/data=!3m1!1e3!4m6!3m5!1s0x74faea0572b5b03:0xb5daa62b2495411e!8m2!3d-15.314644!4d-42.0170412!16s%2Fg%2F1yfjqj9c8?entry=ttu" xr:uid="{ED2324BF-3E74-400A-97F5-21771017D9B8}"/>
    <hyperlink ref="F195" r:id="rId195" xr:uid="{8240F02B-529D-4AFD-81A9-C08BA397600A}"/>
    <hyperlink ref="F203" r:id="rId196" display="https://www.google.com.br/maps/place/R.+Floresta,+91+-+Sao+Joao+Do+Paraiso,+S%C3%A3o+Jo%C3%A3o+do+Para%C3%ADso+-+MG,+39540-000/@-15.3154294,-42.0179618,93m/data=!3m1!1e3!4m6!3m5!1s0x74faea01383b24b:0x7de7e5cf661762b6!8m2!3d-15.3152776!4d-42.0177668!16s%2Fg%2F11gf9gfbtj?entry=ttu" xr:uid="{97661922-F5B7-4C6E-83A5-60C2F67105FE}"/>
  </hyperlinks>
  <pageMargins left="0.511811024" right="0.511811024" top="0.78740157499999996" bottom="0.78740157499999996" header="0.31496062000000002" footer="0.31496062000000002"/>
  <pageSetup paperSize="9" scale="35" fitToHeight="0" orientation="portrait" r:id="rId19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ANEXO I - LEVANTAMENTO DE DEMAN</vt:lpstr>
      <vt:lpstr>ANEXO III - SAÚDE</vt:lpstr>
      <vt:lpstr>'ANEXO I - LEVANTAMENTO DE DEMAN'!Area_de_impressao</vt:lpstr>
      <vt:lpstr>'ANEXO III - SAÚDE'!Area_de_impressao</vt:lpstr>
      <vt:lpstr>'ANEXO I - LEVANTAMENTO DE DEMAN'!Titulos_de_impressao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Uendel Alves Barbosa</dc:creator>
  <cp:lastModifiedBy>Uendel Alves Barbosa</cp:lastModifiedBy>
  <cp:lastPrinted>2024-05-15T11:01:44Z</cp:lastPrinted>
  <dcterms:created xsi:type="dcterms:W3CDTF">2022-02-07T17:06:43Z</dcterms:created>
  <dcterms:modified xsi:type="dcterms:W3CDTF">2026-04-14T19:39:03Z</dcterms:modified>
</cp:coreProperties>
</file>