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as.duarte\Desktop\PROCESSOS NOVOS 2024\PROGRAMA MICRO\EXECUÇÃO\Cronograma de execução\"/>
    </mc:Choice>
  </mc:AlternateContent>
  <xr:revisionPtr revIDLastSave="0" documentId="8_{5766EA15-5318-4911-96FC-AE6C2BB4EB5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NO_FÍSICO - FINAN_LOTE 02" sheetId="2" r:id="rId1"/>
    <sheet name="Planilha6" sheetId="9" state="hidden" r:id="rId2"/>
    <sheet name="Planilha1" sheetId="5" state="hidden" r:id="rId3"/>
  </sheets>
  <externalReferences>
    <externalReference r:id="rId4"/>
    <externalReference r:id="rId5"/>
    <externalReference r:id="rId6"/>
    <externalReference r:id="rId7"/>
  </externalReferences>
  <definedNames>
    <definedName name="_Order1" hidden="1">255</definedName>
    <definedName name="_xlnm.Print_Area" localSheetId="0">'CRONO_FÍSICO - FINAN_LOTE 02'!$A$1:$AG$25</definedName>
    <definedName name="Área_impressão_IM">#REF!</definedName>
    <definedName name="Aut_original">[1]PROJETO!#REF!</definedName>
    <definedName name="Aut_resumo">[2]RESUMO_AUT1!#REF!</definedName>
    <definedName name="BANCODADOS1">'[3]CUSTO EQUIP'!$A$3:$T$56</definedName>
    <definedName name="Bloco" hidden="1">#REF!</definedName>
    <definedName name="Bloco2" hidden="1">#REF!</definedName>
    <definedName name="CadIns" hidden="1">#REF!</definedName>
    <definedName name="CadSrv" hidden="1">#REF!</definedName>
    <definedName name="cch" hidden="1">#N/A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have" hidden="1">#REF!</definedName>
    <definedName name="Chave1" hidden="1">#REF!</definedName>
    <definedName name="Clas" hidden="1">MAX(LEN(#REF!))</definedName>
    <definedName name="Cliente" hidden="1">""</definedName>
    <definedName name="Cls" hidden="1">#N/A</definedName>
    <definedName name="Cod" hidden="1">#REF!</definedName>
    <definedName name="Coluna" hidden="1">#REF!</definedName>
    <definedName name="Comp" hidden="1">#REF!</definedName>
    <definedName name="CpuAux" hidden="1">#REF!</definedName>
    <definedName name="CPUs" hidden="1">#REF!</definedName>
    <definedName name="CRIT" hidden="1">#REF!</definedName>
    <definedName name="_xlnm.Criteria" hidden="1">#REF!</definedName>
    <definedName name="cronograma" hidden="1">{#N/A,#N/A,TRUE,"Plan1"}</definedName>
    <definedName name="cronograma1" hidden="1">{#N/A,#N/A,TRUE,"Plan1"}</definedName>
    <definedName name="CRONOGRAMAA" hidden="1">{#N/A,#N/A,TRUE,"Plan1"}</definedName>
    <definedName name="CRONOGRAMAA1" hidden="1">{#N/A,#N/A,TRUE,"Plan1"}</definedName>
    <definedName name="CunEq" hidden="1">SUM(IF(#REF! =#REF!,(#REF!)*(#REF!="EQ")))</definedName>
    <definedName name="CunMo" hidden="1">SUM(IF(#REF! =#REF!,(#REF!)*(#REF!="MO")))</definedName>
    <definedName name="CunMp" hidden="1">SUM(IF(#REF! =#REF!,(#REF!)*(#REF!="MP")))</definedName>
    <definedName name="DescAux" hidden="1">#N/A</definedName>
    <definedName name="EmpAux" hidden="1">""</definedName>
    <definedName name="EQ" hidden="1">#REF!</definedName>
    <definedName name="Excel_BuiltIn_Print_Area">'CRONO_FÍSICO - FINAN_LOTE 02'!$A$5:$AG$26</definedName>
    <definedName name="Excel_BuiltIn_Print_Titles_1">#REF!</definedName>
    <definedName name="Excel_BuiltIn_Print_Titles_2">#REF!</definedName>
    <definedName name="FDVGD" hidden="1">#REF!</definedName>
    <definedName name="Insumos" hidden="1">#REF!</definedName>
    <definedName name="Itens" hidden="1">#REF!</definedName>
    <definedName name="LOTE">[3]Croqui!$I$6</definedName>
    <definedName name="Max" hidden="1">COUNTIF(#REF!,"&lt;&gt;0")+3</definedName>
    <definedName name="MO" hidden="1">#REF!</definedName>
    <definedName name="Modelo" hidden="1">#REF!</definedName>
    <definedName name="MP" hidden="1">#REF!</definedName>
    <definedName name="NLEq" hidden="1">4</definedName>
    <definedName name="NLMo" hidden="1">6</definedName>
    <definedName name="NLMp" hidden="1">5</definedName>
    <definedName name="NLTr" hidden="1">3</definedName>
    <definedName name="Obra" hidden="1">""</definedName>
    <definedName name="OnOff" hidden="1">"ON"</definedName>
    <definedName name="Ordem" hidden="1">#REF!</definedName>
    <definedName name="Origem" hidden="1">#REF!</definedName>
    <definedName name="Plan1" hidden="1">#REF!</definedName>
    <definedName name="Posição" hidden="1">#REF!</definedName>
    <definedName name="Prd" hidden="1">#N/A</definedName>
    <definedName name="PrdAux" hidden="1">#N/A</definedName>
    <definedName name="Print">[4]QuQuant!#REF!</definedName>
    <definedName name="Print_Area_MI">#REF!</definedName>
    <definedName name="QD" hidden="1">#REF!</definedName>
    <definedName name="QTD" hidden="1">#REF!</definedName>
    <definedName name="QtEq" hidden="1">#REF!</definedName>
    <definedName name="QtMo" hidden="1">#REF!</definedName>
    <definedName name="QtMp" hidden="1">#REF!</definedName>
    <definedName name="QtTr" hidden="1">#REF!</definedName>
    <definedName name="Relat" hidden="1">#REF!</definedName>
    <definedName name="resumo" hidden="1">{#N/A,#N/A,TRUE,"Plan1"}</definedName>
    <definedName name="RESUMOO" hidden="1">{#N/A,#N/A,TRUE,"Plan1"}</definedName>
    <definedName name="resumou" hidden="1">{#N/A,#N/A,TRUE,"Plan1"}</definedName>
    <definedName name="RESUMOUU" hidden="1">{#N/A,#N/A,TRUE,"Plan1"}</definedName>
    <definedName name="SE" hidden="1">#REF!</definedName>
    <definedName name="SRROO">[3]Croqui!$I$4</definedName>
    <definedName name="SRV" hidden="1">#REF!</definedName>
    <definedName name="TOT" hidden="1">#REF!</definedName>
    <definedName name="un" hidden="1">#N/A</definedName>
    <definedName name="UnidAux" hidden="1">#N/A</definedName>
    <definedName name="w" hidden="1">{#N/A,#N/A,TRUE,"Plan1"}</definedName>
    <definedName name="wrn.relext." hidden="1">{#N/A,#N/A,TRUE,"Plan1"}</definedName>
    <definedName name="XXXX">[2]RESUMO_AUT1!#REF!</definedName>
    <definedName name="XXXX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2" l="1"/>
  <c r="C18" i="2"/>
  <c r="D19" i="2" s="1"/>
  <c r="C16" i="2"/>
  <c r="F17" i="2" s="1"/>
  <c r="C14" i="2"/>
  <c r="D15" i="2" s="1"/>
  <c r="C12" i="2"/>
  <c r="P13" i="2" s="1"/>
  <c r="C10" i="2"/>
  <c r="D11" i="2" s="1"/>
  <c r="C8" i="2"/>
  <c r="D9" i="2" s="1"/>
  <c r="N21" i="2"/>
  <c r="P21" i="2"/>
  <c r="D21" i="2"/>
  <c r="F21" i="2"/>
  <c r="P16" i="2"/>
  <c r="N16" i="2"/>
  <c r="L16" i="2"/>
  <c r="J16" i="2"/>
  <c r="H16" i="2"/>
  <c r="F16" i="2"/>
  <c r="D16" i="2"/>
  <c r="P14" i="2"/>
  <c r="N14" i="2"/>
  <c r="L14" i="2"/>
  <c r="J14" i="2"/>
  <c r="H14" i="2"/>
  <c r="D14" i="2"/>
  <c r="F14" i="2"/>
  <c r="P12" i="2"/>
  <c r="N12" i="2"/>
  <c r="L12" i="2"/>
  <c r="J12" i="2"/>
  <c r="H12" i="2"/>
  <c r="F12" i="2"/>
  <c r="D12" i="2"/>
  <c r="P18" i="2"/>
  <c r="N18" i="2"/>
  <c r="L18" i="2"/>
  <c r="J18" i="2"/>
  <c r="H18" i="2"/>
  <c r="F18" i="2"/>
  <c r="D18" i="2"/>
  <c r="F9" i="2"/>
  <c r="H9" i="2"/>
  <c r="J9" i="2"/>
  <c r="L9" i="2"/>
  <c r="N9" i="2"/>
  <c r="P9" i="2"/>
  <c r="B20" i="2"/>
  <c r="B18" i="2"/>
  <c r="B16" i="2"/>
  <c r="B14" i="2"/>
  <c r="B12" i="2"/>
  <c r="B10" i="2"/>
  <c r="B8" i="2"/>
  <c r="F19" i="2" l="1"/>
  <c r="L19" i="2"/>
  <c r="D17" i="2"/>
  <c r="F15" i="2"/>
  <c r="P15" i="2"/>
  <c r="N13" i="2"/>
  <c r="D13" i="2"/>
  <c r="L13" i="2"/>
  <c r="F13" i="2"/>
  <c r="P11" i="2"/>
  <c r="F23" i="2"/>
  <c r="N11" i="2"/>
  <c r="L11" i="2"/>
  <c r="D23" i="2"/>
  <c r="D25" i="2" s="1"/>
  <c r="N19" i="2"/>
  <c r="P19" i="2"/>
  <c r="L21" i="2"/>
  <c r="J19" i="2"/>
  <c r="H11" i="2"/>
  <c r="J11" i="2"/>
  <c r="H13" i="2"/>
  <c r="J13" i="2"/>
  <c r="H19" i="2"/>
  <c r="F11" i="2"/>
  <c r="C25" i="2"/>
  <c r="C24" i="2" s="1"/>
  <c r="H15" i="2"/>
  <c r="J15" i="2"/>
  <c r="P17" i="2"/>
  <c r="N15" i="2"/>
  <c r="H17" i="2"/>
  <c r="L15" i="2"/>
  <c r="H21" i="2"/>
  <c r="L17" i="2"/>
  <c r="J17" i="2"/>
  <c r="N17" i="2"/>
  <c r="P23" i="2" l="1"/>
  <c r="J23" i="2"/>
  <c r="N23" i="2"/>
  <c r="J22" i="2"/>
  <c r="P22" i="2"/>
  <c r="L23" i="2"/>
  <c r="L22" i="2" s="1"/>
  <c r="N22" i="2"/>
  <c r="F22" i="2"/>
  <c r="H23" i="2"/>
  <c r="H22" i="2" s="1"/>
  <c r="D22" i="2" l="1"/>
  <c r="D24" i="2" s="1"/>
  <c r="F25" i="2"/>
  <c r="H25" i="2" s="1"/>
  <c r="J25" i="2" s="1"/>
  <c r="L25" i="2" s="1"/>
  <c r="N25" i="2" s="1"/>
  <c r="P25" i="2" s="1"/>
  <c r="F24" i="2" l="1"/>
  <c r="H24" i="2" s="1"/>
  <c r="J24" i="2" s="1"/>
  <c r="L24" i="2" l="1"/>
  <c r="N24" i="2" s="1"/>
  <c r="P24" i="2" s="1"/>
</calcChain>
</file>

<file path=xl/sharedStrings.xml><?xml version="1.0" encoding="utf-8"?>
<sst xmlns="http://schemas.openxmlformats.org/spreadsheetml/2006/main" count="110" uniqueCount="67">
  <si>
    <t>GOINFRA - Agência Goiana de Infraestrutura e Transportes</t>
  </si>
  <si>
    <t>-</t>
  </si>
  <si>
    <t>VALOR ACUMULADO</t>
  </si>
  <si>
    <t>PERCENTUAL GLOBAL ACUM.</t>
  </si>
  <si>
    <t>VALOR SIMPLES</t>
  </si>
  <si>
    <t>PERCENTUAL GLOBAL SIMPLES</t>
  </si>
  <si>
    <t>7° Mês</t>
  </si>
  <si>
    <t>6° Mês</t>
  </si>
  <si>
    <t>5° Mês</t>
  </si>
  <si>
    <t>4° Mês</t>
  </si>
  <si>
    <t>3° Mês</t>
  </si>
  <si>
    <t>2° Mês</t>
  </si>
  <si>
    <t>1° Mês</t>
  </si>
  <si>
    <t>MESES</t>
  </si>
  <si>
    <t>SERVIÇOS</t>
  </si>
  <si>
    <t>ITEM</t>
  </si>
  <si>
    <t>CRONOGRAMA FÍSICO-FINANCEIRO</t>
  </si>
  <si>
    <t>PREÇO             TOTAL   R$</t>
  </si>
  <si>
    <t>Orçamento Sintético</t>
  </si>
  <si>
    <t>Setor</t>
  </si>
  <si>
    <t>: PL-GECOB - GERENCIA DE CUSTOS E ORÇAMENTOS DE OBRAS RODOVIARIAS</t>
  </si>
  <si>
    <t>Orçamento</t>
  </si>
  <si>
    <t>Descrição</t>
  </si>
  <si>
    <t>Versão</t>
  </si>
  <si>
    <t>Trecho</t>
  </si>
  <si>
    <t>Nat. Serviço</t>
  </si>
  <si>
    <t>: Obra Rodoviária</t>
  </si>
  <si>
    <t>Subtrecho</t>
  </si>
  <si>
    <t xml:space="preserve">: </t>
  </si>
  <si>
    <t>Extensão</t>
  </si>
  <si>
    <t>Cód. Auxiliar</t>
  </si>
  <si>
    <t>Serviço</t>
  </si>
  <si>
    <t>Unid.</t>
  </si>
  <si>
    <t>Quantidade</t>
  </si>
  <si>
    <t>Preço Unitário</t>
  </si>
  <si>
    <t>Total</t>
  </si>
  <si>
    <t xml:space="preserve">m3km  </t>
  </si>
  <si>
    <t xml:space="preserve">m2    </t>
  </si>
  <si>
    <t xml:space="preserve">TKM   </t>
  </si>
  <si>
    <t xml:space="preserve">tkm   </t>
  </si>
  <si>
    <t xml:space="preserve">Total do Grupo : </t>
  </si>
  <si>
    <t>MICRORREVESTIMENTO À FRIO - 0,8cm S/ COMPACTAÇÃO (BC)</t>
  </si>
  <si>
    <t>FORNECIMENTO DE EMULSÃO RC-1C COM POLÍMERO</t>
  </si>
  <si>
    <t xml:space="preserve">t     </t>
  </si>
  <si>
    <t xml:space="preserve">un    </t>
  </si>
  <si>
    <t>MOBILIZAÇÃO / DESMOBILIZAÇÃO - CONFORME DEMONSTRATIVO</t>
  </si>
  <si>
    <t xml:space="preserve">Total do Orçamento : </t>
  </si>
  <si>
    <t>SCO - Sistema de Custos e Orçamentos</t>
  </si>
  <si>
    <t>16/01/2024 - 09:26</t>
  </si>
  <si>
    <t>: 103540-6/2024</t>
  </si>
  <si>
    <t>Data Orçamento : 10/01/2024</t>
  </si>
  <si>
    <t>: CONTRATAÇÃO DE SERVIÇOS DE MICRORREVESTIMENTO À FRIO</t>
  </si>
  <si>
    <t>: ORÇAMENTO REALIZADO NA TABELA 230 - SEM DESONERAÇÃO - OUT/23  - LOTE 1</t>
  </si>
  <si>
    <t>: DIVERSOS</t>
  </si>
  <si>
    <t xml:space="preserve">: 432,16 Km    </t>
  </si>
  <si>
    <t>Bdi</t>
  </si>
  <si>
    <t>PAVIMENTAÇÃO</t>
  </si>
  <si>
    <t>TRANSPORTE COMERCIAL DE CIMENTO / CAL / FILLER</t>
  </si>
  <si>
    <t>TRANSPORTE COMERCIAL DE AGREGADOS</t>
  </si>
  <si>
    <t>TRANSPORTE COMERCIAL DE MATERIAL BETUMINOSO</t>
  </si>
  <si>
    <t>ADMINISTRAÇÃO LOCAL/INSTALAÇÕES PROVISÓRIAS</t>
  </si>
  <si>
    <t xml:space="preserve">GOINFRA - Agência Goiana de Infraestrutura e Transportes </t>
  </si>
  <si>
    <t>16/01/2024 - 09:37</t>
  </si>
  <si>
    <t>: 103540-7/2024</t>
  </si>
  <si>
    <t>: ORÇAMENTO REALIZADO NA TABELA 230 - SEM DESONERAÇÃO - OUT/23 - LOTE 2</t>
  </si>
  <si>
    <t xml:space="preserve">: 429,58 Km    </t>
  </si>
  <si>
    <t xml:space="preserve">CONTRATAÇÃO DE SERVIÇOS DE MICROREVESTIMENTO LOTE 02 EXTENSÃO 429,58 Km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</si>
</sst>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#,###.00"/>
    <numFmt numFmtId="165" formatCode="00000"/>
    <numFmt numFmtId="166" formatCode="##,##0.000"/>
    <numFmt numFmtId="167" formatCode="0.000"/>
    <numFmt numFmtId="168" formatCode="###,##0.00"/>
    <numFmt numFmtId="169" formatCode="#0.00"/>
    <numFmt numFmtId="170" formatCode="###,##0.000"/>
    <numFmt numFmtId="171" formatCode="#,###,##0.00"/>
    <numFmt numFmtId="172" formatCode="##,###,##0.00"/>
    <numFmt numFmtId="173" formatCode="#,###,##0.000"/>
    <numFmt numFmtId="174" formatCode="##,###,##0.000"/>
    <numFmt numFmtId="175" formatCode="0.000000%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7"/>
      <color indexed="8"/>
      <name val="Arial"/>
      <family val="2"/>
    </font>
    <font>
      <b/>
      <sz val="7"/>
      <color indexed="8"/>
      <name val="Arial"/>
      <family val="2"/>
    </font>
    <font>
      <sz val="8"/>
      <color theme="0" tint="-0.14999847407452621"/>
      <name val="Arial"/>
      <family val="2"/>
    </font>
    <font>
      <sz val="8"/>
      <color indexed="63"/>
      <name val="Arial"/>
      <family val="2"/>
    </font>
    <font>
      <b/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ont="0" applyFill="0" applyBorder="0" applyAlignment="0" applyProtection="0"/>
    <xf numFmtId="0" fontId="1" fillId="0" borderId="0"/>
    <xf numFmtId="9" fontId="1" fillId="0" borderId="0" applyFill="0" applyBorder="0" applyAlignment="0" applyProtection="0"/>
  </cellStyleXfs>
  <cellXfs count="156">
    <xf numFmtId="0" fontId="0" fillId="0" borderId="0" xfId="0"/>
    <xf numFmtId="0" fontId="1" fillId="0" borderId="0" xfId="2"/>
    <xf numFmtId="0" fontId="1" fillId="0" borderId="0" xfId="2" applyAlignment="1">
      <alignment vertical="center"/>
    </xf>
    <xf numFmtId="0" fontId="6" fillId="0" borderId="0" xfId="2" applyFont="1" applyAlignment="1">
      <alignment horizontal="center" vertical="center"/>
    </xf>
    <xf numFmtId="4" fontId="1" fillId="0" borderId="0" xfId="2" applyNumberFormat="1" applyAlignment="1">
      <alignment vertical="center"/>
    </xf>
    <xf numFmtId="0" fontId="3" fillId="2" borderId="16" xfId="1" applyNumberFormat="1" applyFont="1" applyFill="1" applyBorder="1" applyAlignment="1">
      <alignment vertical="center" wrapText="1"/>
    </xf>
    <xf numFmtId="0" fontId="3" fillId="2" borderId="4" xfId="1" applyNumberFormat="1" applyFont="1" applyFill="1" applyBorder="1" applyAlignment="1">
      <alignment vertical="center" wrapText="1"/>
    </xf>
    <xf numFmtId="0" fontId="3" fillId="2" borderId="26" xfId="1" applyNumberFormat="1" applyFont="1" applyFill="1" applyBorder="1" applyAlignment="1">
      <alignment vertical="center" wrapText="1"/>
    </xf>
    <xf numFmtId="0" fontId="1" fillId="0" borderId="13" xfId="2" applyBorder="1" applyAlignment="1">
      <alignment vertical="center"/>
    </xf>
    <xf numFmtId="10" fontId="1" fillId="0" borderId="0" xfId="2" applyNumberFormat="1" applyAlignment="1">
      <alignment vertical="center"/>
    </xf>
    <xf numFmtId="0" fontId="3" fillId="2" borderId="15" xfId="1" applyNumberFormat="1" applyFont="1" applyFill="1" applyBorder="1" applyAlignment="1">
      <alignment vertical="center" wrapText="1"/>
    </xf>
    <xf numFmtId="0" fontId="3" fillId="2" borderId="0" xfId="1" applyNumberFormat="1" applyFont="1" applyFill="1" applyBorder="1" applyAlignment="1">
      <alignment vertical="center" wrapText="1"/>
    </xf>
    <xf numFmtId="0" fontId="3" fillId="2" borderId="13" xfId="1" applyNumberFormat="1" applyFont="1" applyFill="1" applyBorder="1" applyAlignment="1">
      <alignment vertical="center" wrapText="1"/>
    </xf>
    <xf numFmtId="0" fontId="3" fillId="2" borderId="5" xfId="1" applyNumberFormat="1" applyFont="1" applyFill="1" applyBorder="1" applyAlignment="1">
      <alignment vertical="center" wrapText="1"/>
    </xf>
    <xf numFmtId="0" fontId="3" fillId="2" borderId="27" xfId="1" applyNumberFormat="1" applyFont="1" applyFill="1" applyBorder="1" applyAlignment="1">
      <alignment vertical="center" wrapText="1"/>
    </xf>
    <xf numFmtId="0" fontId="3" fillId="2" borderId="28" xfId="1" applyNumberFormat="1" applyFont="1" applyFill="1" applyBorder="1" applyAlignment="1">
      <alignment vertical="center" wrapText="1"/>
    </xf>
    <xf numFmtId="0" fontId="1" fillId="0" borderId="27" xfId="2" applyBorder="1" applyAlignment="1">
      <alignment vertical="center"/>
    </xf>
    <xf numFmtId="0" fontId="1" fillId="0" borderId="28" xfId="2" applyBorder="1" applyAlignment="1">
      <alignment vertical="center"/>
    </xf>
    <xf numFmtId="0" fontId="1" fillId="0" borderId="4" xfId="2" applyBorder="1" applyAlignment="1">
      <alignment vertical="center"/>
    </xf>
    <xf numFmtId="4" fontId="1" fillId="0" borderId="4" xfId="2" applyNumberForma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10" fontId="7" fillId="3" borderId="37" xfId="2" applyNumberFormat="1" applyFont="1" applyFill="1" applyBorder="1" applyAlignment="1">
      <alignment horizontal="center" vertical="center"/>
    </xf>
    <xf numFmtId="0" fontId="2" fillId="0" borderId="31" xfId="2" applyFont="1" applyBorder="1" applyAlignment="1">
      <alignment horizontal="center" vertical="center"/>
    </xf>
    <xf numFmtId="175" fontId="1" fillId="0" borderId="0" xfId="2" applyNumberFormat="1" applyAlignment="1">
      <alignment vertical="center"/>
    </xf>
    <xf numFmtId="0" fontId="4" fillId="0" borderId="0" xfId="2" applyFont="1" applyAlignment="1">
      <alignment horizontal="center" vertical="center"/>
    </xf>
    <xf numFmtId="4" fontId="8" fillId="3" borderId="38" xfId="2" applyNumberFormat="1" applyFont="1" applyFill="1" applyBorder="1" applyAlignment="1">
      <alignment horizontal="center" vertical="center"/>
    </xf>
    <xf numFmtId="0" fontId="1" fillId="5" borderId="0" xfId="2" applyFill="1" applyAlignment="1">
      <alignment vertical="center"/>
    </xf>
    <xf numFmtId="0" fontId="1" fillId="0" borderId="31" xfId="2" applyBorder="1" applyAlignment="1">
      <alignment vertical="center"/>
    </xf>
    <xf numFmtId="10" fontId="7" fillId="6" borderId="30" xfId="2" applyNumberFormat="1" applyFont="1" applyFill="1" applyBorder="1" applyAlignment="1">
      <alignment horizontal="center"/>
    </xf>
    <xf numFmtId="10" fontId="7" fillId="6" borderId="1" xfId="2" applyNumberFormat="1" applyFont="1" applyFill="1" applyBorder="1" applyAlignment="1">
      <alignment horizontal="center"/>
    </xf>
    <xf numFmtId="4" fontId="8" fillId="3" borderId="29" xfId="2" applyNumberFormat="1" applyFont="1" applyFill="1" applyBorder="1" applyAlignment="1">
      <alignment horizontal="center" vertical="center"/>
    </xf>
    <xf numFmtId="4" fontId="8" fillId="3" borderId="42" xfId="2" applyNumberFormat="1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7" fillId="3" borderId="43" xfId="2" applyFont="1" applyFill="1" applyBorder="1" applyAlignment="1">
      <alignment horizontal="center" vertical="center"/>
    </xf>
    <xf numFmtId="0" fontId="7" fillId="3" borderId="44" xfId="2" applyFont="1" applyFill="1" applyBorder="1" applyAlignment="1">
      <alignment horizontal="center" vertical="center"/>
    </xf>
    <xf numFmtId="4" fontId="2" fillId="0" borderId="18" xfId="2" applyNumberFormat="1" applyFont="1" applyBorder="1" applyAlignment="1">
      <alignment horizontal="center" vertical="center"/>
    </xf>
    <xf numFmtId="4" fontId="2" fillId="0" borderId="19" xfId="2" applyNumberFormat="1" applyFont="1" applyBorder="1" applyAlignment="1">
      <alignment horizontal="center" vertical="center"/>
    </xf>
    <xf numFmtId="10" fontId="7" fillId="7" borderId="29" xfId="2" applyNumberFormat="1" applyFont="1" applyFill="1" applyBorder="1" applyAlignment="1">
      <alignment horizontal="center" vertical="center"/>
    </xf>
    <xf numFmtId="10" fontId="7" fillId="7" borderId="42" xfId="2" applyNumberFormat="1" applyFont="1" applyFill="1" applyBorder="1" applyAlignment="1">
      <alignment horizontal="center" vertical="center"/>
    </xf>
    <xf numFmtId="10" fontId="7" fillId="8" borderId="35" xfId="2" applyNumberFormat="1" applyFont="1" applyFill="1" applyBorder="1" applyAlignment="1">
      <alignment horizontal="center" vertical="center"/>
    </xf>
    <xf numFmtId="10" fontId="7" fillId="8" borderId="32" xfId="2" applyNumberFormat="1" applyFont="1" applyFill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4" fontId="2" fillId="0" borderId="33" xfId="2" applyNumberFormat="1" applyFont="1" applyBorder="1" applyAlignment="1">
      <alignment horizontal="center" vertical="center"/>
    </xf>
    <xf numFmtId="4" fontId="2" fillId="0" borderId="20" xfId="2" applyNumberFormat="1" applyFont="1" applyBorder="1" applyAlignment="1">
      <alignment horizontal="center" vertical="center"/>
    </xf>
    <xf numFmtId="4" fontId="2" fillId="0" borderId="30" xfId="2" applyNumberFormat="1" applyFont="1" applyBorder="1" applyAlignment="1">
      <alignment horizontal="center" vertical="top"/>
    </xf>
    <xf numFmtId="4" fontId="11" fillId="5" borderId="0" xfId="2" applyNumberFormat="1" applyFont="1" applyFill="1" applyAlignment="1">
      <alignment horizontal="center" vertical="top"/>
    </xf>
    <xf numFmtId="164" fontId="2" fillId="0" borderId="45" xfId="2" applyNumberFormat="1" applyFont="1" applyBorder="1" applyAlignment="1">
      <alignment horizontal="center" vertical="center"/>
    </xf>
    <xf numFmtId="164" fontId="2" fillId="0" borderId="46" xfId="2" applyNumberFormat="1" applyFont="1" applyBorder="1" applyAlignment="1">
      <alignment horizontal="center" vertical="center"/>
    </xf>
    <xf numFmtId="4" fontId="2" fillId="0" borderId="32" xfId="2" applyNumberFormat="1" applyFont="1" applyBorder="1" applyAlignment="1">
      <alignment horizontal="center" vertical="top"/>
    </xf>
    <xf numFmtId="0" fontId="2" fillId="0" borderId="47" xfId="2" applyFont="1" applyBorder="1" applyAlignment="1">
      <alignment horizontal="center" vertical="center"/>
    </xf>
    <xf numFmtId="0" fontId="2" fillId="0" borderId="48" xfId="2" applyFont="1" applyBorder="1" applyAlignment="1">
      <alignment horizontal="center" vertical="center"/>
    </xf>
    <xf numFmtId="0" fontId="2" fillId="0" borderId="36" xfId="2" applyFont="1" applyBorder="1" applyAlignment="1">
      <alignment horizontal="center" vertical="center" wrapText="1"/>
    </xf>
    <xf numFmtId="0" fontId="2" fillId="0" borderId="38" xfId="2" applyFont="1" applyBorder="1" applyAlignment="1">
      <alignment horizontal="center" vertical="center" wrapText="1"/>
    </xf>
    <xf numFmtId="4" fontId="2" fillId="0" borderId="34" xfId="2" applyNumberFormat="1" applyFont="1" applyBorder="1" applyAlignment="1">
      <alignment horizontal="center" vertical="top"/>
    </xf>
    <xf numFmtId="10" fontId="7" fillId="6" borderId="34" xfId="2" applyNumberFormat="1" applyFont="1" applyFill="1" applyBorder="1" applyAlignment="1">
      <alignment horizontal="center"/>
    </xf>
    <xf numFmtId="0" fontId="2" fillId="0" borderId="36" xfId="2" applyFont="1" applyBorder="1" applyAlignment="1">
      <alignment horizontal="center" vertical="center"/>
    </xf>
    <xf numFmtId="0" fontId="2" fillId="0" borderId="38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0" fontId="8" fillId="0" borderId="20" xfId="2" applyFont="1" applyBorder="1" applyAlignment="1">
      <alignment horizontal="center" vertical="center"/>
    </xf>
    <xf numFmtId="10" fontId="7" fillId="6" borderId="39" xfId="2" applyNumberFormat="1" applyFont="1" applyFill="1" applyBorder="1" applyAlignment="1">
      <alignment horizontal="center"/>
    </xf>
    <xf numFmtId="10" fontId="7" fillId="6" borderId="40" xfId="2" applyNumberFormat="1" applyFont="1" applyFill="1" applyBorder="1" applyAlignment="1">
      <alignment horizontal="center"/>
    </xf>
    <xf numFmtId="0" fontId="8" fillId="0" borderId="29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41" xfId="2" applyFont="1" applyBorder="1" applyAlignment="1">
      <alignment horizontal="center" vertical="center"/>
    </xf>
    <xf numFmtId="0" fontId="8" fillId="0" borderId="33" xfId="2" applyFont="1" applyBorder="1" applyAlignment="1">
      <alignment horizontal="center" vertical="center"/>
    </xf>
    <xf numFmtId="4" fontId="2" fillId="5" borderId="0" xfId="2" applyNumberFormat="1" applyFont="1" applyFill="1" applyAlignment="1">
      <alignment horizontal="center" vertical="top"/>
    </xf>
    <xf numFmtId="10" fontId="11" fillId="5" borderId="0" xfId="2" applyNumberFormat="1" applyFont="1" applyFill="1" applyAlignment="1">
      <alignment horizontal="center"/>
    </xf>
    <xf numFmtId="4" fontId="2" fillId="0" borderId="1" xfId="2" applyNumberFormat="1" applyFont="1" applyBorder="1" applyAlignment="1">
      <alignment horizontal="center" vertical="top"/>
    </xf>
    <xf numFmtId="0" fontId="3" fillId="2" borderId="16" xfId="1" applyNumberFormat="1" applyFont="1" applyFill="1" applyBorder="1" applyAlignment="1">
      <alignment horizontal="center" vertical="center" wrapText="1"/>
    </xf>
    <xf numFmtId="0" fontId="3" fillId="2" borderId="15" xfId="1" applyNumberFormat="1" applyFont="1" applyFill="1" applyBorder="1" applyAlignment="1">
      <alignment horizontal="center" vertical="center" wrapText="1"/>
    </xf>
    <xf numFmtId="0" fontId="3" fillId="2" borderId="4" xfId="1" applyNumberFormat="1" applyFont="1" applyFill="1" applyBorder="1" applyAlignment="1">
      <alignment horizontal="center" vertical="center" wrapText="1"/>
    </xf>
    <xf numFmtId="0" fontId="3" fillId="2" borderId="0" xfId="1" applyNumberFormat="1" applyFont="1" applyFill="1" applyBorder="1" applyAlignment="1">
      <alignment horizontal="center" vertical="center" wrapText="1"/>
    </xf>
    <xf numFmtId="0" fontId="3" fillId="2" borderId="14" xfId="1" applyNumberFormat="1" applyFont="1" applyFill="1" applyBorder="1" applyAlignment="1">
      <alignment horizontal="center" vertical="center" wrapText="1"/>
    </xf>
    <xf numFmtId="0" fontId="3" fillId="2" borderId="13" xfId="1" applyNumberFormat="1" applyFont="1" applyFill="1" applyBorder="1" applyAlignment="1">
      <alignment horizontal="center" vertical="center" wrapText="1"/>
    </xf>
    <xf numFmtId="0" fontId="4" fillId="4" borderId="12" xfId="2" applyFont="1" applyFill="1" applyBorder="1" applyAlignment="1">
      <alignment horizontal="center" vertical="center"/>
    </xf>
    <xf numFmtId="0" fontId="4" fillId="4" borderId="11" xfId="2" applyFont="1" applyFill="1" applyBorder="1" applyAlignment="1">
      <alignment horizontal="center" vertical="center"/>
    </xf>
    <xf numFmtId="0" fontId="4" fillId="4" borderId="10" xfId="2" applyFont="1" applyFill="1" applyBorder="1" applyAlignment="1">
      <alignment horizontal="center" vertical="center"/>
    </xf>
    <xf numFmtId="0" fontId="13" fillId="2" borderId="15" xfId="1" applyNumberFormat="1" applyFont="1" applyFill="1" applyBorder="1" applyAlignment="1">
      <alignment horizontal="center" vertical="center"/>
    </xf>
    <xf numFmtId="0" fontId="5" fillId="2" borderId="15" xfId="1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/>
    </xf>
    <xf numFmtId="0" fontId="5" fillId="2" borderId="13" xfId="1" applyNumberFormat="1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left" vertical="top" wrapText="1"/>
    </xf>
    <xf numFmtId="0" fontId="5" fillId="9" borderId="25" xfId="0" applyFont="1" applyFill="1" applyBorder="1" applyAlignment="1">
      <alignment horizontal="right" vertical="top" wrapText="1"/>
    </xf>
    <xf numFmtId="0" fontId="5" fillId="9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right" vertical="top" wrapText="1"/>
    </xf>
    <xf numFmtId="172" fontId="9" fillId="10" borderId="22" xfId="0" applyNumberFormat="1" applyFont="1" applyFill="1" applyBorder="1" applyAlignment="1">
      <alignment horizontal="right" vertical="top" wrapText="1"/>
    </xf>
    <xf numFmtId="172" fontId="9" fillId="10" borderId="23" xfId="0" applyNumberFormat="1" applyFont="1" applyFill="1" applyBorder="1" applyAlignment="1">
      <alignment horizontal="right" vertical="top" wrapText="1"/>
    </xf>
    <xf numFmtId="172" fontId="9" fillId="10" borderId="24" xfId="0" applyNumberFormat="1" applyFont="1" applyFill="1" applyBorder="1" applyAlignment="1">
      <alignment horizontal="right" vertical="top" wrapText="1"/>
    </xf>
    <xf numFmtId="168" fontId="9" fillId="9" borderId="22" xfId="0" applyNumberFormat="1" applyFont="1" applyFill="1" applyBorder="1" applyAlignment="1">
      <alignment horizontal="right" vertical="top" wrapText="1"/>
    </xf>
    <xf numFmtId="168" fontId="9" fillId="9" borderId="24" xfId="0" applyNumberFormat="1" applyFont="1" applyFill="1" applyBorder="1" applyAlignment="1">
      <alignment horizontal="right" vertical="top" wrapText="1"/>
    </xf>
    <xf numFmtId="165" fontId="9" fillId="9" borderId="22" xfId="0" applyNumberFormat="1" applyFont="1" applyFill="1" applyBorder="1" applyAlignment="1">
      <alignment horizontal="left" vertical="top" wrapText="1"/>
    </xf>
    <xf numFmtId="165" fontId="9" fillId="9" borderId="23" xfId="0" applyNumberFormat="1" applyFont="1" applyFill="1" applyBorder="1" applyAlignment="1">
      <alignment horizontal="left" vertical="top" wrapText="1"/>
    </xf>
    <xf numFmtId="165" fontId="9" fillId="9" borderId="24" xfId="0" applyNumberFormat="1" applyFont="1" applyFill="1" applyBorder="1" applyAlignment="1">
      <alignment horizontal="left" vertical="top" wrapText="1"/>
    </xf>
    <xf numFmtId="0" fontId="9" fillId="9" borderId="22" xfId="0" applyFont="1" applyFill="1" applyBorder="1" applyAlignment="1">
      <alignment horizontal="left" vertical="top" wrapText="1"/>
    </xf>
    <xf numFmtId="0" fontId="9" fillId="9" borderId="23" xfId="0" applyFont="1" applyFill="1" applyBorder="1" applyAlignment="1">
      <alignment horizontal="left" vertical="top" wrapText="1"/>
    </xf>
    <xf numFmtId="0" fontId="9" fillId="9" borderId="24" xfId="0" applyFont="1" applyFill="1" applyBorder="1" applyAlignment="1">
      <alignment horizontal="left" vertical="top" wrapText="1"/>
    </xf>
    <xf numFmtId="169" fontId="9" fillId="9" borderId="22" xfId="0" applyNumberFormat="1" applyFont="1" applyFill="1" applyBorder="1" applyAlignment="1">
      <alignment horizontal="right" vertical="top" wrapText="1"/>
    </xf>
    <xf numFmtId="169" fontId="9" fillId="9" borderId="24" xfId="0" applyNumberFormat="1" applyFont="1" applyFill="1" applyBorder="1" applyAlignment="1">
      <alignment horizontal="right" vertical="top" wrapText="1"/>
    </xf>
    <xf numFmtId="0" fontId="9" fillId="9" borderId="22" xfId="0" applyFont="1" applyFill="1" applyBorder="1" applyAlignment="1">
      <alignment horizontal="center" vertical="top" wrapText="1"/>
    </xf>
    <xf numFmtId="0" fontId="9" fillId="9" borderId="23" xfId="0" applyFont="1" applyFill="1" applyBorder="1" applyAlignment="1">
      <alignment horizontal="center" vertical="top" wrapText="1"/>
    </xf>
    <xf numFmtId="0" fontId="9" fillId="9" borderId="24" xfId="0" applyFont="1" applyFill="1" applyBorder="1" applyAlignment="1">
      <alignment horizontal="center" vertical="top" wrapText="1"/>
    </xf>
    <xf numFmtId="167" fontId="9" fillId="9" borderId="22" xfId="0" applyNumberFormat="1" applyFont="1" applyFill="1" applyBorder="1" applyAlignment="1">
      <alignment horizontal="right" vertical="top" wrapText="1"/>
    </xf>
    <xf numFmtId="167" fontId="9" fillId="9" borderId="23" xfId="0" applyNumberFormat="1" applyFont="1" applyFill="1" applyBorder="1" applyAlignment="1">
      <alignment horizontal="right" vertical="top" wrapText="1"/>
    </xf>
    <xf numFmtId="167" fontId="9" fillId="9" borderId="24" xfId="0" applyNumberFormat="1" applyFont="1" applyFill="1" applyBorder="1" applyAlignment="1">
      <alignment horizontal="right" vertical="top" wrapText="1"/>
    </xf>
    <xf numFmtId="168" fontId="9" fillId="9" borderId="23" xfId="0" applyNumberFormat="1" applyFont="1" applyFill="1" applyBorder="1" applyAlignment="1">
      <alignment horizontal="right" vertical="top" wrapText="1"/>
    </xf>
    <xf numFmtId="172" fontId="9" fillId="9" borderId="22" xfId="0" applyNumberFormat="1" applyFont="1" applyFill="1" applyBorder="1" applyAlignment="1">
      <alignment horizontal="right" vertical="top" wrapText="1"/>
    </xf>
    <xf numFmtId="172" fontId="9" fillId="9" borderId="24" xfId="0" applyNumberFormat="1" applyFont="1" applyFill="1" applyBorder="1" applyAlignment="1">
      <alignment horizontal="right" vertical="top" wrapText="1"/>
    </xf>
    <xf numFmtId="173" fontId="9" fillId="9" borderId="22" xfId="0" applyNumberFormat="1" applyFont="1" applyFill="1" applyBorder="1" applyAlignment="1">
      <alignment horizontal="right" vertical="top" wrapText="1"/>
    </xf>
    <xf numFmtId="173" fontId="9" fillId="9" borderId="23" xfId="0" applyNumberFormat="1" applyFont="1" applyFill="1" applyBorder="1" applyAlignment="1">
      <alignment horizontal="right" vertical="top" wrapText="1"/>
    </xf>
    <xf numFmtId="173" fontId="9" fillId="9" borderId="24" xfId="0" applyNumberFormat="1" applyFont="1" applyFill="1" applyBorder="1" applyAlignment="1">
      <alignment horizontal="right" vertical="top" wrapText="1"/>
    </xf>
    <xf numFmtId="2" fontId="9" fillId="9" borderId="22" xfId="0" applyNumberFormat="1" applyFont="1" applyFill="1" applyBorder="1" applyAlignment="1">
      <alignment horizontal="right" vertical="top" wrapText="1"/>
    </xf>
    <xf numFmtId="2" fontId="9" fillId="9" borderId="23" xfId="0" applyNumberFormat="1" applyFont="1" applyFill="1" applyBorder="1" applyAlignment="1">
      <alignment horizontal="right" vertical="top" wrapText="1"/>
    </xf>
    <xf numFmtId="2" fontId="9" fillId="9" borderId="24" xfId="0" applyNumberFormat="1" applyFont="1" applyFill="1" applyBorder="1" applyAlignment="1">
      <alignment horizontal="right" vertical="top" wrapText="1"/>
    </xf>
    <xf numFmtId="171" fontId="9" fillId="9" borderId="22" xfId="0" applyNumberFormat="1" applyFont="1" applyFill="1" applyBorder="1" applyAlignment="1">
      <alignment horizontal="right" vertical="top" wrapText="1"/>
    </xf>
    <xf numFmtId="171" fontId="9" fillId="9" borderId="24" xfId="0" applyNumberFormat="1" applyFont="1" applyFill="1" applyBorder="1" applyAlignment="1">
      <alignment horizontal="right" vertical="top" wrapText="1"/>
    </xf>
    <xf numFmtId="166" fontId="9" fillId="9" borderId="22" xfId="0" applyNumberFormat="1" applyFont="1" applyFill="1" applyBorder="1" applyAlignment="1">
      <alignment horizontal="right" vertical="top" wrapText="1"/>
    </xf>
    <xf numFmtId="166" fontId="9" fillId="9" borderId="23" xfId="0" applyNumberFormat="1" applyFont="1" applyFill="1" applyBorder="1" applyAlignment="1">
      <alignment horizontal="right" vertical="top" wrapText="1"/>
    </xf>
    <xf numFmtId="166" fontId="9" fillId="9" borderId="24" xfId="0" applyNumberFormat="1" applyFont="1" applyFill="1" applyBorder="1" applyAlignment="1">
      <alignment horizontal="right" vertical="top" wrapText="1"/>
    </xf>
    <xf numFmtId="4" fontId="9" fillId="9" borderId="22" xfId="0" applyNumberFormat="1" applyFont="1" applyFill="1" applyBorder="1" applyAlignment="1">
      <alignment horizontal="right" vertical="top" wrapText="1"/>
    </xf>
    <xf numFmtId="4" fontId="9" fillId="9" borderId="23" xfId="0" applyNumberFormat="1" applyFont="1" applyFill="1" applyBorder="1" applyAlignment="1">
      <alignment horizontal="right" vertical="top" wrapText="1"/>
    </xf>
    <xf numFmtId="4" fontId="9" fillId="9" borderId="24" xfId="0" applyNumberFormat="1" applyFont="1" applyFill="1" applyBorder="1" applyAlignment="1">
      <alignment horizontal="right" vertical="top" wrapText="1"/>
    </xf>
    <xf numFmtId="170" fontId="9" fillId="9" borderId="22" xfId="0" applyNumberFormat="1" applyFont="1" applyFill="1" applyBorder="1" applyAlignment="1">
      <alignment horizontal="right" vertical="top" wrapText="1"/>
    </xf>
    <xf numFmtId="170" fontId="9" fillId="9" borderId="23" xfId="0" applyNumberFormat="1" applyFont="1" applyFill="1" applyBorder="1" applyAlignment="1">
      <alignment horizontal="right" vertical="top" wrapText="1"/>
    </xf>
    <xf numFmtId="170" fontId="9" fillId="9" borderId="24" xfId="0" applyNumberFormat="1" applyFont="1" applyFill="1" applyBorder="1" applyAlignment="1">
      <alignment horizontal="right" vertical="top" wrapText="1"/>
    </xf>
    <xf numFmtId="0" fontId="10" fillId="10" borderId="22" xfId="0" applyFont="1" applyFill="1" applyBorder="1" applyAlignment="1">
      <alignment horizontal="right" vertical="top" wrapText="1"/>
    </xf>
    <xf numFmtId="0" fontId="10" fillId="10" borderId="24" xfId="0" applyFont="1" applyFill="1" applyBorder="1" applyAlignment="1">
      <alignment horizontal="right" vertical="top" wrapText="1"/>
    </xf>
    <xf numFmtId="0" fontId="10" fillId="9" borderId="22" xfId="0" applyFont="1" applyFill="1" applyBorder="1" applyAlignment="1">
      <alignment horizontal="left" vertical="top" wrapText="1"/>
    </xf>
    <xf numFmtId="0" fontId="10" fillId="9" borderId="23" xfId="0" applyFont="1" applyFill="1" applyBorder="1" applyAlignment="1">
      <alignment horizontal="left" vertical="top" wrapText="1"/>
    </xf>
    <xf numFmtId="0" fontId="10" fillId="9" borderId="24" xfId="0" applyFont="1" applyFill="1" applyBorder="1" applyAlignment="1">
      <alignment horizontal="left" vertical="top" wrapText="1"/>
    </xf>
    <xf numFmtId="0" fontId="12" fillId="9" borderId="21" xfId="0" applyFont="1" applyFill="1" applyBorder="1" applyAlignment="1">
      <alignment horizontal="center" vertical="top" wrapText="1"/>
    </xf>
    <xf numFmtId="0" fontId="10" fillId="10" borderId="22" xfId="0" applyFont="1" applyFill="1" applyBorder="1" applyAlignment="1">
      <alignment horizontal="left" vertical="top" wrapText="1"/>
    </xf>
    <xf numFmtId="0" fontId="10" fillId="10" borderId="23" xfId="0" applyFont="1" applyFill="1" applyBorder="1" applyAlignment="1">
      <alignment horizontal="left" vertical="top" wrapText="1"/>
    </xf>
    <xf numFmtId="0" fontId="10" fillId="10" borderId="24" xfId="0" applyFont="1" applyFill="1" applyBorder="1" applyAlignment="1">
      <alignment horizontal="left" vertical="top" wrapText="1"/>
    </xf>
    <xf numFmtId="0" fontId="10" fillId="10" borderId="22" xfId="0" applyFont="1" applyFill="1" applyBorder="1" applyAlignment="1">
      <alignment horizontal="center" vertical="top" wrapText="1"/>
    </xf>
    <xf numFmtId="0" fontId="10" fillId="10" borderId="23" xfId="0" applyFont="1" applyFill="1" applyBorder="1" applyAlignment="1">
      <alignment horizontal="center" vertical="top" wrapText="1"/>
    </xf>
    <xf numFmtId="0" fontId="10" fillId="10" borderId="24" xfId="0" applyFont="1" applyFill="1" applyBorder="1" applyAlignment="1">
      <alignment horizontal="center" vertical="top" wrapText="1"/>
    </xf>
    <xf numFmtId="0" fontId="10" fillId="10" borderId="23" xfId="0" applyFont="1" applyFill="1" applyBorder="1" applyAlignment="1">
      <alignment horizontal="right" vertical="top" wrapText="1"/>
    </xf>
    <xf numFmtId="0" fontId="9" fillId="9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9" fillId="9" borderId="21" xfId="0" applyFont="1" applyFill="1" applyBorder="1" applyAlignment="1">
      <alignment horizontal="center" vertical="top" wrapText="1"/>
    </xf>
    <xf numFmtId="0" fontId="9" fillId="9" borderId="21" xfId="0" applyFont="1" applyFill="1" applyBorder="1" applyAlignment="1">
      <alignment horizontal="left" vertical="top" wrapText="1"/>
    </xf>
    <xf numFmtId="0" fontId="9" fillId="9" borderId="21" xfId="0" applyFont="1" applyFill="1" applyBorder="1" applyAlignment="1">
      <alignment horizontal="right" vertical="top" wrapText="1"/>
    </xf>
    <xf numFmtId="174" fontId="9" fillId="9" borderId="22" xfId="0" applyNumberFormat="1" applyFont="1" applyFill="1" applyBorder="1" applyAlignment="1">
      <alignment horizontal="right" vertical="top" wrapText="1"/>
    </xf>
    <xf numFmtId="174" fontId="9" fillId="9" borderId="23" xfId="0" applyNumberFormat="1" applyFont="1" applyFill="1" applyBorder="1" applyAlignment="1">
      <alignment horizontal="right" vertical="top" wrapText="1"/>
    </xf>
    <xf numFmtId="174" fontId="9" fillId="9" borderId="24" xfId="0" applyNumberFormat="1" applyFont="1" applyFill="1" applyBorder="1" applyAlignment="1">
      <alignment horizontal="right" vertical="top" wrapText="1"/>
    </xf>
  </cellXfs>
  <cellStyles count="4">
    <cellStyle name="Normal" xfId="0" builtinId="0"/>
    <cellStyle name="Normal 2" xfId="2" xr:uid="{00000000-0005-0000-0000-000001000000}"/>
    <cellStyle name="Normal 4" xfId="1" xr:uid="{00000000-0005-0000-0000-000002000000}"/>
    <cellStyle name="Porcentagem 2" xfId="3" xr:uid="{00000000-0005-0000-0000-000003000000}"/>
  </cellStyles>
  <dxfs count="0"/>
  <tableStyles count="0" defaultTableStyle="TableStyleMedium2" defaultPivotStyle="PivotStyleLight16"/>
  <colors>
    <mruColors>
      <color rgb="FF008000"/>
      <color rgb="FF1FB018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33694</xdr:rowOff>
    </xdr:from>
    <xdr:to>
      <xdr:col>1</xdr:col>
      <xdr:colOff>967740</xdr:colOff>
      <xdr:row>3</xdr:row>
      <xdr:rowOff>57279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7CE974E-0D4B-4CDB-87C1-B059BE2F3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33694"/>
          <a:ext cx="1266825" cy="667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0</xdr:row>
      <xdr:rowOff>0</xdr:rowOff>
    </xdr:from>
    <xdr:to>
      <xdr:col>1</xdr:col>
      <xdr:colOff>0</xdr:colOff>
      <xdr:row>2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22FE23-7712-4EE9-ABD0-94ECFA1E27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0"/>
          <a:ext cx="2952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0</xdr:row>
      <xdr:rowOff>0</xdr:rowOff>
    </xdr:from>
    <xdr:to>
      <xdr:col>1</xdr:col>
      <xdr:colOff>0</xdr:colOff>
      <xdr:row>2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A991CD-5A2E-4C0E-8B14-2F410C3DF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0"/>
          <a:ext cx="2952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V-DN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LAT6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na\engenharia\Literatura\NORMAS%20E%20MANUAIS\02%20-%20DNER_DNIT\Editais%20Constru&#231;&#227;o\Edital_220_BR364m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Sub-base"/>
      <sheetName val="Resumo"/>
      <sheetName val="DMT Terrap."/>
      <sheetName val="Reajustamento"/>
      <sheetName val="RESUMO TOTAL LOTE"/>
      <sheetName val="BR 146"/>
      <sheetName val="8ª MP_BR_459"/>
      <sheetName val="RBE ACT mi"/>
      <sheetName val="C"/>
      <sheetName val="FV-DNER"/>
      <sheetName val="orçamento_global"/>
      <sheetName val="Plan 2.7"/>
      <sheetName val="CUSTO ZONA SUL"/>
      <sheetName val="LISTA_MATERIAIS"/>
      <sheetName val="MATERIAIS"/>
      <sheetName val="COMPOS1"/>
      <sheetName val="PLANILHA CONTRATUAL"/>
      <sheetName val="Equipamentos"/>
      <sheetName val="8ª MP_BR-459"/>
      <sheetName val="Vínculo"/>
      <sheetName val="FIDENS-R$mil"/>
      <sheetName val="points"/>
      <sheetName val="Mat"/>
      <sheetName val="Motores"/>
      <sheetName val="RESUMO BACIAS_IMPRESSÃO"/>
      <sheetName val="K"/>
      <sheetName val="DG"/>
      <sheetName val="QuQuant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P A T O 98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8ª MP_BR_459"/>
      <sheetName val="8ª MP_BR-459"/>
      <sheetName val="geral"/>
      <sheetName val="Mat. Betum. - Port. 1078.15"/>
      <sheetName val="TRANSP"/>
      <sheetName val="Orçamento"/>
      <sheetName val="PT"/>
      <sheetName val="Mat"/>
      <sheetName val="PLANILHA ATUALIZADA"/>
      <sheetName val="TCB5"/>
      <sheetName val="Auxiliares"/>
      <sheetName val="PRINCIPARIS"/>
      <sheetName val="materiais civil"/>
      <sheetName val="mão de obra civil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qui"/>
      <sheetName val="Pato"/>
      <sheetName val="Q Custo"/>
      <sheetName val="Cronog"/>
      <sheetName val="Transp"/>
      <sheetName val="Memorial"/>
      <sheetName val="Memorial II"/>
      <sheetName val="SERV MAT BET"/>
      <sheetName val="CALCULOS AUXILIARES"/>
      <sheetName val="TRANSP FRIO E QUENTE"/>
      <sheetName val="Comp P Unit "/>
      <sheetName val="C MÃO OBRA"/>
      <sheetName val="CUSTO MATERIAL"/>
      <sheetName val="CUSTO EQUIP"/>
      <sheetName val="MOBIL_INST_CANT"/>
      <sheetName val="COMP TRANSP EQUIP"/>
      <sheetName val="Plan1"/>
    </sheetNames>
    <sheetDataSet>
      <sheetData sheetId="0">
        <row r="4">
          <cell r="I4" t="str">
            <v>SR/DNIT/MT</v>
          </cell>
        </row>
        <row r="6">
          <cell r="I6" t="str">
            <v>Lote 02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A4" t="str">
            <v>Código</v>
          </cell>
          <cell r="B4" t="str">
            <v>Equipamento</v>
          </cell>
          <cell r="C4" t="str">
            <v>VAL</v>
          </cell>
          <cell r="D4" t="str">
            <v>R</v>
          </cell>
          <cell r="E4" t="str">
            <v>VU</v>
          </cell>
          <cell r="F4" t="str">
            <v>HTA</v>
          </cell>
          <cell r="G4" t="str">
            <v>I</v>
          </cell>
          <cell r="H4" t="str">
            <v>K</v>
          </cell>
          <cell r="I4" t="str">
            <v>Pot</v>
          </cell>
          <cell r="J4" t="str">
            <v>Qe</v>
          </cell>
          <cell r="K4" t="str">
            <v>VMe</v>
          </cell>
          <cell r="L4" t="str">
            <v>Qm</v>
          </cell>
          <cell r="M4" t="str">
            <v>VMm</v>
          </cell>
          <cell r="N4" t="str">
            <v>D</v>
          </cell>
          <cell r="O4" t="str">
            <v>S</v>
          </cell>
          <cell r="P4" t="str">
            <v>M</v>
          </cell>
          <cell r="Q4" t="str">
            <v>Omat</v>
          </cell>
          <cell r="R4" t="str">
            <v>Omo</v>
          </cell>
          <cell r="S4" t="str">
            <v>HO</v>
          </cell>
          <cell r="T4" t="str">
            <v>HP</v>
          </cell>
        </row>
        <row r="5">
          <cell r="A5" t="str">
            <v>E 001</v>
          </cell>
          <cell r="B5" t="str">
            <v>Trator esteiras - com lâm. (60 kW)</v>
          </cell>
          <cell r="C5">
            <v>375732</v>
          </cell>
          <cell r="D5">
            <v>20</v>
          </cell>
          <cell r="E5">
            <v>5</v>
          </cell>
          <cell r="F5">
            <v>2000</v>
          </cell>
          <cell r="G5">
            <v>0</v>
          </cell>
          <cell r="H5">
            <v>0.8</v>
          </cell>
          <cell r="I5">
            <v>60</v>
          </cell>
          <cell r="J5">
            <v>14.399999999999999</v>
          </cell>
          <cell r="K5">
            <v>1.88</v>
          </cell>
          <cell r="L5">
            <v>1</v>
          </cell>
          <cell r="M5">
            <v>10.800700000000001</v>
          </cell>
          <cell r="N5">
            <v>30.058560000000003</v>
          </cell>
          <cell r="O5">
            <v>0</v>
          </cell>
          <cell r="P5">
            <v>30.058560000000003</v>
          </cell>
          <cell r="Q5">
            <v>27.071999999999996</v>
          </cell>
          <cell r="R5">
            <v>10.800700000000001</v>
          </cell>
          <cell r="S5">
            <v>97.989820000000009</v>
          </cell>
          <cell r="T5">
            <v>10.800700000000001</v>
          </cell>
        </row>
        <row r="6">
          <cell r="A6" t="str">
            <v>E 002</v>
          </cell>
          <cell r="B6" t="str">
            <v>Trator esteiras - c/ lâm. (104 kW)</v>
          </cell>
          <cell r="C6">
            <v>577114</v>
          </cell>
          <cell r="D6">
            <v>20</v>
          </cell>
          <cell r="E6">
            <v>5</v>
          </cell>
          <cell r="F6">
            <v>2000</v>
          </cell>
          <cell r="G6">
            <v>0</v>
          </cell>
          <cell r="H6">
            <v>0.8</v>
          </cell>
          <cell r="I6">
            <v>104</v>
          </cell>
          <cell r="J6">
            <v>24.96</v>
          </cell>
          <cell r="K6">
            <v>1.88</v>
          </cell>
          <cell r="L6">
            <v>1</v>
          </cell>
          <cell r="M6">
            <v>10.800700000000001</v>
          </cell>
          <cell r="N6">
            <v>46.169119999999999</v>
          </cell>
          <cell r="O6">
            <v>0</v>
          </cell>
          <cell r="P6">
            <v>46.169119999999999</v>
          </cell>
          <cell r="Q6">
            <v>46.924799999999998</v>
          </cell>
          <cell r="R6">
            <v>10.800700000000001</v>
          </cell>
          <cell r="S6">
            <v>150.06374</v>
          </cell>
          <cell r="T6">
            <v>10.800700000000001</v>
          </cell>
        </row>
        <row r="7">
          <cell r="A7" t="str">
            <v>E 006</v>
          </cell>
          <cell r="B7" t="str">
            <v>Motoniveladora</v>
          </cell>
          <cell r="C7">
            <v>433400</v>
          </cell>
          <cell r="D7">
            <v>20</v>
          </cell>
          <cell r="E7">
            <v>7.5</v>
          </cell>
          <cell r="F7">
            <v>2000</v>
          </cell>
          <cell r="G7">
            <v>0</v>
          </cell>
          <cell r="H7">
            <v>0.9</v>
          </cell>
          <cell r="I7">
            <v>93</v>
          </cell>
          <cell r="J7">
            <v>22.32</v>
          </cell>
          <cell r="K7">
            <v>1.88</v>
          </cell>
          <cell r="L7">
            <v>1</v>
          </cell>
          <cell r="M7">
            <v>11.417899999999999</v>
          </cell>
          <cell r="N7">
            <v>23.114666666666668</v>
          </cell>
          <cell r="O7">
            <v>0</v>
          </cell>
          <cell r="P7">
            <v>26.004000000000001</v>
          </cell>
          <cell r="Q7">
            <v>41.961599999999997</v>
          </cell>
          <cell r="R7">
            <v>11.417899999999999</v>
          </cell>
          <cell r="S7">
            <v>102.49816666666666</v>
          </cell>
          <cell r="T7">
            <v>11.417899999999999</v>
          </cell>
        </row>
        <row r="8">
          <cell r="A8" t="str">
            <v>E 007</v>
          </cell>
          <cell r="B8" t="str">
            <v>Trator agrícola</v>
          </cell>
          <cell r="C8">
            <v>116600</v>
          </cell>
          <cell r="D8">
            <v>20</v>
          </cell>
          <cell r="E8">
            <v>8</v>
          </cell>
          <cell r="F8">
            <v>1250</v>
          </cell>
          <cell r="G8">
            <v>0</v>
          </cell>
          <cell r="H8">
            <v>0.7</v>
          </cell>
          <cell r="I8">
            <v>82</v>
          </cell>
          <cell r="J8">
            <v>16.400000000000002</v>
          </cell>
          <cell r="K8">
            <v>1.88</v>
          </cell>
          <cell r="L8">
            <v>1</v>
          </cell>
          <cell r="M8">
            <v>8.3320000000000007</v>
          </cell>
          <cell r="N8">
            <v>9.3279999999999994</v>
          </cell>
          <cell r="O8">
            <v>0</v>
          </cell>
          <cell r="P8">
            <v>8.1620000000000008</v>
          </cell>
          <cell r="Q8">
            <v>30.832000000000001</v>
          </cell>
          <cell r="R8">
            <v>8.3320000000000007</v>
          </cell>
          <cell r="S8">
            <v>56.654000000000003</v>
          </cell>
          <cell r="T8">
            <v>8.3320000000000007</v>
          </cell>
        </row>
        <row r="9">
          <cell r="A9" t="str">
            <v>E 011</v>
          </cell>
          <cell r="B9" t="str">
            <v>Retroescavadeira</v>
          </cell>
          <cell r="C9">
            <v>147390</v>
          </cell>
          <cell r="D9">
            <v>20</v>
          </cell>
          <cell r="E9">
            <v>5</v>
          </cell>
          <cell r="F9">
            <v>2000</v>
          </cell>
          <cell r="G9">
            <v>0</v>
          </cell>
          <cell r="H9">
            <v>0.7</v>
          </cell>
          <cell r="I9">
            <v>57</v>
          </cell>
          <cell r="J9">
            <v>11.4</v>
          </cell>
          <cell r="K9">
            <v>1.88</v>
          </cell>
          <cell r="L9">
            <v>1</v>
          </cell>
          <cell r="M9">
            <v>10.800700000000001</v>
          </cell>
          <cell r="N9">
            <v>11.7912</v>
          </cell>
          <cell r="O9">
            <v>0</v>
          </cell>
          <cell r="P9">
            <v>10.317299999999999</v>
          </cell>
          <cell r="Q9">
            <v>21.431999999999999</v>
          </cell>
          <cell r="R9">
            <v>10.800700000000001</v>
          </cell>
          <cell r="S9">
            <v>54.341199999999994</v>
          </cell>
          <cell r="T9">
            <v>10.800700000000001</v>
          </cell>
        </row>
        <row r="10">
          <cell r="A10" t="str">
            <v>E 013</v>
          </cell>
          <cell r="B10" t="str">
            <v>Rolo comp. pé carneiro 11,25 t</v>
          </cell>
          <cell r="C10">
            <v>347000</v>
          </cell>
          <cell r="D10">
            <v>10</v>
          </cell>
          <cell r="E10">
            <v>6</v>
          </cell>
          <cell r="F10">
            <v>1750</v>
          </cell>
          <cell r="G10">
            <v>0</v>
          </cell>
          <cell r="H10">
            <v>0.8</v>
          </cell>
          <cell r="I10">
            <v>85</v>
          </cell>
          <cell r="J10">
            <v>17</v>
          </cell>
          <cell r="K10">
            <v>1.88</v>
          </cell>
          <cell r="L10">
            <v>1</v>
          </cell>
          <cell r="M10">
            <v>8.3320000000000007</v>
          </cell>
          <cell r="N10">
            <v>29.742857142857144</v>
          </cell>
          <cell r="O10">
            <v>0</v>
          </cell>
          <cell r="P10">
            <v>26.438095238095237</v>
          </cell>
          <cell r="Q10">
            <v>31.959999999999997</v>
          </cell>
          <cell r="R10">
            <v>8.3320000000000007</v>
          </cell>
          <cell r="S10">
            <v>96.472952380952364</v>
          </cell>
          <cell r="T10">
            <v>8.3320000000000007</v>
          </cell>
        </row>
        <row r="11">
          <cell r="A11" t="str">
            <v>E 016</v>
          </cell>
          <cell r="B11" t="str">
            <v>Carregadeira pneus 1,33 m3</v>
          </cell>
          <cell r="C11">
            <v>312000</v>
          </cell>
          <cell r="D11">
            <v>20</v>
          </cell>
          <cell r="E11">
            <v>5</v>
          </cell>
          <cell r="F11">
            <v>2000</v>
          </cell>
          <cell r="G11">
            <v>0</v>
          </cell>
          <cell r="H11">
            <v>0.7</v>
          </cell>
          <cell r="I11">
            <v>79</v>
          </cell>
          <cell r="J11">
            <v>15.8</v>
          </cell>
          <cell r="K11">
            <v>1.88</v>
          </cell>
          <cell r="L11">
            <v>1</v>
          </cell>
          <cell r="M11">
            <v>10.800700000000001</v>
          </cell>
          <cell r="N11">
            <v>24.96</v>
          </cell>
          <cell r="O11">
            <v>0</v>
          </cell>
          <cell r="P11">
            <v>21.84</v>
          </cell>
          <cell r="Q11">
            <v>29.704000000000001</v>
          </cell>
          <cell r="R11">
            <v>10.800700000000001</v>
          </cell>
          <cell r="S11">
            <v>87.304699999999997</v>
          </cell>
          <cell r="T11">
            <v>10.800700000000001</v>
          </cell>
        </row>
        <row r="12">
          <cell r="A12" t="str">
            <v>E 101</v>
          </cell>
          <cell r="B12" t="str">
            <v>Grade de discos 24 x 24</v>
          </cell>
          <cell r="C12">
            <v>12756</v>
          </cell>
          <cell r="D12">
            <v>5</v>
          </cell>
          <cell r="E12">
            <v>10</v>
          </cell>
          <cell r="F12">
            <v>1000</v>
          </cell>
          <cell r="G12">
            <v>0</v>
          </cell>
          <cell r="H12">
            <v>0.6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1.2118199999999999</v>
          </cell>
          <cell r="O12">
            <v>0</v>
          </cell>
          <cell r="P12">
            <v>0.76535999999999993</v>
          </cell>
          <cell r="Q12">
            <v>0</v>
          </cell>
          <cell r="R12">
            <v>0</v>
          </cell>
          <cell r="S12">
            <v>1.9771799999999997</v>
          </cell>
          <cell r="T12">
            <v>0</v>
          </cell>
        </row>
        <row r="13">
          <cell r="A13" t="str">
            <v>E 105</v>
          </cell>
          <cell r="B13" t="str">
            <v>Rolo comp. pneus 21 t</v>
          </cell>
          <cell r="C13">
            <v>390189.9</v>
          </cell>
          <cell r="D13">
            <v>15</v>
          </cell>
          <cell r="E13">
            <v>6.8</v>
          </cell>
          <cell r="F13">
            <v>1750</v>
          </cell>
          <cell r="G13">
            <v>0</v>
          </cell>
          <cell r="H13">
            <v>0.7</v>
          </cell>
          <cell r="I13">
            <v>97</v>
          </cell>
          <cell r="J13">
            <v>19.400000000000002</v>
          </cell>
          <cell r="K13">
            <v>1.88</v>
          </cell>
          <cell r="L13">
            <v>1</v>
          </cell>
          <cell r="M13">
            <v>8.3320000000000007</v>
          </cell>
          <cell r="N13">
            <v>27.87070714285715</v>
          </cell>
          <cell r="O13">
            <v>0</v>
          </cell>
          <cell r="P13">
            <v>22.952347058823531</v>
          </cell>
          <cell r="Q13">
            <v>36.472000000000001</v>
          </cell>
          <cell r="R13">
            <v>8.3320000000000007</v>
          </cell>
          <cell r="S13">
            <v>95.627054201680664</v>
          </cell>
          <cell r="T13">
            <v>8.3320000000000007</v>
          </cell>
        </row>
        <row r="14">
          <cell r="A14" t="str">
            <v>E 107</v>
          </cell>
          <cell r="B14" t="str">
            <v>Vassoura mecânica - reboc.</v>
          </cell>
          <cell r="C14">
            <v>23638</v>
          </cell>
          <cell r="D14">
            <v>10</v>
          </cell>
          <cell r="E14">
            <v>10</v>
          </cell>
          <cell r="F14">
            <v>1000</v>
          </cell>
          <cell r="G14">
            <v>0</v>
          </cell>
          <cell r="H14">
            <v>0.6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2.1274199999999999</v>
          </cell>
          <cell r="O14">
            <v>0</v>
          </cell>
          <cell r="P14">
            <v>1.41828</v>
          </cell>
          <cell r="Q14">
            <v>0</v>
          </cell>
          <cell r="R14">
            <v>0</v>
          </cell>
          <cell r="S14">
            <v>3.5457000000000001</v>
          </cell>
          <cell r="T14">
            <v>0</v>
          </cell>
        </row>
        <row r="15">
          <cell r="A15" t="str">
            <v>E 108</v>
          </cell>
          <cell r="B15" t="str">
            <v>Distr. agregados - reboc.</v>
          </cell>
          <cell r="C15">
            <v>26895</v>
          </cell>
          <cell r="D15">
            <v>10</v>
          </cell>
          <cell r="E15">
            <v>10</v>
          </cell>
          <cell r="F15">
            <v>1250</v>
          </cell>
          <cell r="G15">
            <v>0</v>
          </cell>
          <cell r="H15">
            <v>0.5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1.9364400000000002</v>
          </cell>
          <cell r="O15">
            <v>0</v>
          </cell>
          <cell r="P15">
            <v>1.0758000000000001</v>
          </cell>
          <cell r="Q15">
            <v>0</v>
          </cell>
          <cell r="R15">
            <v>0</v>
          </cell>
          <cell r="S15">
            <v>3.0122400000000003</v>
          </cell>
          <cell r="T15">
            <v>0</v>
          </cell>
        </row>
        <row r="16">
          <cell r="A16" t="str">
            <v>E 110</v>
          </cell>
          <cell r="B16" t="str">
            <v>Tanque estoc. asfalto 20.000 l</v>
          </cell>
          <cell r="C16">
            <v>43400</v>
          </cell>
          <cell r="D16">
            <v>10</v>
          </cell>
          <cell r="E16">
            <v>8</v>
          </cell>
          <cell r="F16">
            <v>2500</v>
          </cell>
          <cell r="G16">
            <v>0</v>
          </cell>
          <cell r="H16">
            <v>0.5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1.9530000000000001</v>
          </cell>
          <cell r="O16">
            <v>0</v>
          </cell>
          <cell r="P16">
            <v>1.085</v>
          </cell>
          <cell r="Q16">
            <v>0</v>
          </cell>
          <cell r="R16">
            <v>0</v>
          </cell>
          <cell r="S16">
            <v>3.0380000000000003</v>
          </cell>
          <cell r="T16">
            <v>0</v>
          </cell>
        </row>
        <row r="17">
          <cell r="A17" t="str">
            <v>E 111</v>
          </cell>
          <cell r="B17" t="str">
            <v>Equip. distr. asf. - mont. cam.</v>
          </cell>
          <cell r="C17">
            <v>261750</v>
          </cell>
          <cell r="D17">
            <v>20</v>
          </cell>
          <cell r="E17">
            <v>10</v>
          </cell>
          <cell r="F17">
            <v>1250</v>
          </cell>
          <cell r="G17">
            <v>2.5000000000000001E-2</v>
          </cell>
          <cell r="H17">
            <v>0.8</v>
          </cell>
          <cell r="I17">
            <v>195.6</v>
          </cell>
          <cell r="J17">
            <v>29.339999999999996</v>
          </cell>
          <cell r="K17">
            <v>1.88</v>
          </cell>
          <cell r="L17">
            <v>1</v>
          </cell>
          <cell r="M17">
            <v>9.8749000000000002</v>
          </cell>
          <cell r="N17">
            <v>8.8580000000000005</v>
          </cell>
          <cell r="O17">
            <v>1.1437999999999999</v>
          </cell>
          <cell r="P17">
            <v>8.8580000000000005</v>
          </cell>
          <cell r="Q17">
            <v>55.159199999999991</v>
          </cell>
          <cell r="R17">
            <v>9.8749000000000002</v>
          </cell>
          <cell r="S17">
            <v>83.893899999999988</v>
          </cell>
          <cell r="T17">
            <v>9.8749000000000002</v>
          </cell>
        </row>
        <row r="18">
          <cell r="A18" t="str">
            <v>E 112</v>
          </cell>
          <cell r="B18" t="str">
            <v>Aquecedor de fluido térmico</v>
          </cell>
          <cell r="C18">
            <v>247800</v>
          </cell>
          <cell r="D18">
            <v>10</v>
          </cell>
          <cell r="E18">
            <v>8</v>
          </cell>
          <cell r="F18">
            <v>2500</v>
          </cell>
          <cell r="G18">
            <v>0</v>
          </cell>
          <cell r="H18">
            <v>0.6</v>
          </cell>
          <cell r="I18">
            <v>8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11.151</v>
          </cell>
          <cell r="O18">
            <v>0</v>
          </cell>
          <cell r="P18">
            <v>7.4340000000000002</v>
          </cell>
          <cell r="Q18">
            <v>0</v>
          </cell>
          <cell r="R18">
            <v>0</v>
          </cell>
          <cell r="S18">
            <v>18.585000000000001</v>
          </cell>
          <cell r="T18">
            <v>0</v>
          </cell>
        </row>
        <row r="19">
          <cell r="A19" t="str">
            <v>E 113</v>
          </cell>
          <cell r="B19" t="str">
            <v>Usina asfalto quente 40/60 t/h</v>
          </cell>
          <cell r="C19">
            <v>796214</v>
          </cell>
          <cell r="D19">
            <v>10</v>
          </cell>
          <cell r="E19">
            <v>8</v>
          </cell>
          <cell r="F19">
            <v>1750</v>
          </cell>
          <cell r="G19">
            <v>0</v>
          </cell>
          <cell r="H19">
            <v>0.9</v>
          </cell>
          <cell r="I19">
            <v>128</v>
          </cell>
          <cell r="J19">
            <v>0</v>
          </cell>
          <cell r="K19">
            <v>0</v>
          </cell>
          <cell r="L19">
            <v>1</v>
          </cell>
          <cell r="M19">
            <v>11.417899999999999</v>
          </cell>
          <cell r="N19">
            <v>51.185185714285716</v>
          </cell>
          <cell r="O19">
            <v>0</v>
          </cell>
          <cell r="P19">
            <v>51.185185714285716</v>
          </cell>
          <cell r="Q19">
            <v>0</v>
          </cell>
          <cell r="R19">
            <v>11.417899999999999</v>
          </cell>
          <cell r="S19">
            <v>113.78827142857143</v>
          </cell>
          <cell r="T19">
            <v>11.417899999999999</v>
          </cell>
        </row>
        <row r="20">
          <cell r="A20" t="str">
            <v>E 114</v>
          </cell>
          <cell r="B20" t="str">
            <v>Vibro acabadora asfalto</v>
          </cell>
          <cell r="C20">
            <v>210000</v>
          </cell>
          <cell r="D20">
            <v>10</v>
          </cell>
          <cell r="E20">
            <v>8</v>
          </cell>
          <cell r="F20">
            <v>1750</v>
          </cell>
          <cell r="G20">
            <v>0</v>
          </cell>
          <cell r="H20">
            <v>0.9</v>
          </cell>
          <cell r="I20">
            <v>20</v>
          </cell>
          <cell r="J20">
            <v>4</v>
          </cell>
          <cell r="K20">
            <v>1.88</v>
          </cell>
          <cell r="L20">
            <v>1</v>
          </cell>
          <cell r="M20">
            <v>11.417899999999999</v>
          </cell>
          <cell r="N20">
            <v>13.5</v>
          </cell>
          <cell r="O20">
            <v>0</v>
          </cell>
          <cell r="P20">
            <v>13.5</v>
          </cell>
          <cell r="Q20">
            <v>7.52</v>
          </cell>
          <cell r="R20">
            <v>11.417899999999999</v>
          </cell>
          <cell r="S20">
            <v>45.937899999999999</v>
          </cell>
          <cell r="T20">
            <v>11.417899999999999</v>
          </cell>
        </row>
        <row r="21">
          <cell r="A21" t="str">
            <v>E 116</v>
          </cell>
          <cell r="B21" t="str">
            <v>Usina mist. PMF 30/60 t/h</v>
          </cell>
          <cell r="C21">
            <v>123559</v>
          </cell>
          <cell r="D21">
            <v>10</v>
          </cell>
          <cell r="E21">
            <v>8</v>
          </cell>
          <cell r="F21">
            <v>1750</v>
          </cell>
          <cell r="G21">
            <v>0</v>
          </cell>
          <cell r="H21">
            <v>0.7</v>
          </cell>
          <cell r="I21">
            <v>20</v>
          </cell>
          <cell r="J21">
            <v>0</v>
          </cell>
          <cell r="K21">
            <v>0</v>
          </cell>
          <cell r="L21">
            <v>1</v>
          </cell>
          <cell r="M21">
            <v>11.417899999999999</v>
          </cell>
          <cell r="N21">
            <v>7.9430785714285719</v>
          </cell>
          <cell r="O21">
            <v>0</v>
          </cell>
          <cell r="P21">
            <v>6.1779499999999992</v>
          </cell>
          <cell r="Q21">
            <v>0</v>
          </cell>
          <cell r="R21">
            <v>11.417899999999999</v>
          </cell>
          <cell r="S21">
            <v>25.538928571428571</v>
          </cell>
          <cell r="T21">
            <v>11.417899999999999</v>
          </cell>
        </row>
        <row r="22">
          <cell r="A22" t="str">
            <v>E 117</v>
          </cell>
          <cell r="B22" t="str">
            <v>Rolo comp. estat. autop. 8,9 t</v>
          </cell>
          <cell r="C22">
            <v>163195</v>
          </cell>
          <cell r="D22">
            <v>15</v>
          </cell>
          <cell r="E22">
            <v>6.8</v>
          </cell>
          <cell r="F22">
            <v>1750</v>
          </cell>
          <cell r="G22">
            <v>0</v>
          </cell>
          <cell r="H22">
            <v>0.7</v>
          </cell>
          <cell r="I22">
            <v>43</v>
          </cell>
          <cell r="J22">
            <v>9</v>
          </cell>
          <cell r="K22">
            <v>1.88</v>
          </cell>
          <cell r="L22">
            <v>1</v>
          </cell>
          <cell r="M22">
            <v>8.3320000000000007</v>
          </cell>
          <cell r="N22">
            <v>11.656785714285714</v>
          </cell>
          <cell r="O22">
            <v>0</v>
          </cell>
          <cell r="P22">
            <v>9.5997058823529411</v>
          </cell>
          <cell r="Q22">
            <v>16.919999999999998</v>
          </cell>
          <cell r="R22">
            <v>8.3320000000000007</v>
          </cell>
          <cell r="S22">
            <v>46.508491596638656</v>
          </cell>
          <cell r="T22">
            <v>8.3320000000000007</v>
          </cell>
        </row>
        <row r="23">
          <cell r="A23" t="str">
            <v>E 118</v>
          </cell>
          <cell r="B23" t="str">
            <v>Rolo comp. tanden vibrat. 1,5 t</v>
          </cell>
          <cell r="C23">
            <v>97990</v>
          </cell>
          <cell r="D23">
            <v>10</v>
          </cell>
          <cell r="E23">
            <v>6</v>
          </cell>
          <cell r="F23">
            <v>1750</v>
          </cell>
          <cell r="G23">
            <v>0</v>
          </cell>
          <cell r="H23">
            <v>0.8</v>
          </cell>
          <cell r="I23">
            <v>10</v>
          </cell>
          <cell r="J23">
            <v>2</v>
          </cell>
          <cell r="K23">
            <v>1.88</v>
          </cell>
          <cell r="L23">
            <v>1</v>
          </cell>
          <cell r="M23">
            <v>8.3320000000000007</v>
          </cell>
          <cell r="N23">
            <v>8.3991428571428575</v>
          </cell>
          <cell r="O23">
            <v>0</v>
          </cell>
          <cell r="P23">
            <v>7.4659047619047616</v>
          </cell>
          <cell r="Q23">
            <v>3.76</v>
          </cell>
          <cell r="R23">
            <v>8.3320000000000007</v>
          </cell>
          <cell r="S23">
            <v>27.957047619047621</v>
          </cell>
          <cell r="T23">
            <v>8.3320000000000007</v>
          </cell>
        </row>
        <row r="24">
          <cell r="A24" t="str">
            <v>E 119</v>
          </cell>
          <cell r="B24" t="str">
            <v>Rolo comp. pn. est. aut. 23 t</v>
          </cell>
          <cell r="C24">
            <v>303024.64000000001</v>
          </cell>
          <cell r="D24">
            <v>15</v>
          </cell>
          <cell r="E24">
            <v>6.8</v>
          </cell>
          <cell r="F24">
            <v>1750</v>
          </cell>
          <cell r="G24">
            <v>0</v>
          </cell>
          <cell r="H24">
            <v>0.7</v>
          </cell>
          <cell r="I24">
            <v>83</v>
          </cell>
          <cell r="J24">
            <v>16.600000000000001</v>
          </cell>
          <cell r="K24">
            <v>1.88</v>
          </cell>
          <cell r="L24">
            <v>1</v>
          </cell>
          <cell r="M24">
            <v>8.3320000000000007</v>
          </cell>
          <cell r="N24">
            <v>21.644617142857143</v>
          </cell>
          <cell r="O24">
            <v>0</v>
          </cell>
          <cell r="P24">
            <v>17.82497882352941</v>
          </cell>
          <cell r="Q24">
            <v>31.208000000000002</v>
          </cell>
          <cell r="R24">
            <v>8.3320000000000007</v>
          </cell>
          <cell r="S24">
            <v>79.009595966386541</v>
          </cell>
          <cell r="T24">
            <v>8.3320000000000007</v>
          </cell>
        </row>
        <row r="25">
          <cell r="A25" t="str">
            <v>E 123</v>
          </cell>
          <cell r="B25" t="str">
            <v>Caldeira asfalto reboc. 600 l</v>
          </cell>
          <cell r="C25">
            <v>31850</v>
          </cell>
          <cell r="D25">
            <v>10</v>
          </cell>
          <cell r="E25">
            <v>10</v>
          </cell>
          <cell r="F25">
            <v>1250</v>
          </cell>
          <cell r="G25">
            <v>0</v>
          </cell>
          <cell r="H25">
            <v>0.3</v>
          </cell>
          <cell r="I25">
            <v>1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2.2932000000000001</v>
          </cell>
          <cell r="O25">
            <v>0</v>
          </cell>
          <cell r="P25">
            <v>0.76439999999999997</v>
          </cell>
          <cell r="Q25">
            <v>0</v>
          </cell>
          <cell r="R25">
            <v>0</v>
          </cell>
          <cell r="S25">
            <v>3.0575999999999999</v>
          </cell>
          <cell r="T25">
            <v>0</v>
          </cell>
        </row>
        <row r="26">
          <cell r="A26" t="str">
            <v>E 126</v>
          </cell>
          <cell r="B26" t="str">
            <v>Fresadora a frio Wirtgen:W-1000 L</v>
          </cell>
          <cell r="C26">
            <v>618600</v>
          </cell>
          <cell r="D26">
            <v>20</v>
          </cell>
          <cell r="E26">
            <v>5</v>
          </cell>
          <cell r="F26">
            <v>1200</v>
          </cell>
          <cell r="G26">
            <v>0</v>
          </cell>
          <cell r="H26">
            <v>1</v>
          </cell>
          <cell r="I26">
            <v>105</v>
          </cell>
          <cell r="J26">
            <v>21</v>
          </cell>
          <cell r="K26">
            <v>1.88</v>
          </cell>
          <cell r="L26">
            <v>1</v>
          </cell>
          <cell r="M26">
            <v>11.417899999999999</v>
          </cell>
          <cell r="N26">
            <v>82.48</v>
          </cell>
          <cell r="O26">
            <v>0</v>
          </cell>
          <cell r="P26">
            <v>103.1</v>
          </cell>
          <cell r="Q26">
            <v>39.479999999999997</v>
          </cell>
          <cell r="R26">
            <v>11.417899999999999</v>
          </cell>
          <cell r="S26">
            <v>236.47789999999998</v>
          </cell>
          <cell r="T26">
            <v>11.417899999999999</v>
          </cell>
        </row>
        <row r="27">
          <cell r="A27" t="str">
            <v>E 156</v>
          </cell>
          <cell r="B27" t="str">
            <v>Carreg.de pneus Case c/vass.1,8 m</v>
          </cell>
          <cell r="C27">
            <v>90800</v>
          </cell>
          <cell r="D27">
            <v>20</v>
          </cell>
          <cell r="E27">
            <v>5</v>
          </cell>
          <cell r="F27">
            <v>2000</v>
          </cell>
          <cell r="G27">
            <v>0</v>
          </cell>
          <cell r="H27">
            <v>0.7</v>
          </cell>
          <cell r="I27">
            <v>36</v>
          </cell>
          <cell r="J27">
            <v>7.2</v>
          </cell>
          <cell r="K27">
            <v>1.88</v>
          </cell>
          <cell r="L27">
            <v>1</v>
          </cell>
          <cell r="M27">
            <v>10.800700000000001</v>
          </cell>
          <cell r="N27">
            <v>7.2640000000000002</v>
          </cell>
          <cell r="O27">
            <v>0</v>
          </cell>
          <cell r="P27">
            <v>6.355999999999999</v>
          </cell>
          <cell r="Q27">
            <v>13.536</v>
          </cell>
          <cell r="R27">
            <v>10.800700000000001</v>
          </cell>
          <cell r="S27">
            <v>37.956699999999998</v>
          </cell>
          <cell r="T27">
            <v>10.800700000000001</v>
          </cell>
        </row>
        <row r="28">
          <cell r="A28" t="str">
            <v>E 161</v>
          </cell>
          <cell r="B28" t="str">
            <v>Equip. Distr. LA Rup Contr</v>
          </cell>
          <cell r="C28">
            <v>781431</v>
          </cell>
          <cell r="D28">
            <v>20</v>
          </cell>
          <cell r="E28">
            <v>12</v>
          </cell>
          <cell r="F28">
            <v>1000</v>
          </cell>
          <cell r="G28">
            <v>2.5000000000000001E-2</v>
          </cell>
          <cell r="H28">
            <v>0.9</v>
          </cell>
          <cell r="I28">
            <v>274</v>
          </cell>
          <cell r="J28">
            <v>43.799996</v>
          </cell>
          <cell r="K28">
            <v>1.88</v>
          </cell>
          <cell r="L28">
            <v>1</v>
          </cell>
          <cell r="M28">
            <v>10.492100000000001</v>
          </cell>
          <cell r="N28">
            <v>52.095399999999998</v>
          </cell>
          <cell r="O28">
            <v>1.47875</v>
          </cell>
          <cell r="P28">
            <v>58.607325000000003</v>
          </cell>
          <cell r="Q28">
            <v>82.343992479999997</v>
          </cell>
          <cell r="R28">
            <v>10.492100000000001</v>
          </cell>
          <cell r="S28">
            <v>205.01756748</v>
          </cell>
          <cell r="T28">
            <v>10.492100000000001</v>
          </cell>
        </row>
        <row r="29">
          <cell r="A29" t="str">
            <v>E 208</v>
          </cell>
          <cell r="B29" t="str">
            <v>Compressor de Ar 180 PCM</v>
          </cell>
          <cell r="C29">
            <v>58600</v>
          </cell>
          <cell r="D29">
            <v>15</v>
          </cell>
          <cell r="E29">
            <v>7</v>
          </cell>
          <cell r="F29">
            <v>1750</v>
          </cell>
          <cell r="G29">
            <v>0</v>
          </cell>
          <cell r="H29">
            <v>0.8</v>
          </cell>
          <cell r="I29">
            <v>59</v>
          </cell>
          <cell r="J29">
            <v>12.98</v>
          </cell>
          <cell r="K29">
            <v>1.88</v>
          </cell>
          <cell r="L29">
            <v>1</v>
          </cell>
          <cell r="M29">
            <v>8.3320000000000007</v>
          </cell>
          <cell r="N29">
            <v>4.0661224489795913</v>
          </cell>
          <cell r="O29">
            <v>0</v>
          </cell>
          <cell r="P29">
            <v>3.8269387755102042</v>
          </cell>
          <cell r="Q29">
            <v>24.4024</v>
          </cell>
          <cell r="R29">
            <v>8.3320000000000007</v>
          </cell>
          <cell r="S29">
            <v>40.627461224489799</v>
          </cell>
          <cell r="T29">
            <v>8.3320000000000007</v>
          </cell>
        </row>
        <row r="30">
          <cell r="A30" t="str">
            <v>E 209</v>
          </cell>
          <cell r="B30" t="str">
            <v>Martelete - rompedor 28 kg</v>
          </cell>
          <cell r="C30">
            <v>6128.25</v>
          </cell>
          <cell r="D30">
            <v>5</v>
          </cell>
          <cell r="E30">
            <v>6</v>
          </cell>
          <cell r="F30">
            <v>1750</v>
          </cell>
          <cell r="G30">
            <v>0</v>
          </cell>
          <cell r="H30">
            <v>0.8</v>
          </cell>
          <cell r="I30">
            <v>0</v>
          </cell>
          <cell r="J30">
            <v>0</v>
          </cell>
          <cell r="K30">
            <v>0</v>
          </cell>
          <cell r="L30">
            <v>1</v>
          </cell>
          <cell r="M30">
            <v>7.4062000000000001</v>
          </cell>
          <cell r="N30">
            <v>0.55446071428571431</v>
          </cell>
          <cell r="O30">
            <v>0</v>
          </cell>
          <cell r="P30">
            <v>0.46691428571428573</v>
          </cell>
          <cell r="Q30">
            <v>0</v>
          </cell>
          <cell r="R30">
            <v>7.4062000000000001</v>
          </cell>
          <cell r="S30">
            <v>8.4275750000000009</v>
          </cell>
          <cell r="T30">
            <v>7.4062000000000001</v>
          </cell>
        </row>
        <row r="31">
          <cell r="A31" t="str">
            <v>E 211</v>
          </cell>
          <cell r="B31" t="str">
            <v>Máq. pint. - compr. Ar pint. (2 kW)</v>
          </cell>
          <cell r="C31">
            <v>5280</v>
          </cell>
          <cell r="D31">
            <v>15</v>
          </cell>
          <cell r="E31">
            <v>6</v>
          </cell>
          <cell r="F31">
            <v>1750</v>
          </cell>
          <cell r="G31">
            <v>0</v>
          </cell>
          <cell r="H31">
            <v>0.8</v>
          </cell>
          <cell r="I31">
            <v>2</v>
          </cell>
          <cell r="J31">
            <v>0.48</v>
          </cell>
          <cell r="K31">
            <v>0</v>
          </cell>
          <cell r="L31">
            <v>0</v>
          </cell>
          <cell r="M31">
            <v>0</v>
          </cell>
          <cell r="N31">
            <v>0.42742857142857144</v>
          </cell>
          <cell r="O31">
            <v>0</v>
          </cell>
          <cell r="P31">
            <v>0.4022857142857143</v>
          </cell>
          <cell r="Q31">
            <v>0</v>
          </cell>
          <cell r="R31">
            <v>0</v>
          </cell>
          <cell r="S31">
            <v>0.82971428571428574</v>
          </cell>
          <cell r="T31">
            <v>0</v>
          </cell>
        </row>
        <row r="32">
          <cell r="A32" t="str">
            <v>E 301</v>
          </cell>
          <cell r="B32" t="str">
            <v>Betoneira 320 l</v>
          </cell>
          <cell r="C32">
            <v>7200</v>
          </cell>
          <cell r="D32">
            <v>10</v>
          </cell>
          <cell r="E32">
            <v>6</v>
          </cell>
          <cell r="F32">
            <v>1750</v>
          </cell>
          <cell r="G32">
            <v>0</v>
          </cell>
          <cell r="H32">
            <v>0.6</v>
          </cell>
          <cell r="I32">
            <v>7</v>
          </cell>
          <cell r="J32">
            <v>1.4000000000000001</v>
          </cell>
          <cell r="K32">
            <v>1.88</v>
          </cell>
          <cell r="L32">
            <v>1</v>
          </cell>
          <cell r="M32">
            <v>8.3320000000000007</v>
          </cell>
          <cell r="N32">
            <v>0.6171428571428571</v>
          </cell>
          <cell r="O32">
            <v>0</v>
          </cell>
          <cell r="P32">
            <v>0.41142857142857142</v>
          </cell>
          <cell r="Q32">
            <v>2.6320000000000001</v>
          </cell>
          <cell r="R32">
            <v>8.3320000000000007</v>
          </cell>
          <cell r="S32">
            <v>11.992571428571429</v>
          </cell>
          <cell r="T32">
            <v>8.3320000000000007</v>
          </cell>
        </row>
        <row r="33">
          <cell r="A33" t="str">
            <v>E 302</v>
          </cell>
          <cell r="B33" t="str">
            <v>Betoneira 320 l</v>
          </cell>
          <cell r="C33">
            <v>2460</v>
          </cell>
          <cell r="D33">
            <v>10</v>
          </cell>
          <cell r="E33">
            <v>6</v>
          </cell>
          <cell r="F33">
            <v>1750</v>
          </cell>
          <cell r="G33">
            <v>0</v>
          </cell>
          <cell r="H33">
            <v>0.6</v>
          </cell>
          <cell r="I33">
            <v>4</v>
          </cell>
          <cell r="J33">
            <v>0</v>
          </cell>
          <cell r="K33">
            <v>0</v>
          </cell>
          <cell r="L33">
            <v>1</v>
          </cell>
          <cell r="M33">
            <v>8.3320000000000007</v>
          </cell>
          <cell r="N33">
            <v>0.21085714285714285</v>
          </cell>
          <cell r="O33">
            <v>0</v>
          </cell>
          <cell r="P33">
            <v>0.14057142857142857</v>
          </cell>
          <cell r="Q33">
            <v>0</v>
          </cell>
          <cell r="R33">
            <v>8.3320000000000007</v>
          </cell>
          <cell r="S33">
            <v>8.6834285714285713</v>
          </cell>
          <cell r="T33">
            <v>8.3320000000000007</v>
          </cell>
        </row>
        <row r="34">
          <cell r="A34" t="str">
            <v>E 304</v>
          </cell>
          <cell r="B34" t="str">
            <v>Transp. man. - car. mão 80 l</v>
          </cell>
          <cell r="C34">
            <v>85</v>
          </cell>
          <cell r="D34">
            <v>5</v>
          </cell>
          <cell r="E34">
            <v>1</v>
          </cell>
          <cell r="F34">
            <v>1000</v>
          </cell>
          <cell r="G34">
            <v>0</v>
          </cell>
          <cell r="H34">
            <v>0.5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8.0750000000000002E-2</v>
          </cell>
          <cell r="O34">
            <v>0</v>
          </cell>
          <cell r="P34">
            <v>4.2500000000000003E-2</v>
          </cell>
          <cell r="Q34">
            <v>0</v>
          </cell>
          <cell r="R34">
            <v>0</v>
          </cell>
          <cell r="S34">
            <v>0.12325</v>
          </cell>
          <cell r="T34">
            <v>0</v>
          </cell>
        </row>
        <row r="35">
          <cell r="A35" t="str">
            <v>E 306</v>
          </cell>
          <cell r="B35" t="str">
            <v>Vibrador concreto imersão</v>
          </cell>
          <cell r="C35">
            <v>1359</v>
          </cell>
          <cell r="D35">
            <v>5</v>
          </cell>
          <cell r="E35">
            <v>7</v>
          </cell>
          <cell r="F35">
            <v>1000</v>
          </cell>
          <cell r="G35">
            <v>0</v>
          </cell>
          <cell r="H35">
            <v>0.5</v>
          </cell>
          <cell r="I35">
            <v>2</v>
          </cell>
          <cell r="J35">
            <v>0</v>
          </cell>
          <cell r="K35">
            <v>0</v>
          </cell>
          <cell r="L35">
            <v>1</v>
          </cell>
          <cell r="M35">
            <v>7.4062000000000001</v>
          </cell>
          <cell r="N35">
            <v>0.18443571428571429</v>
          </cell>
          <cell r="O35">
            <v>0</v>
          </cell>
          <cell r="P35">
            <v>9.7071428571428572E-2</v>
          </cell>
          <cell r="Q35">
            <v>0</v>
          </cell>
          <cell r="R35">
            <v>7.4062000000000001</v>
          </cell>
          <cell r="S35">
            <v>7.6877071428571426</v>
          </cell>
          <cell r="T35">
            <v>7.4062000000000001</v>
          </cell>
        </row>
        <row r="36">
          <cell r="A36" t="str">
            <v>E 312</v>
          </cell>
          <cell r="B36" t="str">
            <v>Fab. Pré-mold. Conc.-D=1,00 m</v>
          </cell>
          <cell r="C36">
            <v>25998.54</v>
          </cell>
          <cell r="D36">
            <v>10</v>
          </cell>
          <cell r="E36">
            <v>5</v>
          </cell>
          <cell r="F36">
            <v>1200</v>
          </cell>
          <cell r="G36">
            <v>0</v>
          </cell>
          <cell r="H36">
            <v>0.6</v>
          </cell>
          <cell r="I36">
            <v>2</v>
          </cell>
          <cell r="J36">
            <v>0.4</v>
          </cell>
          <cell r="K36">
            <v>0</v>
          </cell>
          <cell r="L36">
            <v>0</v>
          </cell>
          <cell r="M36">
            <v>0</v>
          </cell>
          <cell r="N36">
            <v>3.8997810000000004</v>
          </cell>
          <cell r="O36">
            <v>0</v>
          </cell>
          <cell r="P36">
            <v>2.5998540000000001</v>
          </cell>
          <cell r="Q36">
            <v>0</v>
          </cell>
          <cell r="R36">
            <v>0</v>
          </cell>
          <cell r="S36">
            <v>6.4996350000000005</v>
          </cell>
          <cell r="T36">
            <v>0</v>
          </cell>
        </row>
        <row r="37">
          <cell r="A37" t="str">
            <v>E 318</v>
          </cell>
          <cell r="B37" t="str">
            <v>Fábr. pré-mold. concr. inst. gc</v>
          </cell>
          <cell r="C37">
            <v>10415.459999999999</v>
          </cell>
          <cell r="D37">
            <v>10</v>
          </cell>
          <cell r="E37">
            <v>5</v>
          </cell>
          <cell r="F37">
            <v>1200</v>
          </cell>
          <cell r="G37">
            <v>0</v>
          </cell>
          <cell r="H37">
            <v>0.6</v>
          </cell>
          <cell r="I37">
            <v>2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1.5623189999999998</v>
          </cell>
          <cell r="O37">
            <v>0</v>
          </cell>
          <cell r="P37">
            <v>1.0415459999999999</v>
          </cell>
          <cell r="Q37">
            <v>0</v>
          </cell>
          <cell r="R37">
            <v>0</v>
          </cell>
          <cell r="S37">
            <v>2.6038649999999999</v>
          </cell>
          <cell r="T37">
            <v>0</v>
          </cell>
        </row>
        <row r="38">
          <cell r="A38" t="str">
            <v>E 400</v>
          </cell>
          <cell r="B38" t="str">
            <v>Caminhão basc. 5 m³ 8,8 t</v>
          </cell>
          <cell r="C38">
            <v>164100</v>
          </cell>
          <cell r="D38">
            <v>20</v>
          </cell>
          <cell r="E38">
            <v>5.3</v>
          </cell>
          <cell r="F38">
            <v>2000</v>
          </cell>
          <cell r="G38">
            <v>2.5000000000000001E-2</v>
          </cell>
          <cell r="H38">
            <v>0.9</v>
          </cell>
          <cell r="I38">
            <v>125</v>
          </cell>
          <cell r="J38">
            <v>18.75</v>
          </cell>
          <cell r="K38">
            <v>1.88</v>
          </cell>
          <cell r="L38">
            <v>1</v>
          </cell>
          <cell r="M38">
            <v>9.8749000000000002</v>
          </cell>
          <cell r="N38">
            <v>12.384905660377358</v>
          </cell>
          <cell r="O38">
            <v>1.2191391509433964</v>
          </cell>
          <cell r="P38">
            <v>13.933018867924527</v>
          </cell>
          <cell r="Q38">
            <v>35.25</v>
          </cell>
          <cell r="R38">
            <v>9.8749000000000002</v>
          </cell>
          <cell r="S38">
            <v>72.661963679245275</v>
          </cell>
          <cell r="T38">
            <v>9.8749000000000002</v>
          </cell>
        </row>
        <row r="39">
          <cell r="A39" t="str">
            <v>E 402</v>
          </cell>
          <cell r="B39" t="str">
            <v>Caminhão carroc. madeira 15 t</v>
          </cell>
          <cell r="C39">
            <v>202280</v>
          </cell>
          <cell r="D39">
            <v>20</v>
          </cell>
          <cell r="E39">
            <v>5.8</v>
          </cell>
          <cell r="F39">
            <v>2000</v>
          </cell>
          <cell r="G39">
            <v>2.5000000000000001E-2</v>
          </cell>
          <cell r="H39">
            <v>0.9</v>
          </cell>
          <cell r="I39">
            <v>180</v>
          </cell>
          <cell r="J39">
            <v>27</v>
          </cell>
          <cell r="K39">
            <v>1.88</v>
          </cell>
          <cell r="L39">
            <v>1</v>
          </cell>
          <cell r="M39">
            <v>9.8749000000000002</v>
          </cell>
          <cell r="N39">
            <v>13.950344827586207</v>
          </cell>
          <cell r="O39">
            <v>1.4822241379310344</v>
          </cell>
          <cell r="P39">
            <v>15.694137931034483</v>
          </cell>
          <cell r="Q39">
            <v>50.76</v>
          </cell>
          <cell r="R39">
            <v>9.8749000000000002</v>
          </cell>
          <cell r="S39">
            <v>91.761606896551712</v>
          </cell>
          <cell r="T39">
            <v>9.8749000000000002</v>
          </cell>
        </row>
        <row r="40">
          <cell r="A40" t="str">
            <v>E 404</v>
          </cell>
          <cell r="B40" t="str">
            <v>Caminhão basc. 10 m3 15 t</v>
          </cell>
          <cell r="C40">
            <v>219780</v>
          </cell>
          <cell r="D40">
            <v>20</v>
          </cell>
          <cell r="E40">
            <v>5.8</v>
          </cell>
          <cell r="F40">
            <v>2000</v>
          </cell>
          <cell r="G40">
            <v>2.5000000000000001E-2</v>
          </cell>
          <cell r="H40">
            <v>0.9</v>
          </cell>
          <cell r="I40">
            <v>180</v>
          </cell>
          <cell r="J40">
            <v>27</v>
          </cell>
          <cell r="K40">
            <v>1.88</v>
          </cell>
          <cell r="L40">
            <v>1</v>
          </cell>
          <cell r="M40">
            <v>9.8749000000000002</v>
          </cell>
          <cell r="N40">
            <v>15.157241379310346</v>
          </cell>
          <cell r="O40">
            <v>1.6104568965517243</v>
          </cell>
          <cell r="P40">
            <v>17.051896551724138</v>
          </cell>
          <cell r="Q40">
            <v>50.76</v>
          </cell>
          <cell r="R40">
            <v>9.8749000000000002</v>
          </cell>
          <cell r="S40">
            <v>94.454494827586203</v>
          </cell>
          <cell r="T40">
            <v>9.8749000000000002</v>
          </cell>
        </row>
        <row r="41">
          <cell r="A41" t="str">
            <v>E 406</v>
          </cell>
          <cell r="B41" t="str">
            <v>Caminhão tanque 6.000 l</v>
          </cell>
          <cell r="C41">
            <v>143050</v>
          </cell>
          <cell r="D41">
            <v>20</v>
          </cell>
          <cell r="E41">
            <v>5.8</v>
          </cell>
          <cell r="F41">
            <v>2000</v>
          </cell>
          <cell r="G41">
            <v>2.5000000000000001E-2</v>
          </cell>
          <cell r="H41">
            <v>0.8</v>
          </cell>
          <cell r="I41">
            <v>150</v>
          </cell>
          <cell r="J41">
            <v>22.5</v>
          </cell>
          <cell r="K41">
            <v>1.88</v>
          </cell>
          <cell r="L41">
            <v>1</v>
          </cell>
          <cell r="M41">
            <v>9.8749000000000002</v>
          </cell>
          <cell r="N41">
            <v>9.86551724137931</v>
          </cell>
          <cell r="O41">
            <v>1.0482112068965519</v>
          </cell>
          <cell r="P41">
            <v>9.86551724137931</v>
          </cell>
          <cell r="Q41">
            <v>42.3</v>
          </cell>
          <cell r="R41">
            <v>9.8749000000000002</v>
          </cell>
          <cell r="S41">
            <v>72.954145689655164</v>
          </cell>
          <cell r="T41">
            <v>9.8749000000000002</v>
          </cell>
        </row>
        <row r="42">
          <cell r="A42" t="str">
            <v>E 408</v>
          </cell>
          <cell r="B42" t="str">
            <v>Caminhão carroceria fixa 4 t</v>
          </cell>
          <cell r="C42">
            <v>92233</v>
          </cell>
          <cell r="D42">
            <v>20</v>
          </cell>
          <cell r="E42">
            <v>5.8</v>
          </cell>
          <cell r="F42">
            <v>2000</v>
          </cell>
          <cell r="G42">
            <v>2.5000000000000001E-2</v>
          </cell>
          <cell r="H42">
            <v>0.8</v>
          </cell>
          <cell r="I42">
            <v>81</v>
          </cell>
          <cell r="J42">
            <v>12.15</v>
          </cell>
          <cell r="K42">
            <v>1.88</v>
          </cell>
          <cell r="L42">
            <v>1</v>
          </cell>
          <cell r="M42">
            <v>9.8749000000000002</v>
          </cell>
          <cell r="N42">
            <v>6.3608965517241387</v>
          </cell>
          <cell r="O42">
            <v>0.67584525862068978</v>
          </cell>
          <cell r="P42">
            <v>6.3608965517241387</v>
          </cell>
          <cell r="Q42">
            <v>22.841999999999999</v>
          </cell>
          <cell r="R42">
            <v>9.8749000000000002</v>
          </cell>
          <cell r="S42">
            <v>46.11453836206897</v>
          </cell>
          <cell r="T42">
            <v>9.8749000000000002</v>
          </cell>
        </row>
        <row r="43">
          <cell r="A43" t="str">
            <v>E 409</v>
          </cell>
          <cell r="B43" t="str">
            <v>Caminhão carroceria fixa 9 t</v>
          </cell>
          <cell r="C43">
            <v>137830</v>
          </cell>
          <cell r="D43">
            <v>20</v>
          </cell>
          <cell r="E43">
            <v>5.8</v>
          </cell>
          <cell r="F43">
            <v>2000</v>
          </cell>
          <cell r="G43">
            <v>2.5000000000000001E-2</v>
          </cell>
          <cell r="H43">
            <v>0.8</v>
          </cell>
          <cell r="I43">
            <v>150</v>
          </cell>
          <cell r="J43">
            <v>22.5</v>
          </cell>
          <cell r="K43">
            <v>1.88</v>
          </cell>
          <cell r="L43">
            <v>1</v>
          </cell>
          <cell r="M43">
            <v>9.8749000000000002</v>
          </cell>
          <cell r="N43">
            <v>9.5055172413793105</v>
          </cell>
          <cell r="O43">
            <v>1.0099612068965518</v>
          </cell>
          <cell r="P43">
            <v>9.5055172413793105</v>
          </cell>
          <cell r="Q43">
            <v>42.3</v>
          </cell>
          <cell r="R43">
            <v>9.8749000000000002</v>
          </cell>
          <cell r="S43">
            <v>72.195895689655174</v>
          </cell>
          <cell r="T43">
            <v>9.8749000000000002</v>
          </cell>
        </row>
        <row r="44">
          <cell r="A44" t="str">
            <v>E 410</v>
          </cell>
          <cell r="B44" t="str">
            <v>Caminhão basc. 4 m3 7,1 t</v>
          </cell>
          <cell r="C44">
            <v>143165</v>
          </cell>
          <cell r="D44">
            <v>20</v>
          </cell>
          <cell r="E44">
            <v>5.3</v>
          </cell>
          <cell r="F44">
            <v>2000</v>
          </cell>
          <cell r="G44">
            <v>2.5000000000000001E-2</v>
          </cell>
          <cell r="H44">
            <v>0.9</v>
          </cell>
          <cell r="I44">
            <v>100</v>
          </cell>
          <cell r="J44">
            <v>15</v>
          </cell>
          <cell r="K44">
            <v>1.88</v>
          </cell>
          <cell r="L44">
            <v>1</v>
          </cell>
          <cell r="M44">
            <v>9.8749000000000002</v>
          </cell>
          <cell r="N44">
            <v>10.80490566037736</v>
          </cell>
          <cell r="O44">
            <v>1.0636079009433963</v>
          </cell>
          <cell r="P44">
            <v>12.155518867924528</v>
          </cell>
          <cell r="Q44">
            <v>28.2</v>
          </cell>
          <cell r="R44">
            <v>9.8749000000000002</v>
          </cell>
          <cell r="S44">
            <v>62.098932429245281</v>
          </cell>
          <cell r="T44">
            <v>9.8749000000000002</v>
          </cell>
        </row>
        <row r="45">
          <cell r="A45" t="str">
            <v>E 411</v>
          </cell>
          <cell r="B45" t="str">
            <v>Cavalo Mec. C/reb:M. Benz/R.:LS-1634/45 - 29,5 t</v>
          </cell>
          <cell r="C45">
            <v>320161</v>
          </cell>
          <cell r="D45">
            <v>20</v>
          </cell>
          <cell r="E45">
            <v>5.3</v>
          </cell>
          <cell r="F45">
            <v>2000</v>
          </cell>
          <cell r="G45">
            <v>2.5000000000000001E-2</v>
          </cell>
          <cell r="H45">
            <v>0.9</v>
          </cell>
          <cell r="I45">
            <v>205</v>
          </cell>
          <cell r="J45">
            <v>30.75</v>
          </cell>
          <cell r="K45">
            <v>1.88</v>
          </cell>
          <cell r="L45">
            <v>1</v>
          </cell>
          <cell r="M45">
            <v>10.492100000000001</v>
          </cell>
          <cell r="N45">
            <v>24.163094339622642</v>
          </cell>
          <cell r="O45">
            <v>2.3785545990566042</v>
          </cell>
          <cell r="P45">
            <v>27.183481132075475</v>
          </cell>
          <cell r="Q45">
            <v>57.809999999999995</v>
          </cell>
          <cell r="R45">
            <v>10.492100000000001</v>
          </cell>
          <cell r="S45">
            <v>122.02723007075471</v>
          </cell>
          <cell r="T45">
            <v>10.492100000000001</v>
          </cell>
        </row>
        <row r="46">
          <cell r="A46" t="str">
            <v>E 412</v>
          </cell>
          <cell r="B46" t="str">
            <v>Veículo leve até 100 hp</v>
          </cell>
          <cell r="C46">
            <v>23500</v>
          </cell>
          <cell r="D46">
            <v>25</v>
          </cell>
          <cell r="E46">
            <v>5</v>
          </cell>
          <cell r="F46">
            <v>1000</v>
          </cell>
          <cell r="G46">
            <v>2.5000000000000001E-2</v>
          </cell>
          <cell r="H46">
            <v>0.7</v>
          </cell>
          <cell r="I46">
            <v>38</v>
          </cell>
          <cell r="J46">
            <v>5.3458399999999999</v>
          </cell>
          <cell r="K46">
            <v>2.4900000000000002</v>
          </cell>
          <cell r="L46">
            <v>1</v>
          </cell>
          <cell r="M46">
            <v>8.9490999999999996</v>
          </cell>
          <cell r="N46">
            <v>3.5249999999999999</v>
          </cell>
          <cell r="O46">
            <v>0.35249999999999998</v>
          </cell>
          <cell r="P46">
            <v>3.29</v>
          </cell>
          <cell r="Q46">
            <v>13.311141600000001</v>
          </cell>
          <cell r="R46">
            <v>8.9490999999999996</v>
          </cell>
          <cell r="S46">
            <v>29.427741600000004</v>
          </cell>
          <cell r="T46">
            <v>8.9490999999999996</v>
          </cell>
        </row>
        <row r="47">
          <cell r="A47" t="str">
            <v>E 502</v>
          </cell>
          <cell r="B47" t="str">
            <v>Grupo gerador 136/150 KVA</v>
          </cell>
          <cell r="C47">
            <v>55000</v>
          </cell>
          <cell r="D47">
            <v>15</v>
          </cell>
          <cell r="E47">
            <v>7</v>
          </cell>
          <cell r="F47">
            <v>2000</v>
          </cell>
          <cell r="G47">
            <v>0</v>
          </cell>
          <cell r="H47">
            <v>0.5</v>
          </cell>
          <cell r="I47">
            <v>132</v>
          </cell>
          <cell r="J47">
            <v>29.04</v>
          </cell>
          <cell r="K47">
            <v>1.88</v>
          </cell>
          <cell r="L47">
            <v>1</v>
          </cell>
          <cell r="M47">
            <v>8.3320000000000007</v>
          </cell>
          <cell r="N47">
            <v>3.3392857142857144</v>
          </cell>
          <cell r="O47">
            <v>0</v>
          </cell>
          <cell r="P47">
            <v>1.9642857142857142</v>
          </cell>
          <cell r="Q47">
            <v>54.595199999999998</v>
          </cell>
          <cell r="R47">
            <v>8.3320000000000007</v>
          </cell>
          <cell r="S47">
            <v>68.23077142857143</v>
          </cell>
          <cell r="T47">
            <v>8.3320000000000007</v>
          </cell>
        </row>
        <row r="48">
          <cell r="A48" t="str">
            <v>E 507</v>
          </cell>
          <cell r="B48" t="str">
            <v>Grupo gerador 100/110 KVA</v>
          </cell>
          <cell r="C48">
            <v>43789.3</v>
          </cell>
          <cell r="D48">
            <v>15</v>
          </cell>
          <cell r="E48">
            <v>7</v>
          </cell>
          <cell r="F48">
            <v>2000</v>
          </cell>
          <cell r="G48">
            <v>0</v>
          </cell>
          <cell r="H48">
            <v>0.5</v>
          </cell>
          <cell r="I48">
            <v>99</v>
          </cell>
          <cell r="J48">
            <v>21.78</v>
          </cell>
          <cell r="K48">
            <v>1.88</v>
          </cell>
          <cell r="L48">
            <v>1</v>
          </cell>
          <cell r="M48">
            <v>8.3320000000000007</v>
          </cell>
          <cell r="N48">
            <v>2.6586360714285715</v>
          </cell>
          <cell r="O48">
            <v>0</v>
          </cell>
          <cell r="P48">
            <v>1.5639035714285716</v>
          </cell>
          <cell r="Q48">
            <v>40.946399999999997</v>
          </cell>
          <cell r="R48">
            <v>8.3320000000000007</v>
          </cell>
          <cell r="S48">
            <v>53.500939642857141</v>
          </cell>
          <cell r="T48">
            <v>8.3320000000000007</v>
          </cell>
        </row>
        <row r="49">
          <cell r="A49" t="str">
            <v>E 509</v>
          </cell>
          <cell r="B49" t="str">
            <v>Grupo gerador 25/18 KVA</v>
          </cell>
          <cell r="C49">
            <v>18995.82</v>
          </cell>
          <cell r="D49">
            <v>15</v>
          </cell>
          <cell r="E49">
            <v>7</v>
          </cell>
          <cell r="F49">
            <v>2000</v>
          </cell>
          <cell r="G49">
            <v>0</v>
          </cell>
          <cell r="H49">
            <v>0.5</v>
          </cell>
          <cell r="I49">
            <v>20</v>
          </cell>
          <cell r="J49">
            <v>4.4000000000000004</v>
          </cell>
          <cell r="K49">
            <v>1.88</v>
          </cell>
          <cell r="L49">
            <v>1</v>
          </cell>
          <cell r="M49">
            <v>8.3320000000000007</v>
          </cell>
          <cell r="N49">
            <v>1.1533176428571428</v>
          </cell>
          <cell r="O49">
            <v>0</v>
          </cell>
          <cell r="P49">
            <v>0.67842214285714286</v>
          </cell>
          <cell r="Q49">
            <v>8.2720000000000002</v>
          </cell>
          <cell r="R49">
            <v>8.3320000000000007</v>
          </cell>
          <cell r="S49">
            <v>18.435739785714286</v>
          </cell>
          <cell r="T49">
            <v>8.3320000000000007</v>
          </cell>
        </row>
        <row r="50">
          <cell r="A50" t="str">
            <v>E 601</v>
          </cell>
          <cell r="B50" t="str">
            <v>Roçadeira em trator de pneus</v>
          </cell>
          <cell r="C50">
            <v>127150</v>
          </cell>
          <cell r="D50">
            <v>20</v>
          </cell>
          <cell r="E50">
            <v>8</v>
          </cell>
          <cell r="F50">
            <v>1250</v>
          </cell>
          <cell r="G50">
            <v>2.5000000000000001E-2</v>
          </cell>
          <cell r="H50">
            <v>0.7</v>
          </cell>
          <cell r="I50">
            <v>82</v>
          </cell>
          <cell r="J50">
            <v>16.400000000000002</v>
          </cell>
          <cell r="K50">
            <v>1.88</v>
          </cell>
          <cell r="L50">
            <v>1</v>
          </cell>
          <cell r="M50">
            <v>8.3320000000000007</v>
          </cell>
          <cell r="N50">
            <v>10.172000000000001</v>
          </cell>
          <cell r="O50">
            <v>8.2125000000000004E-2</v>
          </cell>
          <cell r="P50">
            <v>8.9004999999999992</v>
          </cell>
          <cell r="Q50">
            <v>30.832000000000001</v>
          </cell>
          <cell r="R50">
            <v>8.3320000000000007</v>
          </cell>
          <cell r="S50">
            <v>58.318625000000004</v>
          </cell>
          <cell r="T50">
            <v>8.3320000000000007</v>
          </cell>
        </row>
        <row r="51">
          <cell r="A51" t="str">
            <v>E 904</v>
          </cell>
          <cell r="B51" t="str">
            <v>Máq. banc. serra circ. 12"</v>
          </cell>
          <cell r="C51">
            <v>1890</v>
          </cell>
          <cell r="D51">
            <v>5</v>
          </cell>
          <cell r="E51">
            <v>8</v>
          </cell>
          <cell r="F51">
            <v>2000</v>
          </cell>
          <cell r="G51">
            <v>0</v>
          </cell>
          <cell r="H51">
            <v>0.5</v>
          </cell>
          <cell r="I51">
            <v>4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0.11221875000000001</v>
          </cell>
          <cell r="O51">
            <v>0</v>
          </cell>
          <cell r="P51">
            <v>5.9062499999999997E-2</v>
          </cell>
          <cell r="Q51">
            <v>0</v>
          </cell>
          <cell r="R51">
            <v>0</v>
          </cell>
          <cell r="S51">
            <v>0.17128125</v>
          </cell>
          <cell r="T51">
            <v>0</v>
          </cell>
        </row>
        <row r="52">
          <cell r="A52" t="str">
            <v>E 906</v>
          </cell>
          <cell r="B52" t="str">
            <v>Comp. manual soquete vibrat.</v>
          </cell>
          <cell r="C52">
            <v>13950</v>
          </cell>
          <cell r="D52">
            <v>5</v>
          </cell>
          <cell r="E52">
            <v>9</v>
          </cell>
          <cell r="F52">
            <v>1000</v>
          </cell>
          <cell r="G52">
            <v>0</v>
          </cell>
          <cell r="H52">
            <v>0.8</v>
          </cell>
          <cell r="I52">
            <v>2</v>
          </cell>
          <cell r="J52">
            <v>0.6</v>
          </cell>
          <cell r="K52">
            <v>2.4900000000000002</v>
          </cell>
          <cell r="L52">
            <v>1</v>
          </cell>
          <cell r="M52">
            <v>7.4062000000000001</v>
          </cell>
          <cell r="N52">
            <v>1.4724999999999999</v>
          </cell>
          <cell r="O52">
            <v>0</v>
          </cell>
          <cell r="P52">
            <v>1.24</v>
          </cell>
          <cell r="Q52">
            <v>1.494</v>
          </cell>
          <cell r="R52">
            <v>7.4062000000000001</v>
          </cell>
          <cell r="S52">
            <v>11.6127</v>
          </cell>
          <cell r="T52">
            <v>7.4062000000000001</v>
          </cell>
        </row>
        <row r="53">
          <cell r="A53" t="str">
            <v>E 914</v>
          </cell>
          <cell r="B53" t="str">
            <v>Comp. manual placa vibrat.</v>
          </cell>
          <cell r="C53">
            <v>12990</v>
          </cell>
          <cell r="D53">
            <v>5</v>
          </cell>
          <cell r="E53">
            <v>10</v>
          </cell>
          <cell r="F53">
            <v>1000</v>
          </cell>
          <cell r="G53">
            <v>0</v>
          </cell>
          <cell r="H53">
            <v>0.5</v>
          </cell>
          <cell r="I53">
            <v>3</v>
          </cell>
          <cell r="J53">
            <v>0.60000000000000009</v>
          </cell>
          <cell r="K53">
            <v>1.88</v>
          </cell>
          <cell r="L53">
            <v>1</v>
          </cell>
          <cell r="M53">
            <v>7.4062000000000001</v>
          </cell>
          <cell r="N53">
            <v>1.2340499999999999</v>
          </cell>
          <cell r="O53">
            <v>0</v>
          </cell>
          <cell r="P53">
            <v>0.64949999999999997</v>
          </cell>
          <cell r="Q53">
            <v>1.1280000000000001</v>
          </cell>
          <cell r="R53">
            <v>7.4062000000000001</v>
          </cell>
          <cell r="S53">
            <v>10.41775</v>
          </cell>
          <cell r="T53">
            <v>7.4062000000000001</v>
          </cell>
        </row>
        <row r="54">
          <cell r="A54" t="str">
            <v>E 917</v>
          </cell>
          <cell r="B54" t="str">
            <v>Máq. banc.-C-6A univ. corte 4 kW</v>
          </cell>
          <cell r="C54">
            <v>26420</v>
          </cell>
          <cell r="D54">
            <v>15</v>
          </cell>
          <cell r="E54">
            <v>7</v>
          </cell>
          <cell r="F54">
            <v>2000</v>
          </cell>
          <cell r="G54">
            <v>0</v>
          </cell>
          <cell r="H54">
            <v>0.6</v>
          </cell>
          <cell r="I54">
            <v>4</v>
          </cell>
          <cell r="J54">
            <v>0</v>
          </cell>
          <cell r="K54">
            <v>0</v>
          </cell>
          <cell r="L54">
            <v>1</v>
          </cell>
          <cell r="M54">
            <v>7.4062000000000001</v>
          </cell>
          <cell r="N54">
            <v>1.6040714285714286</v>
          </cell>
          <cell r="O54">
            <v>0</v>
          </cell>
          <cell r="P54">
            <v>1.1322857142857143</v>
          </cell>
          <cell r="Q54">
            <v>0</v>
          </cell>
          <cell r="R54">
            <v>7.4062000000000001</v>
          </cell>
          <cell r="S54">
            <v>10.142557142857143</v>
          </cell>
          <cell r="T54">
            <v>7.4062000000000001</v>
          </cell>
        </row>
        <row r="55">
          <cell r="A55" t="str">
            <v>E 918</v>
          </cell>
          <cell r="B55" t="str">
            <v>Máq. banc. - prensa exec. 1 kW</v>
          </cell>
          <cell r="C55">
            <v>22250</v>
          </cell>
          <cell r="D55">
            <v>15</v>
          </cell>
          <cell r="E55">
            <v>7</v>
          </cell>
          <cell r="F55">
            <v>2000</v>
          </cell>
          <cell r="G55">
            <v>0</v>
          </cell>
          <cell r="H55">
            <v>0.5</v>
          </cell>
          <cell r="I55">
            <v>1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1.3508928571428571</v>
          </cell>
          <cell r="O55">
            <v>0</v>
          </cell>
          <cell r="P55">
            <v>0.7946428571428571</v>
          </cell>
          <cell r="Q55">
            <v>0</v>
          </cell>
          <cell r="R55">
            <v>0</v>
          </cell>
          <cell r="S55">
            <v>2.1455357142857143</v>
          </cell>
          <cell r="T55">
            <v>0</v>
          </cell>
        </row>
        <row r="56">
          <cell r="A56" t="str">
            <v>E 919</v>
          </cell>
          <cell r="B56" t="str">
            <v>Máq. de banc. Guilhotina 8t (3 kW)</v>
          </cell>
          <cell r="C56">
            <v>36480</v>
          </cell>
          <cell r="D56">
            <v>15</v>
          </cell>
          <cell r="E56">
            <v>7</v>
          </cell>
          <cell r="F56">
            <v>2000</v>
          </cell>
          <cell r="G56">
            <v>0</v>
          </cell>
          <cell r="H56">
            <v>0.6</v>
          </cell>
          <cell r="I56">
            <v>3</v>
          </cell>
          <cell r="J56">
            <v>0.60000000000000009</v>
          </cell>
          <cell r="K56">
            <v>0</v>
          </cell>
          <cell r="L56">
            <v>0</v>
          </cell>
          <cell r="M56">
            <v>0</v>
          </cell>
          <cell r="N56">
            <v>2.2148571428571429</v>
          </cell>
          <cell r="O56">
            <v>0</v>
          </cell>
          <cell r="P56">
            <v>1.5634285714285714</v>
          </cell>
          <cell r="Q56">
            <v>0</v>
          </cell>
          <cell r="R56">
            <v>0</v>
          </cell>
          <cell r="S56">
            <v>3.7782857142857145</v>
          </cell>
          <cell r="T56">
            <v>0</v>
          </cell>
        </row>
      </sheetData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59999389629810485"/>
    <pageSetUpPr fitToPage="1"/>
  </sheetPr>
  <dimension ref="A1:IL27"/>
  <sheetViews>
    <sheetView showGridLines="0" tabSelected="1" zoomScaleNormal="100" workbookViewId="0">
      <selection activeCell="B10" sqref="B10:B11"/>
    </sheetView>
  </sheetViews>
  <sheetFormatPr defaultRowHeight="17.25" customHeight="1" x14ac:dyDescent="0.25"/>
  <cols>
    <col min="1" max="1" width="4.88671875" style="2" bestFit="1" customWidth="1"/>
    <col min="2" max="2" width="45" style="2" customWidth="1"/>
    <col min="3" max="3" width="11.88671875" style="2" customWidth="1"/>
    <col min="4" max="16" width="6.77734375" style="2" customWidth="1"/>
    <col min="17" max="17" width="7.88671875" style="2" customWidth="1"/>
    <col min="18" max="18" width="1.5546875" style="2" hidden="1" customWidth="1"/>
    <col min="19" max="25" width="5.44140625" style="2" hidden="1" customWidth="1"/>
    <col min="26" max="26" width="22.77734375" style="2" hidden="1" customWidth="1"/>
    <col min="27" max="27" width="21.5546875" style="2" hidden="1" customWidth="1"/>
    <col min="28" max="28" width="16.5546875" style="2" hidden="1" customWidth="1"/>
    <col min="29" max="29" width="15.6640625" style="2" hidden="1" customWidth="1"/>
    <col min="30" max="30" width="9.88671875" style="2" hidden="1" customWidth="1"/>
    <col min="31" max="31" width="12.6640625" style="2" hidden="1" customWidth="1"/>
    <col min="32" max="32" width="6" style="2" hidden="1" customWidth="1"/>
    <col min="33" max="33" width="20.5546875" style="16" hidden="1" customWidth="1"/>
    <col min="34" max="34" width="10.109375" style="2" bestFit="1" customWidth="1"/>
    <col min="35" max="35" width="12.33203125" style="2" bestFit="1" customWidth="1"/>
    <col min="36" max="36" width="10.109375" style="2" bestFit="1" customWidth="1"/>
    <col min="37" max="37" width="13.33203125" style="2" bestFit="1" customWidth="1"/>
    <col min="38" max="38" width="11.21875" style="2" bestFit="1" customWidth="1"/>
    <col min="39" max="39" width="12.6640625" style="2" bestFit="1" customWidth="1"/>
    <col min="40" max="43" width="12.21875" style="2" bestFit="1" customWidth="1"/>
    <col min="44" max="231" width="9.109375" style="2"/>
    <col min="232" max="262" width="9.109375" style="1"/>
    <col min="263" max="263" width="5.109375" style="1" customWidth="1"/>
    <col min="264" max="264" width="24.33203125" style="1" customWidth="1"/>
    <col min="265" max="265" width="7.109375" style="1" customWidth="1"/>
    <col min="266" max="266" width="11.109375" style="1" customWidth="1"/>
    <col min="267" max="278" width="11.5546875" style="1" customWidth="1"/>
    <col min="279" max="279" width="9.109375" style="1" customWidth="1"/>
    <col min="280" max="286" width="16.88671875" style="1" customWidth="1"/>
    <col min="287" max="518" width="9.109375" style="1"/>
    <col min="519" max="519" width="5.109375" style="1" customWidth="1"/>
    <col min="520" max="520" width="24.33203125" style="1" customWidth="1"/>
    <col min="521" max="521" width="7.109375" style="1" customWidth="1"/>
    <col min="522" max="522" width="11.109375" style="1" customWidth="1"/>
    <col min="523" max="534" width="11.5546875" style="1" customWidth="1"/>
    <col min="535" max="535" width="9.109375" style="1" customWidth="1"/>
    <col min="536" max="542" width="16.88671875" style="1" customWidth="1"/>
    <col min="543" max="774" width="9.109375" style="1"/>
    <col min="775" max="775" width="5.109375" style="1" customWidth="1"/>
    <col min="776" max="776" width="24.33203125" style="1" customWidth="1"/>
    <col min="777" max="777" width="7.109375" style="1" customWidth="1"/>
    <col min="778" max="778" width="11.109375" style="1" customWidth="1"/>
    <col min="779" max="790" width="11.5546875" style="1" customWidth="1"/>
    <col min="791" max="791" width="9.109375" style="1" customWidth="1"/>
    <col min="792" max="798" width="16.88671875" style="1" customWidth="1"/>
    <col min="799" max="1030" width="9.109375" style="1"/>
    <col min="1031" max="1031" width="5.109375" style="1" customWidth="1"/>
    <col min="1032" max="1032" width="24.33203125" style="1" customWidth="1"/>
    <col min="1033" max="1033" width="7.109375" style="1" customWidth="1"/>
    <col min="1034" max="1034" width="11.109375" style="1" customWidth="1"/>
    <col min="1035" max="1046" width="11.5546875" style="1" customWidth="1"/>
    <col min="1047" max="1047" width="9.109375" style="1" customWidth="1"/>
    <col min="1048" max="1054" width="16.88671875" style="1" customWidth="1"/>
    <col min="1055" max="1286" width="9.109375" style="1"/>
    <col min="1287" max="1287" width="5.109375" style="1" customWidth="1"/>
    <col min="1288" max="1288" width="24.33203125" style="1" customWidth="1"/>
    <col min="1289" max="1289" width="7.109375" style="1" customWidth="1"/>
    <col min="1290" max="1290" width="11.109375" style="1" customWidth="1"/>
    <col min="1291" max="1302" width="11.5546875" style="1" customWidth="1"/>
    <col min="1303" max="1303" width="9.109375" style="1" customWidth="1"/>
    <col min="1304" max="1310" width="16.88671875" style="1" customWidth="1"/>
    <col min="1311" max="1542" width="9.109375" style="1"/>
    <col min="1543" max="1543" width="5.109375" style="1" customWidth="1"/>
    <col min="1544" max="1544" width="24.33203125" style="1" customWidth="1"/>
    <col min="1545" max="1545" width="7.109375" style="1" customWidth="1"/>
    <col min="1546" max="1546" width="11.109375" style="1" customWidth="1"/>
    <col min="1547" max="1558" width="11.5546875" style="1" customWidth="1"/>
    <col min="1559" max="1559" width="9.109375" style="1" customWidth="1"/>
    <col min="1560" max="1566" width="16.88671875" style="1" customWidth="1"/>
    <col min="1567" max="1798" width="9.109375" style="1"/>
    <col min="1799" max="1799" width="5.109375" style="1" customWidth="1"/>
    <col min="1800" max="1800" width="24.33203125" style="1" customWidth="1"/>
    <col min="1801" max="1801" width="7.109375" style="1" customWidth="1"/>
    <col min="1802" max="1802" width="11.109375" style="1" customWidth="1"/>
    <col min="1803" max="1814" width="11.5546875" style="1" customWidth="1"/>
    <col min="1815" max="1815" width="9.109375" style="1" customWidth="1"/>
    <col min="1816" max="1822" width="16.88671875" style="1" customWidth="1"/>
    <col min="1823" max="2054" width="9.109375" style="1"/>
    <col min="2055" max="2055" width="5.109375" style="1" customWidth="1"/>
    <col min="2056" max="2056" width="24.33203125" style="1" customWidth="1"/>
    <col min="2057" max="2057" width="7.109375" style="1" customWidth="1"/>
    <col min="2058" max="2058" width="11.109375" style="1" customWidth="1"/>
    <col min="2059" max="2070" width="11.5546875" style="1" customWidth="1"/>
    <col min="2071" max="2071" width="9.109375" style="1" customWidth="1"/>
    <col min="2072" max="2078" width="16.88671875" style="1" customWidth="1"/>
    <col min="2079" max="2310" width="9.109375" style="1"/>
    <col min="2311" max="2311" width="5.109375" style="1" customWidth="1"/>
    <col min="2312" max="2312" width="24.33203125" style="1" customWidth="1"/>
    <col min="2313" max="2313" width="7.109375" style="1" customWidth="1"/>
    <col min="2314" max="2314" width="11.109375" style="1" customWidth="1"/>
    <col min="2315" max="2326" width="11.5546875" style="1" customWidth="1"/>
    <col min="2327" max="2327" width="9.109375" style="1" customWidth="1"/>
    <col min="2328" max="2334" width="16.88671875" style="1" customWidth="1"/>
    <col min="2335" max="2566" width="9.109375" style="1"/>
    <col min="2567" max="2567" width="5.109375" style="1" customWidth="1"/>
    <col min="2568" max="2568" width="24.33203125" style="1" customWidth="1"/>
    <col min="2569" max="2569" width="7.109375" style="1" customWidth="1"/>
    <col min="2570" max="2570" width="11.109375" style="1" customWidth="1"/>
    <col min="2571" max="2582" width="11.5546875" style="1" customWidth="1"/>
    <col min="2583" max="2583" width="9.109375" style="1" customWidth="1"/>
    <col min="2584" max="2590" width="16.88671875" style="1" customWidth="1"/>
    <col min="2591" max="2822" width="9.109375" style="1"/>
    <col min="2823" max="2823" width="5.109375" style="1" customWidth="1"/>
    <col min="2824" max="2824" width="24.33203125" style="1" customWidth="1"/>
    <col min="2825" max="2825" width="7.109375" style="1" customWidth="1"/>
    <col min="2826" max="2826" width="11.109375" style="1" customWidth="1"/>
    <col min="2827" max="2838" width="11.5546875" style="1" customWidth="1"/>
    <col min="2839" max="2839" width="9.109375" style="1" customWidth="1"/>
    <col min="2840" max="2846" width="16.88671875" style="1" customWidth="1"/>
    <col min="2847" max="3078" width="9.109375" style="1"/>
    <col min="3079" max="3079" width="5.109375" style="1" customWidth="1"/>
    <col min="3080" max="3080" width="24.33203125" style="1" customWidth="1"/>
    <col min="3081" max="3081" width="7.109375" style="1" customWidth="1"/>
    <col min="3082" max="3082" width="11.109375" style="1" customWidth="1"/>
    <col min="3083" max="3094" width="11.5546875" style="1" customWidth="1"/>
    <col min="3095" max="3095" width="9.109375" style="1" customWidth="1"/>
    <col min="3096" max="3102" width="16.88671875" style="1" customWidth="1"/>
    <col min="3103" max="3334" width="9.109375" style="1"/>
    <col min="3335" max="3335" width="5.109375" style="1" customWidth="1"/>
    <col min="3336" max="3336" width="24.33203125" style="1" customWidth="1"/>
    <col min="3337" max="3337" width="7.109375" style="1" customWidth="1"/>
    <col min="3338" max="3338" width="11.109375" style="1" customWidth="1"/>
    <col min="3339" max="3350" width="11.5546875" style="1" customWidth="1"/>
    <col min="3351" max="3351" width="9.109375" style="1" customWidth="1"/>
    <col min="3352" max="3358" width="16.88671875" style="1" customWidth="1"/>
    <col min="3359" max="3590" width="9.109375" style="1"/>
    <col min="3591" max="3591" width="5.109375" style="1" customWidth="1"/>
    <col min="3592" max="3592" width="24.33203125" style="1" customWidth="1"/>
    <col min="3593" max="3593" width="7.109375" style="1" customWidth="1"/>
    <col min="3594" max="3594" width="11.109375" style="1" customWidth="1"/>
    <col min="3595" max="3606" width="11.5546875" style="1" customWidth="1"/>
    <col min="3607" max="3607" width="9.109375" style="1" customWidth="1"/>
    <col min="3608" max="3614" width="16.88671875" style="1" customWidth="1"/>
    <col min="3615" max="3846" width="9.109375" style="1"/>
    <col min="3847" max="3847" width="5.109375" style="1" customWidth="1"/>
    <col min="3848" max="3848" width="24.33203125" style="1" customWidth="1"/>
    <col min="3849" max="3849" width="7.109375" style="1" customWidth="1"/>
    <col min="3850" max="3850" width="11.109375" style="1" customWidth="1"/>
    <col min="3851" max="3862" width="11.5546875" style="1" customWidth="1"/>
    <col min="3863" max="3863" width="9.109375" style="1" customWidth="1"/>
    <col min="3864" max="3870" width="16.88671875" style="1" customWidth="1"/>
    <col min="3871" max="4102" width="9.109375" style="1"/>
    <col min="4103" max="4103" width="5.109375" style="1" customWidth="1"/>
    <col min="4104" max="4104" width="24.33203125" style="1" customWidth="1"/>
    <col min="4105" max="4105" width="7.109375" style="1" customWidth="1"/>
    <col min="4106" max="4106" width="11.109375" style="1" customWidth="1"/>
    <col min="4107" max="4118" width="11.5546875" style="1" customWidth="1"/>
    <col min="4119" max="4119" width="9.109375" style="1" customWidth="1"/>
    <col min="4120" max="4126" width="16.88671875" style="1" customWidth="1"/>
    <col min="4127" max="4358" width="9.109375" style="1"/>
    <col min="4359" max="4359" width="5.109375" style="1" customWidth="1"/>
    <col min="4360" max="4360" width="24.33203125" style="1" customWidth="1"/>
    <col min="4361" max="4361" width="7.109375" style="1" customWidth="1"/>
    <col min="4362" max="4362" width="11.109375" style="1" customWidth="1"/>
    <col min="4363" max="4374" width="11.5546875" style="1" customWidth="1"/>
    <col min="4375" max="4375" width="9.109375" style="1" customWidth="1"/>
    <col min="4376" max="4382" width="16.88671875" style="1" customWidth="1"/>
    <col min="4383" max="4614" width="9.109375" style="1"/>
    <col min="4615" max="4615" width="5.109375" style="1" customWidth="1"/>
    <col min="4616" max="4616" width="24.33203125" style="1" customWidth="1"/>
    <col min="4617" max="4617" width="7.109375" style="1" customWidth="1"/>
    <col min="4618" max="4618" width="11.109375" style="1" customWidth="1"/>
    <col min="4619" max="4630" width="11.5546875" style="1" customWidth="1"/>
    <col min="4631" max="4631" width="9.109375" style="1" customWidth="1"/>
    <col min="4632" max="4638" width="16.88671875" style="1" customWidth="1"/>
    <col min="4639" max="4870" width="9.109375" style="1"/>
    <col min="4871" max="4871" width="5.109375" style="1" customWidth="1"/>
    <col min="4872" max="4872" width="24.33203125" style="1" customWidth="1"/>
    <col min="4873" max="4873" width="7.109375" style="1" customWidth="1"/>
    <col min="4874" max="4874" width="11.109375" style="1" customWidth="1"/>
    <col min="4875" max="4886" width="11.5546875" style="1" customWidth="1"/>
    <col min="4887" max="4887" width="9.109375" style="1" customWidth="1"/>
    <col min="4888" max="4894" width="16.88671875" style="1" customWidth="1"/>
    <col min="4895" max="5126" width="9.109375" style="1"/>
    <col min="5127" max="5127" width="5.109375" style="1" customWidth="1"/>
    <col min="5128" max="5128" width="24.33203125" style="1" customWidth="1"/>
    <col min="5129" max="5129" width="7.109375" style="1" customWidth="1"/>
    <col min="5130" max="5130" width="11.109375" style="1" customWidth="1"/>
    <col min="5131" max="5142" width="11.5546875" style="1" customWidth="1"/>
    <col min="5143" max="5143" width="9.109375" style="1" customWidth="1"/>
    <col min="5144" max="5150" width="16.88671875" style="1" customWidth="1"/>
    <col min="5151" max="5382" width="9.109375" style="1"/>
    <col min="5383" max="5383" width="5.109375" style="1" customWidth="1"/>
    <col min="5384" max="5384" width="24.33203125" style="1" customWidth="1"/>
    <col min="5385" max="5385" width="7.109375" style="1" customWidth="1"/>
    <col min="5386" max="5386" width="11.109375" style="1" customWidth="1"/>
    <col min="5387" max="5398" width="11.5546875" style="1" customWidth="1"/>
    <col min="5399" max="5399" width="9.109375" style="1" customWidth="1"/>
    <col min="5400" max="5406" width="16.88671875" style="1" customWidth="1"/>
    <col min="5407" max="5638" width="9.109375" style="1"/>
    <col min="5639" max="5639" width="5.109375" style="1" customWidth="1"/>
    <col min="5640" max="5640" width="24.33203125" style="1" customWidth="1"/>
    <col min="5641" max="5641" width="7.109375" style="1" customWidth="1"/>
    <col min="5642" max="5642" width="11.109375" style="1" customWidth="1"/>
    <col min="5643" max="5654" width="11.5546875" style="1" customWidth="1"/>
    <col min="5655" max="5655" width="9.109375" style="1" customWidth="1"/>
    <col min="5656" max="5662" width="16.88671875" style="1" customWidth="1"/>
    <col min="5663" max="5894" width="9.109375" style="1"/>
    <col min="5895" max="5895" width="5.109375" style="1" customWidth="1"/>
    <col min="5896" max="5896" width="24.33203125" style="1" customWidth="1"/>
    <col min="5897" max="5897" width="7.109375" style="1" customWidth="1"/>
    <col min="5898" max="5898" width="11.109375" style="1" customWidth="1"/>
    <col min="5899" max="5910" width="11.5546875" style="1" customWidth="1"/>
    <col min="5911" max="5911" width="9.109375" style="1" customWidth="1"/>
    <col min="5912" max="5918" width="16.88671875" style="1" customWidth="1"/>
    <col min="5919" max="6150" width="9.109375" style="1"/>
    <col min="6151" max="6151" width="5.109375" style="1" customWidth="1"/>
    <col min="6152" max="6152" width="24.33203125" style="1" customWidth="1"/>
    <col min="6153" max="6153" width="7.109375" style="1" customWidth="1"/>
    <col min="6154" max="6154" width="11.109375" style="1" customWidth="1"/>
    <col min="6155" max="6166" width="11.5546875" style="1" customWidth="1"/>
    <col min="6167" max="6167" width="9.109375" style="1" customWidth="1"/>
    <col min="6168" max="6174" width="16.88671875" style="1" customWidth="1"/>
    <col min="6175" max="6406" width="9.109375" style="1"/>
    <col min="6407" max="6407" width="5.109375" style="1" customWidth="1"/>
    <col min="6408" max="6408" width="24.33203125" style="1" customWidth="1"/>
    <col min="6409" max="6409" width="7.109375" style="1" customWidth="1"/>
    <col min="6410" max="6410" width="11.109375" style="1" customWidth="1"/>
    <col min="6411" max="6422" width="11.5546875" style="1" customWidth="1"/>
    <col min="6423" max="6423" width="9.109375" style="1" customWidth="1"/>
    <col min="6424" max="6430" width="16.88671875" style="1" customWidth="1"/>
    <col min="6431" max="6662" width="9.109375" style="1"/>
    <col min="6663" max="6663" width="5.109375" style="1" customWidth="1"/>
    <col min="6664" max="6664" width="24.33203125" style="1" customWidth="1"/>
    <col min="6665" max="6665" width="7.109375" style="1" customWidth="1"/>
    <col min="6666" max="6666" width="11.109375" style="1" customWidth="1"/>
    <col min="6667" max="6678" width="11.5546875" style="1" customWidth="1"/>
    <col min="6679" max="6679" width="9.109375" style="1" customWidth="1"/>
    <col min="6680" max="6686" width="16.88671875" style="1" customWidth="1"/>
    <col min="6687" max="6918" width="9.109375" style="1"/>
    <col min="6919" max="6919" width="5.109375" style="1" customWidth="1"/>
    <col min="6920" max="6920" width="24.33203125" style="1" customWidth="1"/>
    <col min="6921" max="6921" width="7.109375" style="1" customWidth="1"/>
    <col min="6922" max="6922" width="11.109375" style="1" customWidth="1"/>
    <col min="6923" max="6934" width="11.5546875" style="1" customWidth="1"/>
    <col min="6935" max="6935" width="9.109375" style="1" customWidth="1"/>
    <col min="6936" max="6942" width="16.88671875" style="1" customWidth="1"/>
    <col min="6943" max="7174" width="9.109375" style="1"/>
    <col min="7175" max="7175" width="5.109375" style="1" customWidth="1"/>
    <col min="7176" max="7176" width="24.33203125" style="1" customWidth="1"/>
    <col min="7177" max="7177" width="7.109375" style="1" customWidth="1"/>
    <col min="7178" max="7178" width="11.109375" style="1" customWidth="1"/>
    <col min="7179" max="7190" width="11.5546875" style="1" customWidth="1"/>
    <col min="7191" max="7191" width="9.109375" style="1" customWidth="1"/>
    <col min="7192" max="7198" width="16.88671875" style="1" customWidth="1"/>
    <col min="7199" max="7430" width="9.109375" style="1"/>
    <col min="7431" max="7431" width="5.109375" style="1" customWidth="1"/>
    <col min="7432" max="7432" width="24.33203125" style="1" customWidth="1"/>
    <col min="7433" max="7433" width="7.109375" style="1" customWidth="1"/>
    <col min="7434" max="7434" width="11.109375" style="1" customWidth="1"/>
    <col min="7435" max="7446" width="11.5546875" style="1" customWidth="1"/>
    <col min="7447" max="7447" width="9.109375" style="1" customWidth="1"/>
    <col min="7448" max="7454" width="16.88671875" style="1" customWidth="1"/>
    <col min="7455" max="7686" width="9.109375" style="1"/>
    <col min="7687" max="7687" width="5.109375" style="1" customWidth="1"/>
    <col min="7688" max="7688" width="24.33203125" style="1" customWidth="1"/>
    <col min="7689" max="7689" width="7.109375" style="1" customWidth="1"/>
    <col min="7690" max="7690" width="11.109375" style="1" customWidth="1"/>
    <col min="7691" max="7702" width="11.5546875" style="1" customWidth="1"/>
    <col min="7703" max="7703" width="9.109375" style="1" customWidth="1"/>
    <col min="7704" max="7710" width="16.88671875" style="1" customWidth="1"/>
    <col min="7711" max="7942" width="9.109375" style="1"/>
    <col min="7943" max="7943" width="5.109375" style="1" customWidth="1"/>
    <col min="7944" max="7944" width="24.33203125" style="1" customWidth="1"/>
    <col min="7945" max="7945" width="7.109375" style="1" customWidth="1"/>
    <col min="7946" max="7946" width="11.109375" style="1" customWidth="1"/>
    <col min="7947" max="7958" width="11.5546875" style="1" customWidth="1"/>
    <col min="7959" max="7959" width="9.109375" style="1" customWidth="1"/>
    <col min="7960" max="7966" width="16.88671875" style="1" customWidth="1"/>
    <col min="7967" max="8198" width="9.109375" style="1"/>
    <col min="8199" max="8199" width="5.109375" style="1" customWidth="1"/>
    <col min="8200" max="8200" width="24.33203125" style="1" customWidth="1"/>
    <col min="8201" max="8201" width="7.109375" style="1" customWidth="1"/>
    <col min="8202" max="8202" width="11.109375" style="1" customWidth="1"/>
    <col min="8203" max="8214" width="11.5546875" style="1" customWidth="1"/>
    <col min="8215" max="8215" width="9.109375" style="1" customWidth="1"/>
    <col min="8216" max="8222" width="16.88671875" style="1" customWidth="1"/>
    <col min="8223" max="8454" width="9.109375" style="1"/>
    <col min="8455" max="8455" width="5.109375" style="1" customWidth="1"/>
    <col min="8456" max="8456" width="24.33203125" style="1" customWidth="1"/>
    <col min="8457" max="8457" width="7.109375" style="1" customWidth="1"/>
    <col min="8458" max="8458" width="11.109375" style="1" customWidth="1"/>
    <col min="8459" max="8470" width="11.5546875" style="1" customWidth="1"/>
    <col min="8471" max="8471" width="9.109375" style="1" customWidth="1"/>
    <col min="8472" max="8478" width="16.88671875" style="1" customWidth="1"/>
    <col min="8479" max="8710" width="9.109375" style="1"/>
    <col min="8711" max="8711" width="5.109375" style="1" customWidth="1"/>
    <col min="8712" max="8712" width="24.33203125" style="1" customWidth="1"/>
    <col min="8713" max="8713" width="7.109375" style="1" customWidth="1"/>
    <col min="8714" max="8714" width="11.109375" style="1" customWidth="1"/>
    <col min="8715" max="8726" width="11.5546875" style="1" customWidth="1"/>
    <col min="8727" max="8727" width="9.109375" style="1" customWidth="1"/>
    <col min="8728" max="8734" width="16.88671875" style="1" customWidth="1"/>
    <col min="8735" max="8966" width="9.109375" style="1"/>
    <col min="8967" max="8967" width="5.109375" style="1" customWidth="1"/>
    <col min="8968" max="8968" width="24.33203125" style="1" customWidth="1"/>
    <col min="8969" max="8969" width="7.109375" style="1" customWidth="1"/>
    <col min="8970" max="8970" width="11.109375" style="1" customWidth="1"/>
    <col min="8971" max="8982" width="11.5546875" style="1" customWidth="1"/>
    <col min="8983" max="8983" width="9.109375" style="1" customWidth="1"/>
    <col min="8984" max="8990" width="16.88671875" style="1" customWidth="1"/>
    <col min="8991" max="9222" width="9.109375" style="1"/>
    <col min="9223" max="9223" width="5.109375" style="1" customWidth="1"/>
    <col min="9224" max="9224" width="24.33203125" style="1" customWidth="1"/>
    <col min="9225" max="9225" width="7.109375" style="1" customWidth="1"/>
    <col min="9226" max="9226" width="11.109375" style="1" customWidth="1"/>
    <col min="9227" max="9238" width="11.5546875" style="1" customWidth="1"/>
    <col min="9239" max="9239" width="9.109375" style="1" customWidth="1"/>
    <col min="9240" max="9246" width="16.88671875" style="1" customWidth="1"/>
    <col min="9247" max="9478" width="9.109375" style="1"/>
    <col min="9479" max="9479" width="5.109375" style="1" customWidth="1"/>
    <col min="9480" max="9480" width="24.33203125" style="1" customWidth="1"/>
    <col min="9481" max="9481" width="7.109375" style="1" customWidth="1"/>
    <col min="9482" max="9482" width="11.109375" style="1" customWidth="1"/>
    <col min="9483" max="9494" width="11.5546875" style="1" customWidth="1"/>
    <col min="9495" max="9495" width="9.109375" style="1" customWidth="1"/>
    <col min="9496" max="9502" width="16.88671875" style="1" customWidth="1"/>
    <col min="9503" max="9734" width="9.109375" style="1"/>
    <col min="9735" max="9735" width="5.109375" style="1" customWidth="1"/>
    <col min="9736" max="9736" width="24.33203125" style="1" customWidth="1"/>
    <col min="9737" max="9737" width="7.109375" style="1" customWidth="1"/>
    <col min="9738" max="9738" width="11.109375" style="1" customWidth="1"/>
    <col min="9739" max="9750" width="11.5546875" style="1" customWidth="1"/>
    <col min="9751" max="9751" width="9.109375" style="1" customWidth="1"/>
    <col min="9752" max="9758" width="16.88671875" style="1" customWidth="1"/>
    <col min="9759" max="9990" width="9.109375" style="1"/>
    <col min="9991" max="9991" width="5.109375" style="1" customWidth="1"/>
    <col min="9992" max="9992" width="24.33203125" style="1" customWidth="1"/>
    <col min="9993" max="9993" width="7.109375" style="1" customWidth="1"/>
    <col min="9994" max="9994" width="11.109375" style="1" customWidth="1"/>
    <col min="9995" max="10006" width="11.5546875" style="1" customWidth="1"/>
    <col min="10007" max="10007" width="9.109375" style="1" customWidth="1"/>
    <col min="10008" max="10014" width="16.88671875" style="1" customWidth="1"/>
    <col min="10015" max="10246" width="9.109375" style="1"/>
    <col min="10247" max="10247" width="5.109375" style="1" customWidth="1"/>
    <col min="10248" max="10248" width="24.33203125" style="1" customWidth="1"/>
    <col min="10249" max="10249" width="7.109375" style="1" customWidth="1"/>
    <col min="10250" max="10250" width="11.109375" style="1" customWidth="1"/>
    <col min="10251" max="10262" width="11.5546875" style="1" customWidth="1"/>
    <col min="10263" max="10263" width="9.109375" style="1" customWidth="1"/>
    <col min="10264" max="10270" width="16.88671875" style="1" customWidth="1"/>
    <col min="10271" max="10502" width="9.109375" style="1"/>
    <col min="10503" max="10503" width="5.109375" style="1" customWidth="1"/>
    <col min="10504" max="10504" width="24.33203125" style="1" customWidth="1"/>
    <col min="10505" max="10505" width="7.109375" style="1" customWidth="1"/>
    <col min="10506" max="10506" width="11.109375" style="1" customWidth="1"/>
    <col min="10507" max="10518" width="11.5546875" style="1" customWidth="1"/>
    <col min="10519" max="10519" width="9.109375" style="1" customWidth="1"/>
    <col min="10520" max="10526" width="16.88671875" style="1" customWidth="1"/>
    <col min="10527" max="10758" width="9.109375" style="1"/>
    <col min="10759" max="10759" width="5.109375" style="1" customWidth="1"/>
    <col min="10760" max="10760" width="24.33203125" style="1" customWidth="1"/>
    <col min="10761" max="10761" width="7.109375" style="1" customWidth="1"/>
    <col min="10762" max="10762" width="11.109375" style="1" customWidth="1"/>
    <col min="10763" max="10774" width="11.5546875" style="1" customWidth="1"/>
    <col min="10775" max="10775" width="9.109375" style="1" customWidth="1"/>
    <col min="10776" max="10782" width="16.88671875" style="1" customWidth="1"/>
    <col min="10783" max="11014" width="9.109375" style="1"/>
    <col min="11015" max="11015" width="5.109375" style="1" customWidth="1"/>
    <col min="11016" max="11016" width="24.33203125" style="1" customWidth="1"/>
    <col min="11017" max="11017" width="7.109375" style="1" customWidth="1"/>
    <col min="11018" max="11018" width="11.109375" style="1" customWidth="1"/>
    <col min="11019" max="11030" width="11.5546875" style="1" customWidth="1"/>
    <col min="11031" max="11031" width="9.109375" style="1" customWidth="1"/>
    <col min="11032" max="11038" width="16.88671875" style="1" customWidth="1"/>
    <col min="11039" max="11270" width="9.109375" style="1"/>
    <col min="11271" max="11271" width="5.109375" style="1" customWidth="1"/>
    <col min="11272" max="11272" width="24.33203125" style="1" customWidth="1"/>
    <col min="11273" max="11273" width="7.109375" style="1" customWidth="1"/>
    <col min="11274" max="11274" width="11.109375" style="1" customWidth="1"/>
    <col min="11275" max="11286" width="11.5546875" style="1" customWidth="1"/>
    <col min="11287" max="11287" width="9.109375" style="1" customWidth="1"/>
    <col min="11288" max="11294" width="16.88671875" style="1" customWidth="1"/>
    <col min="11295" max="11526" width="9.109375" style="1"/>
    <col min="11527" max="11527" width="5.109375" style="1" customWidth="1"/>
    <col min="11528" max="11528" width="24.33203125" style="1" customWidth="1"/>
    <col min="11529" max="11529" width="7.109375" style="1" customWidth="1"/>
    <col min="11530" max="11530" width="11.109375" style="1" customWidth="1"/>
    <col min="11531" max="11542" width="11.5546875" style="1" customWidth="1"/>
    <col min="11543" max="11543" width="9.109375" style="1" customWidth="1"/>
    <col min="11544" max="11550" width="16.88671875" style="1" customWidth="1"/>
    <col min="11551" max="11782" width="9.109375" style="1"/>
    <col min="11783" max="11783" width="5.109375" style="1" customWidth="1"/>
    <col min="11784" max="11784" width="24.33203125" style="1" customWidth="1"/>
    <col min="11785" max="11785" width="7.109375" style="1" customWidth="1"/>
    <col min="11786" max="11786" width="11.109375" style="1" customWidth="1"/>
    <col min="11787" max="11798" width="11.5546875" style="1" customWidth="1"/>
    <col min="11799" max="11799" width="9.109375" style="1" customWidth="1"/>
    <col min="11800" max="11806" width="16.88671875" style="1" customWidth="1"/>
    <col min="11807" max="12038" width="9.109375" style="1"/>
    <col min="12039" max="12039" width="5.109375" style="1" customWidth="1"/>
    <col min="12040" max="12040" width="24.33203125" style="1" customWidth="1"/>
    <col min="12041" max="12041" width="7.109375" style="1" customWidth="1"/>
    <col min="12042" max="12042" width="11.109375" style="1" customWidth="1"/>
    <col min="12043" max="12054" width="11.5546875" style="1" customWidth="1"/>
    <col min="12055" max="12055" width="9.109375" style="1" customWidth="1"/>
    <col min="12056" max="12062" width="16.88671875" style="1" customWidth="1"/>
    <col min="12063" max="12294" width="9.109375" style="1"/>
    <col min="12295" max="12295" width="5.109375" style="1" customWidth="1"/>
    <col min="12296" max="12296" width="24.33203125" style="1" customWidth="1"/>
    <col min="12297" max="12297" width="7.109375" style="1" customWidth="1"/>
    <col min="12298" max="12298" width="11.109375" style="1" customWidth="1"/>
    <col min="12299" max="12310" width="11.5546875" style="1" customWidth="1"/>
    <col min="12311" max="12311" width="9.109375" style="1" customWidth="1"/>
    <col min="12312" max="12318" width="16.88671875" style="1" customWidth="1"/>
    <col min="12319" max="12550" width="9.109375" style="1"/>
    <col min="12551" max="12551" width="5.109375" style="1" customWidth="1"/>
    <col min="12552" max="12552" width="24.33203125" style="1" customWidth="1"/>
    <col min="12553" max="12553" width="7.109375" style="1" customWidth="1"/>
    <col min="12554" max="12554" width="11.109375" style="1" customWidth="1"/>
    <col min="12555" max="12566" width="11.5546875" style="1" customWidth="1"/>
    <col min="12567" max="12567" width="9.109375" style="1" customWidth="1"/>
    <col min="12568" max="12574" width="16.88671875" style="1" customWidth="1"/>
    <col min="12575" max="12806" width="9.109375" style="1"/>
    <col min="12807" max="12807" width="5.109375" style="1" customWidth="1"/>
    <col min="12808" max="12808" width="24.33203125" style="1" customWidth="1"/>
    <col min="12809" max="12809" width="7.109375" style="1" customWidth="1"/>
    <col min="12810" max="12810" width="11.109375" style="1" customWidth="1"/>
    <col min="12811" max="12822" width="11.5546875" style="1" customWidth="1"/>
    <col min="12823" max="12823" width="9.109375" style="1" customWidth="1"/>
    <col min="12824" max="12830" width="16.88671875" style="1" customWidth="1"/>
    <col min="12831" max="13062" width="9.109375" style="1"/>
    <col min="13063" max="13063" width="5.109375" style="1" customWidth="1"/>
    <col min="13064" max="13064" width="24.33203125" style="1" customWidth="1"/>
    <col min="13065" max="13065" width="7.109375" style="1" customWidth="1"/>
    <col min="13066" max="13066" width="11.109375" style="1" customWidth="1"/>
    <col min="13067" max="13078" width="11.5546875" style="1" customWidth="1"/>
    <col min="13079" max="13079" width="9.109375" style="1" customWidth="1"/>
    <col min="13080" max="13086" width="16.88671875" style="1" customWidth="1"/>
    <col min="13087" max="13318" width="9.109375" style="1"/>
    <col min="13319" max="13319" width="5.109375" style="1" customWidth="1"/>
    <col min="13320" max="13320" width="24.33203125" style="1" customWidth="1"/>
    <col min="13321" max="13321" width="7.109375" style="1" customWidth="1"/>
    <col min="13322" max="13322" width="11.109375" style="1" customWidth="1"/>
    <col min="13323" max="13334" width="11.5546875" style="1" customWidth="1"/>
    <col min="13335" max="13335" width="9.109375" style="1" customWidth="1"/>
    <col min="13336" max="13342" width="16.88671875" style="1" customWidth="1"/>
    <col min="13343" max="13574" width="9.109375" style="1"/>
    <col min="13575" max="13575" width="5.109375" style="1" customWidth="1"/>
    <col min="13576" max="13576" width="24.33203125" style="1" customWidth="1"/>
    <col min="13577" max="13577" width="7.109375" style="1" customWidth="1"/>
    <col min="13578" max="13578" width="11.109375" style="1" customWidth="1"/>
    <col min="13579" max="13590" width="11.5546875" style="1" customWidth="1"/>
    <col min="13591" max="13591" width="9.109375" style="1" customWidth="1"/>
    <col min="13592" max="13598" width="16.88671875" style="1" customWidth="1"/>
    <col min="13599" max="13830" width="9.109375" style="1"/>
    <col min="13831" max="13831" width="5.109375" style="1" customWidth="1"/>
    <col min="13832" max="13832" width="24.33203125" style="1" customWidth="1"/>
    <col min="13833" max="13833" width="7.109375" style="1" customWidth="1"/>
    <col min="13834" max="13834" width="11.109375" style="1" customWidth="1"/>
    <col min="13835" max="13846" width="11.5546875" style="1" customWidth="1"/>
    <col min="13847" max="13847" width="9.109375" style="1" customWidth="1"/>
    <col min="13848" max="13854" width="16.88671875" style="1" customWidth="1"/>
    <col min="13855" max="14086" width="9.109375" style="1"/>
    <col min="14087" max="14087" width="5.109375" style="1" customWidth="1"/>
    <col min="14088" max="14088" width="24.33203125" style="1" customWidth="1"/>
    <col min="14089" max="14089" width="7.109375" style="1" customWidth="1"/>
    <col min="14090" max="14090" width="11.109375" style="1" customWidth="1"/>
    <col min="14091" max="14102" width="11.5546875" style="1" customWidth="1"/>
    <col min="14103" max="14103" width="9.109375" style="1" customWidth="1"/>
    <col min="14104" max="14110" width="16.88671875" style="1" customWidth="1"/>
    <col min="14111" max="14342" width="9.109375" style="1"/>
    <col min="14343" max="14343" width="5.109375" style="1" customWidth="1"/>
    <col min="14344" max="14344" width="24.33203125" style="1" customWidth="1"/>
    <col min="14345" max="14345" width="7.109375" style="1" customWidth="1"/>
    <col min="14346" max="14346" width="11.109375" style="1" customWidth="1"/>
    <col min="14347" max="14358" width="11.5546875" style="1" customWidth="1"/>
    <col min="14359" max="14359" width="9.109375" style="1" customWidth="1"/>
    <col min="14360" max="14366" width="16.88671875" style="1" customWidth="1"/>
    <col min="14367" max="14598" width="9.109375" style="1"/>
    <col min="14599" max="14599" width="5.109375" style="1" customWidth="1"/>
    <col min="14600" max="14600" width="24.33203125" style="1" customWidth="1"/>
    <col min="14601" max="14601" width="7.109375" style="1" customWidth="1"/>
    <col min="14602" max="14602" width="11.109375" style="1" customWidth="1"/>
    <col min="14603" max="14614" width="11.5546875" style="1" customWidth="1"/>
    <col min="14615" max="14615" width="9.109375" style="1" customWidth="1"/>
    <col min="14616" max="14622" width="16.88671875" style="1" customWidth="1"/>
    <col min="14623" max="14854" width="9.109375" style="1"/>
    <col min="14855" max="14855" width="5.109375" style="1" customWidth="1"/>
    <col min="14856" max="14856" width="24.33203125" style="1" customWidth="1"/>
    <col min="14857" max="14857" width="7.109375" style="1" customWidth="1"/>
    <col min="14858" max="14858" width="11.109375" style="1" customWidth="1"/>
    <col min="14859" max="14870" width="11.5546875" style="1" customWidth="1"/>
    <col min="14871" max="14871" width="9.109375" style="1" customWidth="1"/>
    <col min="14872" max="14878" width="16.88671875" style="1" customWidth="1"/>
    <col min="14879" max="15110" width="9.109375" style="1"/>
    <col min="15111" max="15111" width="5.109375" style="1" customWidth="1"/>
    <col min="15112" max="15112" width="24.33203125" style="1" customWidth="1"/>
    <col min="15113" max="15113" width="7.109375" style="1" customWidth="1"/>
    <col min="15114" max="15114" width="11.109375" style="1" customWidth="1"/>
    <col min="15115" max="15126" width="11.5546875" style="1" customWidth="1"/>
    <col min="15127" max="15127" width="9.109375" style="1" customWidth="1"/>
    <col min="15128" max="15134" width="16.88671875" style="1" customWidth="1"/>
    <col min="15135" max="15366" width="9.109375" style="1"/>
    <col min="15367" max="15367" width="5.109375" style="1" customWidth="1"/>
    <col min="15368" max="15368" width="24.33203125" style="1" customWidth="1"/>
    <col min="15369" max="15369" width="7.109375" style="1" customWidth="1"/>
    <col min="15370" max="15370" width="11.109375" style="1" customWidth="1"/>
    <col min="15371" max="15382" width="11.5546875" style="1" customWidth="1"/>
    <col min="15383" max="15383" width="9.109375" style="1" customWidth="1"/>
    <col min="15384" max="15390" width="16.88671875" style="1" customWidth="1"/>
    <col min="15391" max="15622" width="9.109375" style="1"/>
    <col min="15623" max="15623" width="5.109375" style="1" customWidth="1"/>
    <col min="15624" max="15624" width="24.33203125" style="1" customWidth="1"/>
    <col min="15625" max="15625" width="7.109375" style="1" customWidth="1"/>
    <col min="15626" max="15626" width="11.109375" style="1" customWidth="1"/>
    <col min="15627" max="15638" width="11.5546875" style="1" customWidth="1"/>
    <col min="15639" max="15639" width="9.109375" style="1" customWidth="1"/>
    <col min="15640" max="15646" width="16.88671875" style="1" customWidth="1"/>
    <col min="15647" max="15878" width="9.109375" style="1"/>
    <col min="15879" max="15879" width="5.109375" style="1" customWidth="1"/>
    <col min="15880" max="15880" width="24.33203125" style="1" customWidth="1"/>
    <col min="15881" max="15881" width="7.109375" style="1" customWidth="1"/>
    <col min="15882" max="15882" width="11.109375" style="1" customWidth="1"/>
    <col min="15883" max="15894" width="11.5546875" style="1" customWidth="1"/>
    <col min="15895" max="15895" width="9.109375" style="1" customWidth="1"/>
    <col min="15896" max="15902" width="16.88671875" style="1" customWidth="1"/>
    <col min="15903" max="16134" width="9.109375" style="1"/>
    <col min="16135" max="16135" width="5.109375" style="1" customWidth="1"/>
    <col min="16136" max="16136" width="24.33203125" style="1" customWidth="1"/>
    <col min="16137" max="16137" width="7.109375" style="1" customWidth="1"/>
    <col min="16138" max="16138" width="11.109375" style="1" customWidth="1"/>
    <col min="16139" max="16150" width="11.5546875" style="1" customWidth="1"/>
    <col min="16151" max="16151" width="9.109375" style="1" customWidth="1"/>
    <col min="16152" max="16158" width="16.88671875" style="1" customWidth="1"/>
    <col min="16159" max="16378" width="9.109375" style="1"/>
    <col min="16379" max="16384" width="9.109375" style="1" customWidth="1"/>
  </cols>
  <sheetData>
    <row r="1" spans="1:246" ht="17.25" customHeight="1" x14ac:dyDescent="0.25">
      <c r="A1" s="5"/>
      <c r="B1" s="88" t="s">
        <v>61</v>
      </c>
      <c r="C1" s="89"/>
      <c r="D1" s="89"/>
      <c r="E1" s="89"/>
      <c r="F1" s="89"/>
      <c r="G1" s="89"/>
      <c r="H1" s="89"/>
      <c r="I1" s="89"/>
      <c r="J1" s="89"/>
      <c r="K1" s="79" t="s">
        <v>66</v>
      </c>
      <c r="L1" s="80"/>
      <c r="M1" s="80"/>
      <c r="N1" s="80"/>
      <c r="O1" s="80"/>
      <c r="P1" s="80"/>
      <c r="Q1" s="8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3"/>
      <c r="AH1" s="18"/>
    </row>
    <row r="2" spans="1:246" ht="17.25" customHeight="1" x14ac:dyDescent="0.25">
      <c r="A2" s="6"/>
      <c r="B2" s="90"/>
      <c r="C2" s="90"/>
      <c r="D2" s="90"/>
      <c r="E2" s="90"/>
      <c r="F2" s="90"/>
      <c r="G2" s="90"/>
      <c r="H2" s="90"/>
      <c r="I2" s="90"/>
      <c r="J2" s="90"/>
      <c r="K2" s="81"/>
      <c r="L2" s="82"/>
      <c r="M2" s="82"/>
      <c r="N2" s="82"/>
      <c r="O2" s="82"/>
      <c r="P2" s="82"/>
      <c r="Q2" s="82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4"/>
      <c r="AH2" s="18"/>
    </row>
    <row r="3" spans="1:246" ht="17.25" customHeight="1" x14ac:dyDescent="0.25">
      <c r="A3" s="6"/>
      <c r="B3" s="90"/>
      <c r="C3" s="90"/>
      <c r="D3" s="90"/>
      <c r="E3" s="90"/>
      <c r="F3" s="90"/>
      <c r="G3" s="90"/>
      <c r="H3" s="90"/>
      <c r="I3" s="90"/>
      <c r="J3" s="90"/>
      <c r="K3" s="81"/>
      <c r="L3" s="82"/>
      <c r="M3" s="82"/>
      <c r="N3" s="82"/>
      <c r="O3" s="82"/>
      <c r="P3" s="82"/>
      <c r="Q3" s="82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4"/>
      <c r="AH3" s="18"/>
    </row>
    <row r="4" spans="1:246" ht="17.25" customHeight="1" thickBot="1" x14ac:dyDescent="0.3">
      <c r="A4" s="7"/>
      <c r="B4" s="91"/>
      <c r="C4" s="91"/>
      <c r="D4" s="91"/>
      <c r="E4" s="91"/>
      <c r="F4" s="91"/>
      <c r="G4" s="91"/>
      <c r="H4" s="91"/>
      <c r="I4" s="91"/>
      <c r="J4" s="91"/>
      <c r="K4" s="83"/>
      <c r="L4" s="84"/>
      <c r="M4" s="84"/>
      <c r="N4" s="84"/>
      <c r="O4" s="84"/>
      <c r="P4" s="84"/>
      <c r="Q4" s="84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5"/>
      <c r="AH4" s="18"/>
    </row>
    <row r="5" spans="1:246" s="2" customFormat="1" ht="24.9" customHeight="1" thickBot="1" x14ac:dyDescent="0.3">
      <c r="A5" s="85" t="s">
        <v>16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7"/>
      <c r="AH5" s="18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</row>
    <row r="6" spans="1:246" s="2" customFormat="1" ht="20.100000000000001" customHeight="1" thickBot="1" x14ac:dyDescent="0.3">
      <c r="A6" s="61" t="s">
        <v>15</v>
      </c>
      <c r="B6" s="63" t="s">
        <v>14</v>
      </c>
      <c r="C6" s="65" t="s">
        <v>17</v>
      </c>
      <c r="D6" s="67" t="s">
        <v>13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9"/>
      <c r="AH6" s="18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</row>
    <row r="7" spans="1:246" s="2" customFormat="1" ht="20.100000000000001" customHeight="1" thickBot="1" x14ac:dyDescent="0.3">
      <c r="A7" s="62"/>
      <c r="B7" s="64"/>
      <c r="C7" s="66"/>
      <c r="D7" s="74" t="s">
        <v>12</v>
      </c>
      <c r="E7" s="73"/>
      <c r="F7" s="67" t="s">
        <v>11</v>
      </c>
      <c r="G7" s="75"/>
      <c r="H7" s="67" t="s">
        <v>10</v>
      </c>
      <c r="I7" s="75"/>
      <c r="J7" s="67" t="s">
        <v>9</v>
      </c>
      <c r="K7" s="75"/>
      <c r="L7" s="67" t="s">
        <v>8</v>
      </c>
      <c r="M7" s="69"/>
      <c r="N7" s="72" t="s">
        <v>7</v>
      </c>
      <c r="O7" s="73"/>
      <c r="P7" s="67" t="s">
        <v>6</v>
      </c>
      <c r="Q7" s="6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17"/>
      <c r="AH7" s="19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</row>
    <row r="8" spans="1:246" s="2" customFormat="1" ht="13.2" x14ac:dyDescent="0.25">
      <c r="A8" s="59">
        <v>1</v>
      </c>
      <c r="B8" s="55" t="str">
        <f>Planilha1!D19</f>
        <v>MICRORREVESTIMENTO À FRIO - 0,8cm S/ COMPACTAÇÃO (BC)</v>
      </c>
      <c r="C8" s="50">
        <f>Planilha6!Z19</f>
        <v>19408583.050000001</v>
      </c>
      <c r="D8" s="70">
        <v>0.14285711000000001</v>
      </c>
      <c r="E8" s="71"/>
      <c r="F8" s="70">
        <v>0.14285709999999999</v>
      </c>
      <c r="G8" s="71"/>
      <c r="H8" s="70">
        <v>0.14285718</v>
      </c>
      <c r="I8" s="71"/>
      <c r="J8" s="70">
        <v>0.14285719</v>
      </c>
      <c r="K8" s="71"/>
      <c r="L8" s="70">
        <v>0.14285719</v>
      </c>
      <c r="M8" s="71"/>
      <c r="N8" s="70">
        <v>0.14285712</v>
      </c>
      <c r="O8" s="71"/>
      <c r="P8" s="70">
        <v>0.14285711000000001</v>
      </c>
      <c r="Q8" s="71"/>
      <c r="AG8" s="16"/>
      <c r="AH8" s="18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</row>
    <row r="9" spans="1:246" s="2" customFormat="1" ht="13.8" thickBot="1" x14ac:dyDescent="0.3">
      <c r="A9" s="60"/>
      <c r="B9" s="56"/>
      <c r="C9" s="51"/>
      <c r="D9" s="57">
        <f>D8*$C8</f>
        <v>2772654.083717986</v>
      </c>
      <c r="E9" s="48"/>
      <c r="F9" s="57">
        <f t="shared" ref="F9" si="0">F8*$C8</f>
        <v>2772653.8896321547</v>
      </c>
      <c r="G9" s="48"/>
      <c r="H9" s="57">
        <f t="shared" ref="H9" si="1">H8*$C8</f>
        <v>2772655.442318799</v>
      </c>
      <c r="I9" s="48"/>
      <c r="J9" s="57">
        <f t="shared" ref="J9" si="2">J8*$C8</f>
        <v>2772655.6364046293</v>
      </c>
      <c r="K9" s="48"/>
      <c r="L9" s="57">
        <f t="shared" ref="L9" si="3">L8*$C8</f>
        <v>2772655.6364046293</v>
      </c>
      <c r="M9" s="48"/>
      <c r="N9" s="57">
        <f t="shared" ref="N9" si="4">N8*$C8</f>
        <v>2772654.2778038164</v>
      </c>
      <c r="O9" s="48"/>
      <c r="P9" s="57">
        <f t="shared" ref="P9" si="5">P8*$C8</f>
        <v>2772654.083717986</v>
      </c>
      <c r="Q9" s="48"/>
      <c r="AG9" s="16"/>
      <c r="AH9" s="18"/>
      <c r="AK9" s="4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</row>
    <row r="10" spans="1:246" s="2" customFormat="1" ht="13.2" x14ac:dyDescent="0.25">
      <c r="A10" s="53">
        <v>2</v>
      </c>
      <c r="B10" s="55" t="str">
        <f>Planilha1!D20</f>
        <v>TRANSPORTE COMERCIAL DE CIMENTO / CAL / FILLER</v>
      </c>
      <c r="C10" s="50">
        <f>Planilha6!Z20</f>
        <v>327724.43</v>
      </c>
      <c r="D10" s="58">
        <v>0.14285711000000001</v>
      </c>
      <c r="E10" s="28"/>
      <c r="F10" s="28">
        <v>0.14285709999999999</v>
      </c>
      <c r="G10" s="28"/>
      <c r="H10" s="28">
        <v>0.14285718</v>
      </c>
      <c r="I10" s="28"/>
      <c r="J10" s="28">
        <v>0.14285719</v>
      </c>
      <c r="K10" s="28"/>
      <c r="L10" s="29">
        <v>0.14285719</v>
      </c>
      <c r="M10" s="58"/>
      <c r="N10" s="28">
        <v>0.14285712</v>
      </c>
      <c r="O10" s="28"/>
      <c r="P10" s="28">
        <v>0.14285711000000001</v>
      </c>
      <c r="Q10" s="28"/>
      <c r="AG10" s="16"/>
      <c r="AH10" s="18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</row>
    <row r="11" spans="1:246" s="2" customFormat="1" ht="13.8" thickBot="1" x14ac:dyDescent="0.3">
      <c r="A11" s="54"/>
      <c r="B11" s="56"/>
      <c r="C11" s="51"/>
      <c r="D11" s="57">
        <f>D10*$C10</f>
        <v>46817.764946197305</v>
      </c>
      <c r="E11" s="48"/>
      <c r="F11" s="48">
        <f>F10*$C10</f>
        <v>46817.761668952997</v>
      </c>
      <c r="G11" s="48"/>
      <c r="H11" s="52">
        <f>H10*$C10</f>
        <v>46817.787886907397</v>
      </c>
      <c r="I11" s="52"/>
      <c r="J11" s="52">
        <f>J10*$C10</f>
        <v>46817.791164151698</v>
      </c>
      <c r="K11" s="52"/>
      <c r="L11" s="52">
        <f t="shared" ref="L11" si="6">L10*$C10</f>
        <v>46817.791164151698</v>
      </c>
      <c r="M11" s="52"/>
      <c r="N11" s="52">
        <f t="shared" ref="N11" si="7">N10*$C10</f>
        <v>46817.768223441599</v>
      </c>
      <c r="O11" s="52"/>
      <c r="P11" s="52">
        <f t="shared" ref="P11" si="8">P10*$C10</f>
        <v>46817.764946197305</v>
      </c>
      <c r="Q11" s="52"/>
      <c r="AG11" s="16"/>
      <c r="AH11" s="18"/>
      <c r="AK11" s="4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</row>
    <row r="12" spans="1:246" s="2" customFormat="1" ht="13.2" x14ac:dyDescent="0.25">
      <c r="A12" s="53">
        <v>3</v>
      </c>
      <c r="B12" s="55" t="str">
        <f>Planilha1!D21</f>
        <v>TRANSPORTE COMERCIAL DE AGREGADOS</v>
      </c>
      <c r="C12" s="50">
        <f>Planilha6!Z21</f>
        <v>5108997.87</v>
      </c>
      <c r="D12" s="28">
        <f>D10</f>
        <v>0.14285711000000001</v>
      </c>
      <c r="E12" s="28"/>
      <c r="F12" s="28">
        <f>F10</f>
        <v>0.14285709999999999</v>
      </c>
      <c r="G12" s="28"/>
      <c r="H12" s="28">
        <f>H10</f>
        <v>0.14285718</v>
      </c>
      <c r="I12" s="28"/>
      <c r="J12" s="28">
        <f>J10</f>
        <v>0.14285719</v>
      </c>
      <c r="K12" s="28"/>
      <c r="L12" s="28">
        <f>L10</f>
        <v>0.14285719</v>
      </c>
      <c r="M12" s="28"/>
      <c r="N12" s="28">
        <f>N10</f>
        <v>0.14285712</v>
      </c>
      <c r="O12" s="28"/>
      <c r="P12" s="28">
        <f>P10</f>
        <v>0.14285711000000001</v>
      </c>
      <c r="Q12" s="28"/>
      <c r="AG12" s="16"/>
      <c r="AH12" s="18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</row>
    <row r="13" spans="1:246" s="2" customFormat="1" ht="16.2" customHeight="1" thickBot="1" x14ac:dyDescent="0.3">
      <c r="A13" s="54"/>
      <c r="B13" s="56"/>
      <c r="C13" s="51"/>
      <c r="D13" s="52">
        <f t="shared" ref="D13" si="9">D12*$C12</f>
        <v>729856.67070435581</v>
      </c>
      <c r="E13" s="52"/>
      <c r="F13" s="52">
        <f t="shared" ref="F13" si="10">F12*$C12</f>
        <v>729856.61961437692</v>
      </c>
      <c r="G13" s="52"/>
      <c r="H13" s="52">
        <f>H12*$C12</f>
        <v>729857.02833420667</v>
      </c>
      <c r="I13" s="52"/>
      <c r="J13" s="52">
        <f>J12*$C12</f>
        <v>729857.07942418533</v>
      </c>
      <c r="K13" s="52"/>
      <c r="L13" s="52">
        <f>L12*$C12</f>
        <v>729857.07942418533</v>
      </c>
      <c r="M13" s="52"/>
      <c r="N13" s="52">
        <f t="shared" ref="N13" si="11">N12*$C12</f>
        <v>729856.72179433447</v>
      </c>
      <c r="O13" s="52"/>
      <c r="P13" s="52">
        <f t="shared" ref="P13" si="12">P12*$C12</f>
        <v>729856.67070435581</v>
      </c>
      <c r="Q13" s="52"/>
      <c r="AG13" s="16"/>
      <c r="AH13" s="18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</row>
    <row r="14" spans="1:246" s="2" customFormat="1" ht="13.2" x14ac:dyDescent="0.25">
      <c r="A14" s="53">
        <v>4</v>
      </c>
      <c r="B14" s="55" t="str">
        <f>Planilha1!D22</f>
        <v>FORNECIMENTO DE EMULSÃO RC-1C COM POLÍMERO</v>
      </c>
      <c r="C14" s="50">
        <f>Planilha6!Z22</f>
        <v>49727583.780000001</v>
      </c>
      <c r="D14" s="28">
        <f>D12</f>
        <v>0.14285711000000001</v>
      </c>
      <c r="E14" s="28"/>
      <c r="F14" s="28">
        <f>F12</f>
        <v>0.14285709999999999</v>
      </c>
      <c r="G14" s="28"/>
      <c r="H14" s="28">
        <f>H12</f>
        <v>0.14285718</v>
      </c>
      <c r="I14" s="28"/>
      <c r="J14" s="28">
        <f>J12</f>
        <v>0.14285719</v>
      </c>
      <c r="K14" s="28"/>
      <c r="L14" s="28">
        <f>L12</f>
        <v>0.14285719</v>
      </c>
      <c r="M14" s="28"/>
      <c r="N14" s="28">
        <f>N12</f>
        <v>0.14285712</v>
      </c>
      <c r="O14" s="28"/>
      <c r="P14" s="28">
        <f>P12</f>
        <v>0.14285711000000001</v>
      </c>
      <c r="Q14" s="28"/>
      <c r="AG14" s="16"/>
      <c r="AH14" s="18"/>
      <c r="AK14" s="24">
        <v>1</v>
      </c>
      <c r="AL14" s="24">
        <v>2</v>
      </c>
      <c r="AM14" s="24">
        <v>3</v>
      </c>
      <c r="AN14" s="24">
        <v>4</v>
      </c>
      <c r="AO14" s="24">
        <v>5</v>
      </c>
      <c r="AP14" s="24">
        <v>6</v>
      </c>
      <c r="AQ14" s="24">
        <v>7</v>
      </c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</row>
    <row r="15" spans="1:246" s="2" customFormat="1" ht="13.8" thickBot="1" x14ac:dyDescent="0.3">
      <c r="A15" s="54"/>
      <c r="B15" s="56"/>
      <c r="C15" s="51"/>
      <c r="D15" s="48">
        <f>D14*$C14</f>
        <v>7103938.9060936766</v>
      </c>
      <c r="E15" s="48"/>
      <c r="F15" s="48">
        <f t="shared" ref="F15" si="13">F14*$C14</f>
        <v>7103938.4088178379</v>
      </c>
      <c r="G15" s="48"/>
      <c r="H15" s="48">
        <f>H14*$C14</f>
        <v>7103942.3870245405</v>
      </c>
      <c r="I15" s="48"/>
      <c r="J15" s="48">
        <f>J14*$C14</f>
        <v>7103942.8843003782</v>
      </c>
      <c r="K15" s="48"/>
      <c r="L15" s="48">
        <f>L14*$C14</f>
        <v>7103942.8843003782</v>
      </c>
      <c r="M15" s="48"/>
      <c r="N15" s="48">
        <f>N14*$C14</f>
        <v>7103939.4033695143</v>
      </c>
      <c r="O15" s="48"/>
      <c r="P15" s="48">
        <f>P14*$C14</f>
        <v>7103938.9060936766</v>
      </c>
      <c r="Q15" s="48"/>
      <c r="AG15" s="16"/>
      <c r="AH15" s="18"/>
      <c r="AK15" s="23">
        <v>0.14285711000000001</v>
      </c>
      <c r="AL15" s="23">
        <v>0.14285709999999999</v>
      </c>
      <c r="AM15" s="23">
        <v>0.14285718</v>
      </c>
      <c r="AN15" s="23">
        <v>0.14285719</v>
      </c>
      <c r="AO15" s="23">
        <v>0.14285719</v>
      </c>
      <c r="AP15" s="23">
        <v>0.14285712</v>
      </c>
      <c r="AQ15" s="23">
        <v>0.14285711000000001</v>
      </c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</row>
    <row r="16" spans="1:246" s="2" customFormat="1" ht="13.2" x14ac:dyDescent="0.25">
      <c r="A16" s="53">
        <v>5</v>
      </c>
      <c r="B16" s="55" t="str">
        <f>Planilha1!D23</f>
        <v>TRANSPORTE COMERCIAL DE MATERIAL BETUMINOSO</v>
      </c>
      <c r="C16" s="50">
        <f>Planilha6!Z23</f>
        <v>6582948.7000000002</v>
      </c>
      <c r="D16" s="28">
        <f>D14</f>
        <v>0.14285711000000001</v>
      </c>
      <c r="E16" s="28"/>
      <c r="F16" s="28">
        <f>F14</f>
        <v>0.14285709999999999</v>
      </c>
      <c r="G16" s="28"/>
      <c r="H16" s="28">
        <f>H14</f>
        <v>0.14285718</v>
      </c>
      <c r="I16" s="28"/>
      <c r="J16" s="28">
        <f>J14</f>
        <v>0.14285719</v>
      </c>
      <c r="K16" s="28"/>
      <c r="L16" s="28">
        <f>L14</f>
        <v>0.14285719</v>
      </c>
      <c r="M16" s="28"/>
      <c r="N16" s="28">
        <f>N14</f>
        <v>0.14285712</v>
      </c>
      <c r="O16" s="29"/>
      <c r="P16" s="28">
        <f>P14</f>
        <v>0.14285711000000001</v>
      </c>
      <c r="Q16" s="28"/>
      <c r="AG16" s="16"/>
      <c r="AH16" s="18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</row>
    <row r="17" spans="1:228" s="2" customFormat="1" ht="13.8" thickBot="1" x14ac:dyDescent="0.3">
      <c r="A17" s="54"/>
      <c r="B17" s="56"/>
      <c r="C17" s="51"/>
      <c r="D17" s="48">
        <f t="shared" ref="D17" si="14">D16*$C16</f>
        <v>940421.02656025707</v>
      </c>
      <c r="E17" s="48"/>
      <c r="F17" s="48">
        <f t="shared" ref="F17" si="15">F16*$C16</f>
        <v>940420.9607307699</v>
      </c>
      <c r="G17" s="48"/>
      <c r="H17" s="48">
        <f>H16*$C16</f>
        <v>940421.48736666609</v>
      </c>
      <c r="I17" s="48"/>
      <c r="J17" s="48">
        <f>J16*$C16</f>
        <v>940421.55319615302</v>
      </c>
      <c r="K17" s="48"/>
      <c r="L17" s="48">
        <f>L16*$C16</f>
        <v>940421.55319615302</v>
      </c>
      <c r="M17" s="48"/>
      <c r="N17" s="48">
        <f>N16*$C16</f>
        <v>940421.09238974401</v>
      </c>
      <c r="O17" s="78"/>
      <c r="P17" s="48">
        <f>P16*$C16</f>
        <v>940421.02656025707</v>
      </c>
      <c r="Q17" s="48"/>
      <c r="AG17" s="16"/>
      <c r="AH17" s="18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</row>
    <row r="18" spans="1:228" s="2" customFormat="1" ht="13.2" x14ac:dyDescent="0.25">
      <c r="A18" s="53">
        <v>6</v>
      </c>
      <c r="B18" s="55" t="str">
        <f>Planilha1!D24</f>
        <v>ADMINISTRAÇÃO LOCAL/INSTALAÇÕES PROVISÓRIAS</v>
      </c>
      <c r="C18" s="50">
        <f>Planilha6!Z24</f>
        <v>709006.74</v>
      </c>
      <c r="D18" s="28">
        <f>AK15</f>
        <v>0.14285711000000001</v>
      </c>
      <c r="E18" s="28"/>
      <c r="F18" s="28">
        <f>AL15</f>
        <v>0.14285709999999999</v>
      </c>
      <c r="G18" s="28"/>
      <c r="H18" s="28">
        <f>AM15</f>
        <v>0.14285718</v>
      </c>
      <c r="I18" s="28"/>
      <c r="J18" s="28">
        <f>AN15</f>
        <v>0.14285719</v>
      </c>
      <c r="K18" s="28"/>
      <c r="L18" s="28">
        <f>AO15</f>
        <v>0.14285719</v>
      </c>
      <c r="M18" s="28"/>
      <c r="N18" s="28">
        <f>AP15</f>
        <v>0.14285712</v>
      </c>
      <c r="O18" s="28"/>
      <c r="P18" s="28">
        <f>AQ15</f>
        <v>0.14285711000000001</v>
      </c>
      <c r="Q18" s="29"/>
      <c r="AG18" s="16"/>
      <c r="AH18" s="18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</row>
    <row r="19" spans="1:228" s="2" customFormat="1" ht="13.8" thickBot="1" x14ac:dyDescent="0.3">
      <c r="A19" s="54"/>
      <c r="B19" s="56"/>
      <c r="C19" s="51"/>
      <c r="D19" s="48">
        <f t="shared" ref="D19" si="16">D18*$C18</f>
        <v>101286.6538469214</v>
      </c>
      <c r="E19" s="48"/>
      <c r="F19" s="48">
        <f t="shared" ref="F19" si="17">F18*$C18</f>
        <v>101286.646756854</v>
      </c>
      <c r="G19" s="48"/>
      <c r="H19" s="48">
        <f>H18*$C18</f>
        <v>101286.7034773932</v>
      </c>
      <c r="I19" s="48"/>
      <c r="J19" s="48">
        <f>J18*$C18</f>
        <v>101286.7105674606</v>
      </c>
      <c r="K19" s="48"/>
      <c r="L19" s="48">
        <f>L18*$C18</f>
        <v>101286.7105674606</v>
      </c>
      <c r="M19" s="48"/>
      <c r="N19" s="48">
        <f>N18*$C18</f>
        <v>101286.6609369888</v>
      </c>
      <c r="O19" s="48"/>
      <c r="P19" s="48">
        <f>P18*$C18</f>
        <v>101286.6538469214</v>
      </c>
      <c r="Q19" s="78"/>
      <c r="AG19" s="16"/>
      <c r="AH19" s="18"/>
      <c r="AJ19" s="4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</row>
    <row r="20" spans="1:228" s="2" customFormat="1" ht="13.2" x14ac:dyDescent="0.25">
      <c r="A20" s="53">
        <v>7</v>
      </c>
      <c r="B20" s="55" t="str">
        <f>Planilha1!D25</f>
        <v>MOBILIZAÇÃO / DESMOBILIZAÇÃO - CONFORME DEMONSTRATIVO</v>
      </c>
      <c r="C20" s="50">
        <f>Planilha6!Z25</f>
        <v>279467.21999999997</v>
      </c>
      <c r="D20" s="28">
        <v>0.25</v>
      </c>
      <c r="E20" s="28"/>
      <c r="F20" s="28">
        <v>0.25</v>
      </c>
      <c r="G20" s="28"/>
      <c r="H20" s="77">
        <v>0</v>
      </c>
      <c r="I20" s="77"/>
      <c r="J20" s="76"/>
      <c r="K20" s="76"/>
      <c r="L20" s="77">
        <v>0</v>
      </c>
      <c r="M20" s="77"/>
      <c r="N20" s="28">
        <v>0.25</v>
      </c>
      <c r="O20" s="28"/>
      <c r="P20" s="28">
        <v>0.25</v>
      </c>
      <c r="Q20" s="29"/>
      <c r="AG20" s="16"/>
      <c r="AH20" s="18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</row>
    <row r="21" spans="1:228" s="2" customFormat="1" ht="13.8" thickBot="1" x14ac:dyDescent="0.3">
      <c r="A21" s="54"/>
      <c r="B21" s="56"/>
      <c r="C21" s="51"/>
      <c r="D21" s="48">
        <f t="shared" ref="D21" si="18">D20*$C20</f>
        <v>69866.804999999993</v>
      </c>
      <c r="E21" s="48"/>
      <c r="F21" s="48">
        <f t="shared" ref="F21" si="19">F20*$C20</f>
        <v>69866.804999999993</v>
      </c>
      <c r="G21" s="48"/>
      <c r="H21" s="49">
        <f>H20*$C20</f>
        <v>0</v>
      </c>
      <c r="I21" s="49"/>
      <c r="J21" s="26"/>
      <c r="K21" s="26"/>
      <c r="L21" s="49">
        <f>L20*$C20</f>
        <v>0</v>
      </c>
      <c r="M21" s="49"/>
      <c r="N21" s="48">
        <f>N20*$C20</f>
        <v>69866.804999999993</v>
      </c>
      <c r="O21" s="48"/>
      <c r="P21" s="48">
        <f>P20*$C20</f>
        <v>69866.804999999993</v>
      </c>
      <c r="Q21" s="78"/>
      <c r="AG21" s="16"/>
      <c r="AH21" s="18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</row>
    <row r="22" spans="1:228" s="2" customFormat="1" ht="20.100000000000001" customHeight="1" thickBot="1" x14ac:dyDescent="0.3">
      <c r="A22" s="44" t="s">
        <v>5</v>
      </c>
      <c r="B22" s="45"/>
      <c r="C22" s="20" t="s">
        <v>1</v>
      </c>
      <c r="D22" s="40">
        <f>D23/$C$25</f>
        <v>0.14322162611753247</v>
      </c>
      <c r="E22" s="41"/>
      <c r="F22" s="41">
        <f>F23/$C$25</f>
        <v>0.14322161615155396</v>
      </c>
      <c r="G22" s="41"/>
      <c r="H22" s="41">
        <f t="shared" ref="H22" si="20">H23/$C$25</f>
        <v>0.14237115853263774</v>
      </c>
      <c r="I22" s="41"/>
      <c r="J22" s="41">
        <f>J23/$C$25</f>
        <v>0.14237116849861622</v>
      </c>
      <c r="K22" s="41"/>
      <c r="L22" s="41">
        <f>L23/$C$25</f>
        <v>0.14237116849861622</v>
      </c>
      <c r="M22" s="41"/>
      <c r="N22" s="41">
        <f t="shared" ref="N22" si="21">N23/$C$25</f>
        <v>0.14322163608351099</v>
      </c>
      <c r="O22" s="41"/>
      <c r="P22" s="41">
        <f t="shared" ref="P22" si="22">P23/$C$25</f>
        <v>0.14322162611753247</v>
      </c>
      <c r="Q22" s="41"/>
      <c r="AG22" s="16"/>
      <c r="AH22" s="18"/>
      <c r="AI22" s="9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</row>
    <row r="23" spans="1:228" s="2" customFormat="1" ht="20.100000000000001" customHeight="1" thickBot="1" x14ac:dyDescent="0.3">
      <c r="A23" s="42" t="s">
        <v>4</v>
      </c>
      <c r="B23" s="43"/>
      <c r="C23" s="22" t="s">
        <v>1</v>
      </c>
      <c r="D23" s="36">
        <f>D9+D11+D13+D17+D19+D15+D21</f>
        <v>11764841.910869393</v>
      </c>
      <c r="E23" s="37"/>
      <c r="F23" s="37">
        <f>F9+F11+F13+F17+F19+F15+F21</f>
        <v>11764841.092220947</v>
      </c>
      <c r="G23" s="37"/>
      <c r="H23" s="37">
        <f>H9+H11+H13+H17+H19+H15+H21</f>
        <v>11694980.836408513</v>
      </c>
      <c r="I23" s="37"/>
      <c r="J23" s="37">
        <f>J9+J11+J13+J17+J19+J15+J20</f>
        <v>11694981.655056957</v>
      </c>
      <c r="K23" s="37"/>
      <c r="L23" s="37">
        <f>L9+L11+L13+L17+L19+L15+L20</f>
        <v>11694981.655056957</v>
      </c>
      <c r="M23" s="37"/>
      <c r="N23" s="37">
        <f>N9+N11+N13+N17+N19+N15+N21</f>
        <v>11764842.72951784</v>
      </c>
      <c r="O23" s="46"/>
      <c r="P23" s="36">
        <f>P9+P11+P13+P17+P19+P15+P21</f>
        <v>11764841.910869393</v>
      </c>
      <c r="Q23" s="47"/>
      <c r="AG23" s="16"/>
      <c r="AH23" s="18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</row>
    <row r="24" spans="1:228" s="2" customFormat="1" ht="20.100000000000001" customHeight="1" thickBot="1" x14ac:dyDescent="0.3">
      <c r="A24" s="34" t="s">
        <v>3</v>
      </c>
      <c r="B24" s="35"/>
      <c r="C24" s="21">
        <f>SUM(C8:C21)/C25</f>
        <v>1</v>
      </c>
      <c r="D24" s="38">
        <f>D22</f>
        <v>0.14322162611753247</v>
      </c>
      <c r="E24" s="39"/>
      <c r="F24" s="39">
        <f>F22+D24</f>
        <v>0.28644324226908646</v>
      </c>
      <c r="G24" s="39"/>
      <c r="H24" s="39">
        <f>H22+F24</f>
        <v>0.42881440080172417</v>
      </c>
      <c r="I24" s="39"/>
      <c r="J24" s="39">
        <f>J22+H24</f>
        <v>0.57118556930034037</v>
      </c>
      <c r="K24" s="39"/>
      <c r="L24" s="39">
        <f>L22+J24</f>
        <v>0.71355673779895656</v>
      </c>
      <c r="M24" s="39"/>
      <c r="N24" s="39">
        <f>N22+L24</f>
        <v>0.85677837388246758</v>
      </c>
      <c r="O24" s="39"/>
      <c r="P24" s="39">
        <f>P22+N24</f>
        <v>1</v>
      </c>
      <c r="Q24" s="39"/>
      <c r="AG24" s="16"/>
      <c r="AH24" s="18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</row>
    <row r="25" spans="1:228" s="2" customFormat="1" ht="20.100000000000001" customHeight="1" thickBot="1" x14ac:dyDescent="0.3">
      <c r="A25" s="32" t="s">
        <v>2</v>
      </c>
      <c r="B25" s="33"/>
      <c r="C25" s="25">
        <f>SUM(C8:C21)</f>
        <v>82144311.789999992</v>
      </c>
      <c r="D25" s="30">
        <f>D23</f>
        <v>11764841.910869393</v>
      </c>
      <c r="E25" s="31"/>
      <c r="F25" s="31">
        <f>F23+D25</f>
        <v>23529683.003090341</v>
      </c>
      <c r="G25" s="31"/>
      <c r="H25" s="31">
        <f>H23+F25</f>
        <v>35224663.839498855</v>
      </c>
      <c r="I25" s="31"/>
      <c r="J25" s="31">
        <f>J23+H25</f>
        <v>46919645.494555816</v>
      </c>
      <c r="K25" s="31"/>
      <c r="L25" s="31">
        <f>L23+J25</f>
        <v>58614627.149612769</v>
      </c>
      <c r="M25" s="31"/>
      <c r="N25" s="31">
        <f>N23+L25</f>
        <v>70379469.879130602</v>
      </c>
      <c r="O25" s="31"/>
      <c r="P25" s="31">
        <f>P23+N25</f>
        <v>82144311.789999992</v>
      </c>
      <c r="Q25" s="31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17"/>
      <c r="AH25" s="18"/>
      <c r="AJ25" s="9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</row>
    <row r="26" spans="1:228" ht="15" customHeight="1" thickBot="1" x14ac:dyDescent="0.3">
      <c r="AM26" s="4"/>
    </row>
    <row r="27" spans="1:228" ht="15" customHeight="1" thickBot="1" x14ac:dyDescent="0.3">
      <c r="C27" s="3"/>
      <c r="AI27" s="4"/>
      <c r="AJ27" s="27"/>
    </row>
  </sheetData>
  <sheetProtection selectLockedCells="1" selectUnlockedCells="1"/>
  <mergeCells count="164">
    <mergeCell ref="P21:Q21"/>
    <mergeCell ref="K1:Q4"/>
    <mergeCell ref="L20:M20"/>
    <mergeCell ref="N20:O20"/>
    <mergeCell ref="P20:Q20"/>
    <mergeCell ref="L11:M11"/>
    <mergeCell ref="N10:O10"/>
    <mergeCell ref="P10:Q10"/>
    <mergeCell ref="L10:M10"/>
    <mergeCell ref="L12:M12"/>
    <mergeCell ref="N11:O11"/>
    <mergeCell ref="P11:Q11"/>
    <mergeCell ref="N18:O18"/>
    <mergeCell ref="L14:M14"/>
    <mergeCell ref="P18:Q18"/>
    <mergeCell ref="P16:Q16"/>
    <mergeCell ref="N15:O15"/>
    <mergeCell ref="P15:Q15"/>
    <mergeCell ref="A5:AG5"/>
    <mergeCell ref="C12:C13"/>
    <mergeCell ref="B1:J4"/>
    <mergeCell ref="P19:Q19"/>
    <mergeCell ref="N17:O17"/>
    <mergeCell ref="P17:Q17"/>
    <mergeCell ref="C16:C17"/>
    <mergeCell ref="C18:C19"/>
    <mergeCell ref="N19:O19"/>
    <mergeCell ref="H25:I25"/>
    <mergeCell ref="J25:K25"/>
    <mergeCell ref="L22:M22"/>
    <mergeCell ref="L23:M23"/>
    <mergeCell ref="L24:M24"/>
    <mergeCell ref="H23:I23"/>
    <mergeCell ref="J23:K23"/>
    <mergeCell ref="H24:I24"/>
    <mergeCell ref="J24:K24"/>
    <mergeCell ref="L25:M25"/>
    <mergeCell ref="H22:I22"/>
    <mergeCell ref="J22:K22"/>
    <mergeCell ref="N21:O21"/>
    <mergeCell ref="D16:E16"/>
    <mergeCell ref="D18:E18"/>
    <mergeCell ref="D19:E19"/>
    <mergeCell ref="H20:I20"/>
    <mergeCell ref="J18:K18"/>
    <mergeCell ref="H19:I19"/>
    <mergeCell ref="J19:K19"/>
    <mergeCell ref="D21:E21"/>
    <mergeCell ref="F21:G21"/>
    <mergeCell ref="L18:M18"/>
    <mergeCell ref="L19:M19"/>
    <mergeCell ref="D17:E17"/>
    <mergeCell ref="F17:G17"/>
    <mergeCell ref="H14:I14"/>
    <mergeCell ref="J14:K14"/>
    <mergeCell ref="N14:O14"/>
    <mergeCell ref="P14:Q14"/>
    <mergeCell ref="D7:E7"/>
    <mergeCell ref="F7:G7"/>
    <mergeCell ref="D8:E8"/>
    <mergeCell ref="D9:E9"/>
    <mergeCell ref="L13:M13"/>
    <mergeCell ref="J13:K13"/>
    <mergeCell ref="N12:O12"/>
    <mergeCell ref="P12:Q12"/>
    <mergeCell ref="H12:I12"/>
    <mergeCell ref="J12:K12"/>
    <mergeCell ref="F14:G14"/>
    <mergeCell ref="L7:M7"/>
    <mergeCell ref="H7:I7"/>
    <mergeCell ref="J7:K7"/>
    <mergeCell ref="H8:I8"/>
    <mergeCell ref="J8:K8"/>
    <mergeCell ref="H9:I9"/>
    <mergeCell ref="N13:O13"/>
    <mergeCell ref="P13:Q13"/>
    <mergeCell ref="A8:A9"/>
    <mergeCell ref="B8:B9"/>
    <mergeCell ref="A10:A11"/>
    <mergeCell ref="B10:B11"/>
    <mergeCell ref="A6:A7"/>
    <mergeCell ref="B6:B7"/>
    <mergeCell ref="C6:C7"/>
    <mergeCell ref="D6:AG6"/>
    <mergeCell ref="F9:G9"/>
    <mergeCell ref="F8:G8"/>
    <mergeCell ref="J11:K11"/>
    <mergeCell ref="N9:O9"/>
    <mergeCell ref="P9:Q9"/>
    <mergeCell ref="J9:K9"/>
    <mergeCell ref="L8:M8"/>
    <mergeCell ref="L9:M9"/>
    <mergeCell ref="N8:O8"/>
    <mergeCell ref="P8:Q8"/>
    <mergeCell ref="C8:C9"/>
    <mergeCell ref="C10:C11"/>
    <mergeCell ref="N7:O7"/>
    <mergeCell ref="P7:Q7"/>
    <mergeCell ref="C14:C15"/>
    <mergeCell ref="D14:E14"/>
    <mergeCell ref="F10:G10"/>
    <mergeCell ref="J10:K10"/>
    <mergeCell ref="H11:I11"/>
    <mergeCell ref="A18:A19"/>
    <mergeCell ref="B18:B19"/>
    <mergeCell ref="A12:A13"/>
    <mergeCell ref="B12:B13"/>
    <mergeCell ref="A16:A17"/>
    <mergeCell ref="B16:B17"/>
    <mergeCell ref="A14:A15"/>
    <mergeCell ref="B14:B15"/>
    <mergeCell ref="D11:E11"/>
    <mergeCell ref="F11:G11"/>
    <mergeCell ref="D15:E15"/>
    <mergeCell ref="F15:G15"/>
    <mergeCell ref="D12:E12"/>
    <mergeCell ref="F12:G12"/>
    <mergeCell ref="D13:E13"/>
    <mergeCell ref="F13:G13"/>
    <mergeCell ref="H10:I10"/>
    <mergeCell ref="D10:E10"/>
    <mergeCell ref="H13:I13"/>
    <mergeCell ref="H15:I15"/>
    <mergeCell ref="J15:K15"/>
    <mergeCell ref="L15:M15"/>
    <mergeCell ref="F24:G24"/>
    <mergeCell ref="H17:I17"/>
    <mergeCell ref="J17:K17"/>
    <mergeCell ref="L16:M16"/>
    <mergeCell ref="L17:M17"/>
    <mergeCell ref="F16:G16"/>
    <mergeCell ref="H21:I21"/>
    <mergeCell ref="F18:G18"/>
    <mergeCell ref="F19:G19"/>
    <mergeCell ref="H16:I16"/>
    <mergeCell ref="J16:K16"/>
    <mergeCell ref="H18:I18"/>
    <mergeCell ref="F20:G20"/>
    <mergeCell ref="J20:K20"/>
    <mergeCell ref="L21:M21"/>
    <mergeCell ref="N16:O16"/>
    <mergeCell ref="D25:E25"/>
    <mergeCell ref="F25:G25"/>
    <mergeCell ref="A25:B25"/>
    <mergeCell ref="A24:B24"/>
    <mergeCell ref="N25:O25"/>
    <mergeCell ref="P25:Q25"/>
    <mergeCell ref="D23:E23"/>
    <mergeCell ref="D24:E24"/>
    <mergeCell ref="D22:E22"/>
    <mergeCell ref="F22:G22"/>
    <mergeCell ref="F23:G23"/>
    <mergeCell ref="A23:B23"/>
    <mergeCell ref="A22:B22"/>
    <mergeCell ref="P24:Q24"/>
    <mergeCell ref="N23:O23"/>
    <mergeCell ref="P23:Q23"/>
    <mergeCell ref="N24:O24"/>
    <mergeCell ref="N22:O22"/>
    <mergeCell ref="P22:Q22"/>
    <mergeCell ref="A20:A21"/>
    <mergeCell ref="B20:B21"/>
    <mergeCell ref="C20:C21"/>
    <mergeCell ref="D20:E20"/>
  </mergeCells>
  <printOptions horizontalCentered="1"/>
  <pageMargins left="0.39374999999999999" right="0.39374999999999999" top="0.78749999999999998" bottom="0.39374999999999999" header="0.51180555555555551" footer="0.51180555555555551"/>
  <pageSetup paperSize="9" scale="88" firstPageNumber="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78D56-E9B6-4BCB-A966-ACD85E661EAE}">
  <dimension ref="A1:AA30"/>
  <sheetViews>
    <sheetView workbookViewId="0">
      <selection activeCell="AD31" sqref="AD31"/>
    </sheetView>
  </sheetViews>
  <sheetFormatPr defaultRowHeight="14.4" x14ac:dyDescent="0.3"/>
  <cols>
    <col min="1" max="2" width="4.6640625" bestFit="1" customWidth="1"/>
    <col min="3" max="3" width="1.88671875" bestFit="1" customWidth="1"/>
    <col min="4" max="5" width="2.88671875" bestFit="1" customWidth="1"/>
    <col min="6" max="6" width="1.88671875" bestFit="1" customWidth="1"/>
    <col min="7" max="7" width="4.6640625" bestFit="1" customWidth="1"/>
    <col min="8" max="8" width="5.5546875" bestFit="1" customWidth="1"/>
    <col min="9" max="9" width="9.33203125" bestFit="1" customWidth="1"/>
    <col min="10" max="10" width="8.44140625" bestFit="1" customWidth="1"/>
    <col min="11" max="11" width="4.6640625" bestFit="1" customWidth="1"/>
    <col min="12" max="12" width="1" bestFit="1" customWidth="1"/>
    <col min="13" max="13" width="3.6640625" bestFit="1" customWidth="1"/>
    <col min="14" max="14" width="1" bestFit="1" customWidth="1"/>
    <col min="15" max="15" width="2.88671875" bestFit="1" customWidth="1"/>
    <col min="16" max="16" width="1" bestFit="1" customWidth="1"/>
    <col min="17" max="17" width="3.6640625" bestFit="1" customWidth="1"/>
    <col min="18" max="18" width="1" bestFit="1" customWidth="1"/>
    <col min="19" max="19" width="2.88671875" bestFit="1" customWidth="1"/>
    <col min="20" max="20" width="1.88671875" bestFit="1" customWidth="1"/>
    <col min="21" max="22" width="1" bestFit="1" customWidth="1"/>
    <col min="23" max="23" width="5.5546875" bestFit="1" customWidth="1"/>
    <col min="24" max="24" width="1.88671875" bestFit="1" customWidth="1"/>
    <col min="25" max="25" width="2.88671875" bestFit="1" customWidth="1"/>
    <col min="26" max="26" width="1.88671875" bestFit="1" customWidth="1"/>
    <col min="27" max="27" width="9.33203125" bestFit="1" customWidth="1"/>
    <col min="257" max="258" width="4.6640625" bestFit="1" customWidth="1"/>
    <col min="259" max="259" width="1.88671875" bestFit="1" customWidth="1"/>
    <col min="260" max="261" width="2.88671875" bestFit="1" customWidth="1"/>
    <col min="262" max="262" width="1.88671875" bestFit="1" customWidth="1"/>
    <col min="263" max="263" width="4.6640625" bestFit="1" customWidth="1"/>
    <col min="264" max="264" width="5.5546875" bestFit="1" customWidth="1"/>
    <col min="265" max="265" width="9.33203125" bestFit="1" customWidth="1"/>
    <col min="266" max="266" width="8.44140625" bestFit="1" customWidth="1"/>
    <col min="267" max="267" width="4.6640625" bestFit="1" customWidth="1"/>
    <col min="268" max="268" width="1" bestFit="1" customWidth="1"/>
    <col min="269" max="269" width="3.6640625" bestFit="1" customWidth="1"/>
    <col min="270" max="270" width="1" bestFit="1" customWidth="1"/>
    <col min="271" max="271" width="2.88671875" bestFit="1" customWidth="1"/>
    <col min="272" max="272" width="1" bestFit="1" customWidth="1"/>
    <col min="273" max="273" width="3.6640625" bestFit="1" customWidth="1"/>
    <col min="274" max="274" width="1" bestFit="1" customWidth="1"/>
    <col min="275" max="275" width="2.88671875" bestFit="1" customWidth="1"/>
    <col min="276" max="276" width="1.88671875" bestFit="1" customWidth="1"/>
    <col min="277" max="278" width="1" bestFit="1" customWidth="1"/>
    <col min="279" max="279" width="5.5546875" bestFit="1" customWidth="1"/>
    <col min="280" max="280" width="1.88671875" bestFit="1" customWidth="1"/>
    <col min="281" max="281" width="2.88671875" bestFit="1" customWidth="1"/>
    <col min="282" max="282" width="1.88671875" bestFit="1" customWidth="1"/>
    <col min="283" max="283" width="9.33203125" bestFit="1" customWidth="1"/>
    <col min="513" max="514" width="4.6640625" bestFit="1" customWidth="1"/>
    <col min="515" max="515" width="1.88671875" bestFit="1" customWidth="1"/>
    <col min="516" max="517" width="2.88671875" bestFit="1" customWidth="1"/>
    <col min="518" max="518" width="1.88671875" bestFit="1" customWidth="1"/>
    <col min="519" max="519" width="4.6640625" bestFit="1" customWidth="1"/>
    <col min="520" max="520" width="5.5546875" bestFit="1" customWidth="1"/>
    <col min="521" max="521" width="9.33203125" bestFit="1" customWidth="1"/>
    <col min="522" max="522" width="8.44140625" bestFit="1" customWidth="1"/>
    <col min="523" max="523" width="4.6640625" bestFit="1" customWidth="1"/>
    <col min="524" max="524" width="1" bestFit="1" customWidth="1"/>
    <col min="525" max="525" width="3.6640625" bestFit="1" customWidth="1"/>
    <col min="526" max="526" width="1" bestFit="1" customWidth="1"/>
    <col min="527" max="527" width="2.88671875" bestFit="1" customWidth="1"/>
    <col min="528" max="528" width="1" bestFit="1" customWidth="1"/>
    <col min="529" max="529" width="3.6640625" bestFit="1" customWidth="1"/>
    <col min="530" max="530" width="1" bestFit="1" customWidth="1"/>
    <col min="531" max="531" width="2.88671875" bestFit="1" customWidth="1"/>
    <col min="532" max="532" width="1.88671875" bestFit="1" customWidth="1"/>
    <col min="533" max="534" width="1" bestFit="1" customWidth="1"/>
    <col min="535" max="535" width="5.5546875" bestFit="1" customWidth="1"/>
    <col min="536" max="536" width="1.88671875" bestFit="1" customWidth="1"/>
    <col min="537" max="537" width="2.88671875" bestFit="1" customWidth="1"/>
    <col min="538" max="538" width="1.88671875" bestFit="1" customWidth="1"/>
    <col min="539" max="539" width="9.33203125" bestFit="1" customWidth="1"/>
    <col min="769" max="770" width="4.6640625" bestFit="1" customWidth="1"/>
    <col min="771" max="771" width="1.88671875" bestFit="1" customWidth="1"/>
    <col min="772" max="773" width="2.88671875" bestFit="1" customWidth="1"/>
    <col min="774" max="774" width="1.88671875" bestFit="1" customWidth="1"/>
    <col min="775" max="775" width="4.6640625" bestFit="1" customWidth="1"/>
    <col min="776" max="776" width="5.5546875" bestFit="1" customWidth="1"/>
    <col min="777" max="777" width="9.33203125" bestFit="1" customWidth="1"/>
    <col min="778" max="778" width="8.44140625" bestFit="1" customWidth="1"/>
    <col min="779" max="779" width="4.6640625" bestFit="1" customWidth="1"/>
    <col min="780" max="780" width="1" bestFit="1" customWidth="1"/>
    <col min="781" max="781" width="3.6640625" bestFit="1" customWidth="1"/>
    <col min="782" max="782" width="1" bestFit="1" customWidth="1"/>
    <col min="783" max="783" width="2.88671875" bestFit="1" customWidth="1"/>
    <col min="784" max="784" width="1" bestFit="1" customWidth="1"/>
    <col min="785" max="785" width="3.6640625" bestFit="1" customWidth="1"/>
    <col min="786" max="786" width="1" bestFit="1" customWidth="1"/>
    <col min="787" max="787" width="2.88671875" bestFit="1" customWidth="1"/>
    <col min="788" max="788" width="1.88671875" bestFit="1" customWidth="1"/>
    <col min="789" max="790" width="1" bestFit="1" customWidth="1"/>
    <col min="791" max="791" width="5.5546875" bestFit="1" customWidth="1"/>
    <col min="792" max="792" width="1.88671875" bestFit="1" customWidth="1"/>
    <col min="793" max="793" width="2.88671875" bestFit="1" customWidth="1"/>
    <col min="794" max="794" width="1.88671875" bestFit="1" customWidth="1"/>
    <col min="795" max="795" width="9.33203125" bestFit="1" customWidth="1"/>
    <col min="1025" max="1026" width="4.6640625" bestFit="1" customWidth="1"/>
    <col min="1027" max="1027" width="1.88671875" bestFit="1" customWidth="1"/>
    <col min="1028" max="1029" width="2.88671875" bestFit="1" customWidth="1"/>
    <col min="1030" max="1030" width="1.88671875" bestFit="1" customWidth="1"/>
    <col min="1031" max="1031" width="4.6640625" bestFit="1" customWidth="1"/>
    <col min="1032" max="1032" width="5.5546875" bestFit="1" customWidth="1"/>
    <col min="1033" max="1033" width="9.33203125" bestFit="1" customWidth="1"/>
    <col min="1034" max="1034" width="8.44140625" bestFit="1" customWidth="1"/>
    <col min="1035" max="1035" width="4.6640625" bestFit="1" customWidth="1"/>
    <col min="1036" max="1036" width="1" bestFit="1" customWidth="1"/>
    <col min="1037" max="1037" width="3.6640625" bestFit="1" customWidth="1"/>
    <col min="1038" max="1038" width="1" bestFit="1" customWidth="1"/>
    <col min="1039" max="1039" width="2.88671875" bestFit="1" customWidth="1"/>
    <col min="1040" max="1040" width="1" bestFit="1" customWidth="1"/>
    <col min="1041" max="1041" width="3.6640625" bestFit="1" customWidth="1"/>
    <col min="1042" max="1042" width="1" bestFit="1" customWidth="1"/>
    <col min="1043" max="1043" width="2.88671875" bestFit="1" customWidth="1"/>
    <col min="1044" max="1044" width="1.88671875" bestFit="1" customWidth="1"/>
    <col min="1045" max="1046" width="1" bestFit="1" customWidth="1"/>
    <col min="1047" max="1047" width="5.5546875" bestFit="1" customWidth="1"/>
    <col min="1048" max="1048" width="1.88671875" bestFit="1" customWidth="1"/>
    <col min="1049" max="1049" width="2.88671875" bestFit="1" customWidth="1"/>
    <col min="1050" max="1050" width="1.88671875" bestFit="1" customWidth="1"/>
    <col min="1051" max="1051" width="9.33203125" bestFit="1" customWidth="1"/>
    <col min="1281" max="1282" width="4.6640625" bestFit="1" customWidth="1"/>
    <col min="1283" max="1283" width="1.88671875" bestFit="1" customWidth="1"/>
    <col min="1284" max="1285" width="2.88671875" bestFit="1" customWidth="1"/>
    <col min="1286" max="1286" width="1.88671875" bestFit="1" customWidth="1"/>
    <col min="1287" max="1287" width="4.6640625" bestFit="1" customWidth="1"/>
    <col min="1288" max="1288" width="5.5546875" bestFit="1" customWidth="1"/>
    <col min="1289" max="1289" width="9.33203125" bestFit="1" customWidth="1"/>
    <col min="1290" max="1290" width="8.44140625" bestFit="1" customWidth="1"/>
    <col min="1291" max="1291" width="4.6640625" bestFit="1" customWidth="1"/>
    <col min="1292" max="1292" width="1" bestFit="1" customWidth="1"/>
    <col min="1293" max="1293" width="3.6640625" bestFit="1" customWidth="1"/>
    <col min="1294" max="1294" width="1" bestFit="1" customWidth="1"/>
    <col min="1295" max="1295" width="2.88671875" bestFit="1" customWidth="1"/>
    <col min="1296" max="1296" width="1" bestFit="1" customWidth="1"/>
    <col min="1297" max="1297" width="3.6640625" bestFit="1" customWidth="1"/>
    <col min="1298" max="1298" width="1" bestFit="1" customWidth="1"/>
    <col min="1299" max="1299" width="2.88671875" bestFit="1" customWidth="1"/>
    <col min="1300" max="1300" width="1.88671875" bestFit="1" customWidth="1"/>
    <col min="1301" max="1302" width="1" bestFit="1" customWidth="1"/>
    <col min="1303" max="1303" width="5.5546875" bestFit="1" customWidth="1"/>
    <col min="1304" max="1304" width="1.88671875" bestFit="1" customWidth="1"/>
    <col min="1305" max="1305" width="2.88671875" bestFit="1" customWidth="1"/>
    <col min="1306" max="1306" width="1.88671875" bestFit="1" customWidth="1"/>
    <col min="1307" max="1307" width="9.33203125" bestFit="1" customWidth="1"/>
    <col min="1537" max="1538" width="4.6640625" bestFit="1" customWidth="1"/>
    <col min="1539" max="1539" width="1.88671875" bestFit="1" customWidth="1"/>
    <col min="1540" max="1541" width="2.88671875" bestFit="1" customWidth="1"/>
    <col min="1542" max="1542" width="1.88671875" bestFit="1" customWidth="1"/>
    <col min="1543" max="1543" width="4.6640625" bestFit="1" customWidth="1"/>
    <col min="1544" max="1544" width="5.5546875" bestFit="1" customWidth="1"/>
    <col min="1545" max="1545" width="9.33203125" bestFit="1" customWidth="1"/>
    <col min="1546" max="1546" width="8.44140625" bestFit="1" customWidth="1"/>
    <col min="1547" max="1547" width="4.6640625" bestFit="1" customWidth="1"/>
    <col min="1548" max="1548" width="1" bestFit="1" customWidth="1"/>
    <col min="1549" max="1549" width="3.6640625" bestFit="1" customWidth="1"/>
    <col min="1550" max="1550" width="1" bestFit="1" customWidth="1"/>
    <col min="1551" max="1551" width="2.88671875" bestFit="1" customWidth="1"/>
    <col min="1552" max="1552" width="1" bestFit="1" customWidth="1"/>
    <col min="1553" max="1553" width="3.6640625" bestFit="1" customWidth="1"/>
    <col min="1554" max="1554" width="1" bestFit="1" customWidth="1"/>
    <col min="1555" max="1555" width="2.88671875" bestFit="1" customWidth="1"/>
    <col min="1556" max="1556" width="1.88671875" bestFit="1" customWidth="1"/>
    <col min="1557" max="1558" width="1" bestFit="1" customWidth="1"/>
    <col min="1559" max="1559" width="5.5546875" bestFit="1" customWidth="1"/>
    <col min="1560" max="1560" width="1.88671875" bestFit="1" customWidth="1"/>
    <col min="1561" max="1561" width="2.88671875" bestFit="1" customWidth="1"/>
    <col min="1562" max="1562" width="1.88671875" bestFit="1" customWidth="1"/>
    <col min="1563" max="1563" width="9.33203125" bestFit="1" customWidth="1"/>
    <col min="1793" max="1794" width="4.6640625" bestFit="1" customWidth="1"/>
    <col min="1795" max="1795" width="1.88671875" bestFit="1" customWidth="1"/>
    <col min="1796" max="1797" width="2.88671875" bestFit="1" customWidth="1"/>
    <col min="1798" max="1798" width="1.88671875" bestFit="1" customWidth="1"/>
    <col min="1799" max="1799" width="4.6640625" bestFit="1" customWidth="1"/>
    <col min="1800" max="1800" width="5.5546875" bestFit="1" customWidth="1"/>
    <col min="1801" max="1801" width="9.33203125" bestFit="1" customWidth="1"/>
    <col min="1802" max="1802" width="8.44140625" bestFit="1" customWidth="1"/>
    <col min="1803" max="1803" width="4.6640625" bestFit="1" customWidth="1"/>
    <col min="1804" max="1804" width="1" bestFit="1" customWidth="1"/>
    <col min="1805" max="1805" width="3.6640625" bestFit="1" customWidth="1"/>
    <col min="1806" max="1806" width="1" bestFit="1" customWidth="1"/>
    <col min="1807" max="1807" width="2.88671875" bestFit="1" customWidth="1"/>
    <col min="1808" max="1808" width="1" bestFit="1" customWidth="1"/>
    <col min="1809" max="1809" width="3.6640625" bestFit="1" customWidth="1"/>
    <col min="1810" max="1810" width="1" bestFit="1" customWidth="1"/>
    <col min="1811" max="1811" width="2.88671875" bestFit="1" customWidth="1"/>
    <col min="1812" max="1812" width="1.88671875" bestFit="1" customWidth="1"/>
    <col min="1813" max="1814" width="1" bestFit="1" customWidth="1"/>
    <col min="1815" max="1815" width="5.5546875" bestFit="1" customWidth="1"/>
    <col min="1816" max="1816" width="1.88671875" bestFit="1" customWidth="1"/>
    <col min="1817" max="1817" width="2.88671875" bestFit="1" customWidth="1"/>
    <col min="1818" max="1818" width="1.88671875" bestFit="1" customWidth="1"/>
    <col min="1819" max="1819" width="9.33203125" bestFit="1" customWidth="1"/>
    <col min="2049" max="2050" width="4.6640625" bestFit="1" customWidth="1"/>
    <col min="2051" max="2051" width="1.88671875" bestFit="1" customWidth="1"/>
    <col min="2052" max="2053" width="2.88671875" bestFit="1" customWidth="1"/>
    <col min="2054" max="2054" width="1.88671875" bestFit="1" customWidth="1"/>
    <col min="2055" max="2055" width="4.6640625" bestFit="1" customWidth="1"/>
    <col min="2056" max="2056" width="5.5546875" bestFit="1" customWidth="1"/>
    <col min="2057" max="2057" width="9.33203125" bestFit="1" customWidth="1"/>
    <col min="2058" max="2058" width="8.44140625" bestFit="1" customWidth="1"/>
    <col min="2059" max="2059" width="4.6640625" bestFit="1" customWidth="1"/>
    <col min="2060" max="2060" width="1" bestFit="1" customWidth="1"/>
    <col min="2061" max="2061" width="3.6640625" bestFit="1" customWidth="1"/>
    <col min="2062" max="2062" width="1" bestFit="1" customWidth="1"/>
    <col min="2063" max="2063" width="2.88671875" bestFit="1" customWidth="1"/>
    <col min="2064" max="2064" width="1" bestFit="1" customWidth="1"/>
    <col min="2065" max="2065" width="3.6640625" bestFit="1" customWidth="1"/>
    <col min="2066" max="2066" width="1" bestFit="1" customWidth="1"/>
    <col min="2067" max="2067" width="2.88671875" bestFit="1" customWidth="1"/>
    <col min="2068" max="2068" width="1.88671875" bestFit="1" customWidth="1"/>
    <col min="2069" max="2070" width="1" bestFit="1" customWidth="1"/>
    <col min="2071" max="2071" width="5.5546875" bestFit="1" customWidth="1"/>
    <col min="2072" max="2072" width="1.88671875" bestFit="1" customWidth="1"/>
    <col min="2073" max="2073" width="2.88671875" bestFit="1" customWidth="1"/>
    <col min="2074" max="2074" width="1.88671875" bestFit="1" customWidth="1"/>
    <col min="2075" max="2075" width="9.33203125" bestFit="1" customWidth="1"/>
    <col min="2305" max="2306" width="4.6640625" bestFit="1" customWidth="1"/>
    <col min="2307" max="2307" width="1.88671875" bestFit="1" customWidth="1"/>
    <col min="2308" max="2309" width="2.88671875" bestFit="1" customWidth="1"/>
    <col min="2310" max="2310" width="1.88671875" bestFit="1" customWidth="1"/>
    <col min="2311" max="2311" width="4.6640625" bestFit="1" customWidth="1"/>
    <col min="2312" max="2312" width="5.5546875" bestFit="1" customWidth="1"/>
    <col min="2313" max="2313" width="9.33203125" bestFit="1" customWidth="1"/>
    <col min="2314" max="2314" width="8.44140625" bestFit="1" customWidth="1"/>
    <col min="2315" max="2315" width="4.6640625" bestFit="1" customWidth="1"/>
    <col min="2316" max="2316" width="1" bestFit="1" customWidth="1"/>
    <col min="2317" max="2317" width="3.6640625" bestFit="1" customWidth="1"/>
    <col min="2318" max="2318" width="1" bestFit="1" customWidth="1"/>
    <col min="2319" max="2319" width="2.88671875" bestFit="1" customWidth="1"/>
    <col min="2320" max="2320" width="1" bestFit="1" customWidth="1"/>
    <col min="2321" max="2321" width="3.6640625" bestFit="1" customWidth="1"/>
    <col min="2322" max="2322" width="1" bestFit="1" customWidth="1"/>
    <col min="2323" max="2323" width="2.88671875" bestFit="1" customWidth="1"/>
    <col min="2324" max="2324" width="1.88671875" bestFit="1" customWidth="1"/>
    <col min="2325" max="2326" width="1" bestFit="1" customWidth="1"/>
    <col min="2327" max="2327" width="5.5546875" bestFit="1" customWidth="1"/>
    <col min="2328" max="2328" width="1.88671875" bestFit="1" customWidth="1"/>
    <col min="2329" max="2329" width="2.88671875" bestFit="1" customWidth="1"/>
    <col min="2330" max="2330" width="1.88671875" bestFit="1" customWidth="1"/>
    <col min="2331" max="2331" width="9.33203125" bestFit="1" customWidth="1"/>
    <col min="2561" max="2562" width="4.6640625" bestFit="1" customWidth="1"/>
    <col min="2563" max="2563" width="1.88671875" bestFit="1" customWidth="1"/>
    <col min="2564" max="2565" width="2.88671875" bestFit="1" customWidth="1"/>
    <col min="2566" max="2566" width="1.88671875" bestFit="1" customWidth="1"/>
    <col min="2567" max="2567" width="4.6640625" bestFit="1" customWidth="1"/>
    <col min="2568" max="2568" width="5.5546875" bestFit="1" customWidth="1"/>
    <col min="2569" max="2569" width="9.33203125" bestFit="1" customWidth="1"/>
    <col min="2570" max="2570" width="8.44140625" bestFit="1" customWidth="1"/>
    <col min="2571" max="2571" width="4.6640625" bestFit="1" customWidth="1"/>
    <col min="2572" max="2572" width="1" bestFit="1" customWidth="1"/>
    <col min="2573" max="2573" width="3.6640625" bestFit="1" customWidth="1"/>
    <col min="2574" max="2574" width="1" bestFit="1" customWidth="1"/>
    <col min="2575" max="2575" width="2.88671875" bestFit="1" customWidth="1"/>
    <col min="2576" max="2576" width="1" bestFit="1" customWidth="1"/>
    <col min="2577" max="2577" width="3.6640625" bestFit="1" customWidth="1"/>
    <col min="2578" max="2578" width="1" bestFit="1" customWidth="1"/>
    <col min="2579" max="2579" width="2.88671875" bestFit="1" customWidth="1"/>
    <col min="2580" max="2580" width="1.88671875" bestFit="1" customWidth="1"/>
    <col min="2581" max="2582" width="1" bestFit="1" customWidth="1"/>
    <col min="2583" max="2583" width="5.5546875" bestFit="1" customWidth="1"/>
    <col min="2584" max="2584" width="1.88671875" bestFit="1" customWidth="1"/>
    <col min="2585" max="2585" width="2.88671875" bestFit="1" customWidth="1"/>
    <col min="2586" max="2586" width="1.88671875" bestFit="1" customWidth="1"/>
    <col min="2587" max="2587" width="9.33203125" bestFit="1" customWidth="1"/>
    <col min="2817" max="2818" width="4.6640625" bestFit="1" customWidth="1"/>
    <col min="2819" max="2819" width="1.88671875" bestFit="1" customWidth="1"/>
    <col min="2820" max="2821" width="2.88671875" bestFit="1" customWidth="1"/>
    <col min="2822" max="2822" width="1.88671875" bestFit="1" customWidth="1"/>
    <col min="2823" max="2823" width="4.6640625" bestFit="1" customWidth="1"/>
    <col min="2824" max="2824" width="5.5546875" bestFit="1" customWidth="1"/>
    <col min="2825" max="2825" width="9.33203125" bestFit="1" customWidth="1"/>
    <col min="2826" max="2826" width="8.44140625" bestFit="1" customWidth="1"/>
    <col min="2827" max="2827" width="4.6640625" bestFit="1" customWidth="1"/>
    <col min="2828" max="2828" width="1" bestFit="1" customWidth="1"/>
    <col min="2829" max="2829" width="3.6640625" bestFit="1" customWidth="1"/>
    <col min="2830" max="2830" width="1" bestFit="1" customWidth="1"/>
    <col min="2831" max="2831" width="2.88671875" bestFit="1" customWidth="1"/>
    <col min="2832" max="2832" width="1" bestFit="1" customWidth="1"/>
    <col min="2833" max="2833" width="3.6640625" bestFit="1" customWidth="1"/>
    <col min="2834" max="2834" width="1" bestFit="1" customWidth="1"/>
    <col min="2835" max="2835" width="2.88671875" bestFit="1" customWidth="1"/>
    <col min="2836" max="2836" width="1.88671875" bestFit="1" customWidth="1"/>
    <col min="2837" max="2838" width="1" bestFit="1" customWidth="1"/>
    <col min="2839" max="2839" width="5.5546875" bestFit="1" customWidth="1"/>
    <col min="2840" max="2840" width="1.88671875" bestFit="1" customWidth="1"/>
    <col min="2841" max="2841" width="2.88671875" bestFit="1" customWidth="1"/>
    <col min="2842" max="2842" width="1.88671875" bestFit="1" customWidth="1"/>
    <col min="2843" max="2843" width="9.33203125" bestFit="1" customWidth="1"/>
    <col min="3073" max="3074" width="4.6640625" bestFit="1" customWidth="1"/>
    <col min="3075" max="3075" width="1.88671875" bestFit="1" customWidth="1"/>
    <col min="3076" max="3077" width="2.88671875" bestFit="1" customWidth="1"/>
    <col min="3078" max="3078" width="1.88671875" bestFit="1" customWidth="1"/>
    <col min="3079" max="3079" width="4.6640625" bestFit="1" customWidth="1"/>
    <col min="3080" max="3080" width="5.5546875" bestFit="1" customWidth="1"/>
    <col min="3081" max="3081" width="9.33203125" bestFit="1" customWidth="1"/>
    <col min="3082" max="3082" width="8.44140625" bestFit="1" customWidth="1"/>
    <col min="3083" max="3083" width="4.6640625" bestFit="1" customWidth="1"/>
    <col min="3084" max="3084" width="1" bestFit="1" customWidth="1"/>
    <col min="3085" max="3085" width="3.6640625" bestFit="1" customWidth="1"/>
    <col min="3086" max="3086" width="1" bestFit="1" customWidth="1"/>
    <col min="3087" max="3087" width="2.88671875" bestFit="1" customWidth="1"/>
    <col min="3088" max="3088" width="1" bestFit="1" customWidth="1"/>
    <col min="3089" max="3089" width="3.6640625" bestFit="1" customWidth="1"/>
    <col min="3090" max="3090" width="1" bestFit="1" customWidth="1"/>
    <col min="3091" max="3091" width="2.88671875" bestFit="1" customWidth="1"/>
    <col min="3092" max="3092" width="1.88671875" bestFit="1" customWidth="1"/>
    <col min="3093" max="3094" width="1" bestFit="1" customWidth="1"/>
    <col min="3095" max="3095" width="5.5546875" bestFit="1" customWidth="1"/>
    <col min="3096" max="3096" width="1.88671875" bestFit="1" customWidth="1"/>
    <col min="3097" max="3097" width="2.88671875" bestFit="1" customWidth="1"/>
    <col min="3098" max="3098" width="1.88671875" bestFit="1" customWidth="1"/>
    <col min="3099" max="3099" width="9.33203125" bestFit="1" customWidth="1"/>
    <col min="3329" max="3330" width="4.6640625" bestFit="1" customWidth="1"/>
    <col min="3331" max="3331" width="1.88671875" bestFit="1" customWidth="1"/>
    <col min="3332" max="3333" width="2.88671875" bestFit="1" customWidth="1"/>
    <col min="3334" max="3334" width="1.88671875" bestFit="1" customWidth="1"/>
    <col min="3335" max="3335" width="4.6640625" bestFit="1" customWidth="1"/>
    <col min="3336" max="3336" width="5.5546875" bestFit="1" customWidth="1"/>
    <col min="3337" max="3337" width="9.33203125" bestFit="1" customWidth="1"/>
    <col min="3338" max="3338" width="8.44140625" bestFit="1" customWidth="1"/>
    <col min="3339" max="3339" width="4.6640625" bestFit="1" customWidth="1"/>
    <col min="3340" max="3340" width="1" bestFit="1" customWidth="1"/>
    <col min="3341" max="3341" width="3.6640625" bestFit="1" customWidth="1"/>
    <col min="3342" max="3342" width="1" bestFit="1" customWidth="1"/>
    <col min="3343" max="3343" width="2.88671875" bestFit="1" customWidth="1"/>
    <col min="3344" max="3344" width="1" bestFit="1" customWidth="1"/>
    <col min="3345" max="3345" width="3.6640625" bestFit="1" customWidth="1"/>
    <col min="3346" max="3346" width="1" bestFit="1" customWidth="1"/>
    <col min="3347" max="3347" width="2.88671875" bestFit="1" customWidth="1"/>
    <col min="3348" max="3348" width="1.88671875" bestFit="1" customWidth="1"/>
    <col min="3349" max="3350" width="1" bestFit="1" customWidth="1"/>
    <col min="3351" max="3351" width="5.5546875" bestFit="1" customWidth="1"/>
    <col min="3352" max="3352" width="1.88671875" bestFit="1" customWidth="1"/>
    <col min="3353" max="3353" width="2.88671875" bestFit="1" customWidth="1"/>
    <col min="3354" max="3354" width="1.88671875" bestFit="1" customWidth="1"/>
    <col min="3355" max="3355" width="9.33203125" bestFit="1" customWidth="1"/>
    <col min="3585" max="3586" width="4.6640625" bestFit="1" customWidth="1"/>
    <col min="3587" max="3587" width="1.88671875" bestFit="1" customWidth="1"/>
    <col min="3588" max="3589" width="2.88671875" bestFit="1" customWidth="1"/>
    <col min="3590" max="3590" width="1.88671875" bestFit="1" customWidth="1"/>
    <col min="3591" max="3591" width="4.6640625" bestFit="1" customWidth="1"/>
    <col min="3592" max="3592" width="5.5546875" bestFit="1" customWidth="1"/>
    <col min="3593" max="3593" width="9.33203125" bestFit="1" customWidth="1"/>
    <col min="3594" max="3594" width="8.44140625" bestFit="1" customWidth="1"/>
    <col min="3595" max="3595" width="4.6640625" bestFit="1" customWidth="1"/>
    <col min="3596" max="3596" width="1" bestFit="1" customWidth="1"/>
    <col min="3597" max="3597" width="3.6640625" bestFit="1" customWidth="1"/>
    <col min="3598" max="3598" width="1" bestFit="1" customWidth="1"/>
    <col min="3599" max="3599" width="2.88671875" bestFit="1" customWidth="1"/>
    <col min="3600" max="3600" width="1" bestFit="1" customWidth="1"/>
    <col min="3601" max="3601" width="3.6640625" bestFit="1" customWidth="1"/>
    <col min="3602" max="3602" width="1" bestFit="1" customWidth="1"/>
    <col min="3603" max="3603" width="2.88671875" bestFit="1" customWidth="1"/>
    <col min="3604" max="3604" width="1.88671875" bestFit="1" customWidth="1"/>
    <col min="3605" max="3606" width="1" bestFit="1" customWidth="1"/>
    <col min="3607" max="3607" width="5.5546875" bestFit="1" customWidth="1"/>
    <col min="3608" max="3608" width="1.88671875" bestFit="1" customWidth="1"/>
    <col min="3609" max="3609" width="2.88671875" bestFit="1" customWidth="1"/>
    <col min="3610" max="3610" width="1.88671875" bestFit="1" customWidth="1"/>
    <col min="3611" max="3611" width="9.33203125" bestFit="1" customWidth="1"/>
    <col min="3841" max="3842" width="4.6640625" bestFit="1" customWidth="1"/>
    <col min="3843" max="3843" width="1.88671875" bestFit="1" customWidth="1"/>
    <col min="3844" max="3845" width="2.88671875" bestFit="1" customWidth="1"/>
    <col min="3846" max="3846" width="1.88671875" bestFit="1" customWidth="1"/>
    <col min="3847" max="3847" width="4.6640625" bestFit="1" customWidth="1"/>
    <col min="3848" max="3848" width="5.5546875" bestFit="1" customWidth="1"/>
    <col min="3849" max="3849" width="9.33203125" bestFit="1" customWidth="1"/>
    <col min="3850" max="3850" width="8.44140625" bestFit="1" customWidth="1"/>
    <col min="3851" max="3851" width="4.6640625" bestFit="1" customWidth="1"/>
    <col min="3852" max="3852" width="1" bestFit="1" customWidth="1"/>
    <col min="3853" max="3853" width="3.6640625" bestFit="1" customWidth="1"/>
    <col min="3854" max="3854" width="1" bestFit="1" customWidth="1"/>
    <col min="3855" max="3855" width="2.88671875" bestFit="1" customWidth="1"/>
    <col min="3856" max="3856" width="1" bestFit="1" customWidth="1"/>
    <col min="3857" max="3857" width="3.6640625" bestFit="1" customWidth="1"/>
    <col min="3858" max="3858" width="1" bestFit="1" customWidth="1"/>
    <col min="3859" max="3859" width="2.88671875" bestFit="1" customWidth="1"/>
    <col min="3860" max="3860" width="1.88671875" bestFit="1" customWidth="1"/>
    <col min="3861" max="3862" width="1" bestFit="1" customWidth="1"/>
    <col min="3863" max="3863" width="5.5546875" bestFit="1" customWidth="1"/>
    <col min="3864" max="3864" width="1.88671875" bestFit="1" customWidth="1"/>
    <col min="3865" max="3865" width="2.88671875" bestFit="1" customWidth="1"/>
    <col min="3866" max="3866" width="1.88671875" bestFit="1" customWidth="1"/>
    <col min="3867" max="3867" width="9.33203125" bestFit="1" customWidth="1"/>
    <col min="4097" max="4098" width="4.6640625" bestFit="1" customWidth="1"/>
    <col min="4099" max="4099" width="1.88671875" bestFit="1" customWidth="1"/>
    <col min="4100" max="4101" width="2.88671875" bestFit="1" customWidth="1"/>
    <col min="4102" max="4102" width="1.88671875" bestFit="1" customWidth="1"/>
    <col min="4103" max="4103" width="4.6640625" bestFit="1" customWidth="1"/>
    <col min="4104" max="4104" width="5.5546875" bestFit="1" customWidth="1"/>
    <col min="4105" max="4105" width="9.33203125" bestFit="1" customWidth="1"/>
    <col min="4106" max="4106" width="8.44140625" bestFit="1" customWidth="1"/>
    <col min="4107" max="4107" width="4.6640625" bestFit="1" customWidth="1"/>
    <col min="4108" max="4108" width="1" bestFit="1" customWidth="1"/>
    <col min="4109" max="4109" width="3.6640625" bestFit="1" customWidth="1"/>
    <col min="4110" max="4110" width="1" bestFit="1" customWidth="1"/>
    <col min="4111" max="4111" width="2.88671875" bestFit="1" customWidth="1"/>
    <col min="4112" max="4112" width="1" bestFit="1" customWidth="1"/>
    <col min="4113" max="4113" width="3.6640625" bestFit="1" customWidth="1"/>
    <col min="4114" max="4114" width="1" bestFit="1" customWidth="1"/>
    <col min="4115" max="4115" width="2.88671875" bestFit="1" customWidth="1"/>
    <col min="4116" max="4116" width="1.88671875" bestFit="1" customWidth="1"/>
    <col min="4117" max="4118" width="1" bestFit="1" customWidth="1"/>
    <col min="4119" max="4119" width="5.5546875" bestFit="1" customWidth="1"/>
    <col min="4120" max="4120" width="1.88671875" bestFit="1" customWidth="1"/>
    <col min="4121" max="4121" width="2.88671875" bestFit="1" customWidth="1"/>
    <col min="4122" max="4122" width="1.88671875" bestFit="1" customWidth="1"/>
    <col min="4123" max="4123" width="9.33203125" bestFit="1" customWidth="1"/>
    <col min="4353" max="4354" width="4.6640625" bestFit="1" customWidth="1"/>
    <col min="4355" max="4355" width="1.88671875" bestFit="1" customWidth="1"/>
    <col min="4356" max="4357" width="2.88671875" bestFit="1" customWidth="1"/>
    <col min="4358" max="4358" width="1.88671875" bestFit="1" customWidth="1"/>
    <col min="4359" max="4359" width="4.6640625" bestFit="1" customWidth="1"/>
    <col min="4360" max="4360" width="5.5546875" bestFit="1" customWidth="1"/>
    <col min="4361" max="4361" width="9.33203125" bestFit="1" customWidth="1"/>
    <col min="4362" max="4362" width="8.44140625" bestFit="1" customWidth="1"/>
    <col min="4363" max="4363" width="4.6640625" bestFit="1" customWidth="1"/>
    <col min="4364" max="4364" width="1" bestFit="1" customWidth="1"/>
    <col min="4365" max="4365" width="3.6640625" bestFit="1" customWidth="1"/>
    <col min="4366" max="4366" width="1" bestFit="1" customWidth="1"/>
    <col min="4367" max="4367" width="2.88671875" bestFit="1" customWidth="1"/>
    <col min="4368" max="4368" width="1" bestFit="1" customWidth="1"/>
    <col min="4369" max="4369" width="3.6640625" bestFit="1" customWidth="1"/>
    <col min="4370" max="4370" width="1" bestFit="1" customWidth="1"/>
    <col min="4371" max="4371" width="2.88671875" bestFit="1" customWidth="1"/>
    <col min="4372" max="4372" width="1.88671875" bestFit="1" customWidth="1"/>
    <col min="4373" max="4374" width="1" bestFit="1" customWidth="1"/>
    <col min="4375" max="4375" width="5.5546875" bestFit="1" customWidth="1"/>
    <col min="4376" max="4376" width="1.88671875" bestFit="1" customWidth="1"/>
    <col min="4377" max="4377" width="2.88671875" bestFit="1" customWidth="1"/>
    <col min="4378" max="4378" width="1.88671875" bestFit="1" customWidth="1"/>
    <col min="4379" max="4379" width="9.33203125" bestFit="1" customWidth="1"/>
    <col min="4609" max="4610" width="4.6640625" bestFit="1" customWidth="1"/>
    <col min="4611" max="4611" width="1.88671875" bestFit="1" customWidth="1"/>
    <col min="4612" max="4613" width="2.88671875" bestFit="1" customWidth="1"/>
    <col min="4614" max="4614" width="1.88671875" bestFit="1" customWidth="1"/>
    <col min="4615" max="4615" width="4.6640625" bestFit="1" customWidth="1"/>
    <col min="4616" max="4616" width="5.5546875" bestFit="1" customWidth="1"/>
    <col min="4617" max="4617" width="9.33203125" bestFit="1" customWidth="1"/>
    <col min="4618" max="4618" width="8.44140625" bestFit="1" customWidth="1"/>
    <col min="4619" max="4619" width="4.6640625" bestFit="1" customWidth="1"/>
    <col min="4620" max="4620" width="1" bestFit="1" customWidth="1"/>
    <col min="4621" max="4621" width="3.6640625" bestFit="1" customWidth="1"/>
    <col min="4622" max="4622" width="1" bestFit="1" customWidth="1"/>
    <col min="4623" max="4623" width="2.88671875" bestFit="1" customWidth="1"/>
    <col min="4624" max="4624" width="1" bestFit="1" customWidth="1"/>
    <col min="4625" max="4625" width="3.6640625" bestFit="1" customWidth="1"/>
    <col min="4626" max="4626" width="1" bestFit="1" customWidth="1"/>
    <col min="4627" max="4627" width="2.88671875" bestFit="1" customWidth="1"/>
    <col min="4628" max="4628" width="1.88671875" bestFit="1" customWidth="1"/>
    <col min="4629" max="4630" width="1" bestFit="1" customWidth="1"/>
    <col min="4631" max="4631" width="5.5546875" bestFit="1" customWidth="1"/>
    <col min="4632" max="4632" width="1.88671875" bestFit="1" customWidth="1"/>
    <col min="4633" max="4633" width="2.88671875" bestFit="1" customWidth="1"/>
    <col min="4634" max="4634" width="1.88671875" bestFit="1" customWidth="1"/>
    <col min="4635" max="4635" width="9.33203125" bestFit="1" customWidth="1"/>
    <col min="4865" max="4866" width="4.6640625" bestFit="1" customWidth="1"/>
    <col min="4867" max="4867" width="1.88671875" bestFit="1" customWidth="1"/>
    <col min="4868" max="4869" width="2.88671875" bestFit="1" customWidth="1"/>
    <col min="4870" max="4870" width="1.88671875" bestFit="1" customWidth="1"/>
    <col min="4871" max="4871" width="4.6640625" bestFit="1" customWidth="1"/>
    <col min="4872" max="4872" width="5.5546875" bestFit="1" customWidth="1"/>
    <col min="4873" max="4873" width="9.33203125" bestFit="1" customWidth="1"/>
    <col min="4874" max="4874" width="8.44140625" bestFit="1" customWidth="1"/>
    <col min="4875" max="4875" width="4.6640625" bestFit="1" customWidth="1"/>
    <col min="4876" max="4876" width="1" bestFit="1" customWidth="1"/>
    <col min="4877" max="4877" width="3.6640625" bestFit="1" customWidth="1"/>
    <col min="4878" max="4878" width="1" bestFit="1" customWidth="1"/>
    <col min="4879" max="4879" width="2.88671875" bestFit="1" customWidth="1"/>
    <col min="4880" max="4880" width="1" bestFit="1" customWidth="1"/>
    <col min="4881" max="4881" width="3.6640625" bestFit="1" customWidth="1"/>
    <col min="4882" max="4882" width="1" bestFit="1" customWidth="1"/>
    <col min="4883" max="4883" width="2.88671875" bestFit="1" customWidth="1"/>
    <col min="4884" max="4884" width="1.88671875" bestFit="1" customWidth="1"/>
    <col min="4885" max="4886" width="1" bestFit="1" customWidth="1"/>
    <col min="4887" max="4887" width="5.5546875" bestFit="1" customWidth="1"/>
    <col min="4888" max="4888" width="1.88671875" bestFit="1" customWidth="1"/>
    <col min="4889" max="4889" width="2.88671875" bestFit="1" customWidth="1"/>
    <col min="4890" max="4890" width="1.88671875" bestFit="1" customWidth="1"/>
    <col min="4891" max="4891" width="9.33203125" bestFit="1" customWidth="1"/>
    <col min="5121" max="5122" width="4.6640625" bestFit="1" customWidth="1"/>
    <col min="5123" max="5123" width="1.88671875" bestFit="1" customWidth="1"/>
    <col min="5124" max="5125" width="2.88671875" bestFit="1" customWidth="1"/>
    <col min="5126" max="5126" width="1.88671875" bestFit="1" customWidth="1"/>
    <col min="5127" max="5127" width="4.6640625" bestFit="1" customWidth="1"/>
    <col min="5128" max="5128" width="5.5546875" bestFit="1" customWidth="1"/>
    <col min="5129" max="5129" width="9.33203125" bestFit="1" customWidth="1"/>
    <col min="5130" max="5130" width="8.44140625" bestFit="1" customWidth="1"/>
    <col min="5131" max="5131" width="4.6640625" bestFit="1" customWidth="1"/>
    <col min="5132" max="5132" width="1" bestFit="1" customWidth="1"/>
    <col min="5133" max="5133" width="3.6640625" bestFit="1" customWidth="1"/>
    <col min="5134" max="5134" width="1" bestFit="1" customWidth="1"/>
    <col min="5135" max="5135" width="2.88671875" bestFit="1" customWidth="1"/>
    <col min="5136" max="5136" width="1" bestFit="1" customWidth="1"/>
    <col min="5137" max="5137" width="3.6640625" bestFit="1" customWidth="1"/>
    <col min="5138" max="5138" width="1" bestFit="1" customWidth="1"/>
    <col min="5139" max="5139" width="2.88671875" bestFit="1" customWidth="1"/>
    <col min="5140" max="5140" width="1.88671875" bestFit="1" customWidth="1"/>
    <col min="5141" max="5142" width="1" bestFit="1" customWidth="1"/>
    <col min="5143" max="5143" width="5.5546875" bestFit="1" customWidth="1"/>
    <col min="5144" max="5144" width="1.88671875" bestFit="1" customWidth="1"/>
    <col min="5145" max="5145" width="2.88671875" bestFit="1" customWidth="1"/>
    <col min="5146" max="5146" width="1.88671875" bestFit="1" customWidth="1"/>
    <col min="5147" max="5147" width="9.33203125" bestFit="1" customWidth="1"/>
    <col min="5377" max="5378" width="4.6640625" bestFit="1" customWidth="1"/>
    <col min="5379" max="5379" width="1.88671875" bestFit="1" customWidth="1"/>
    <col min="5380" max="5381" width="2.88671875" bestFit="1" customWidth="1"/>
    <col min="5382" max="5382" width="1.88671875" bestFit="1" customWidth="1"/>
    <col min="5383" max="5383" width="4.6640625" bestFit="1" customWidth="1"/>
    <col min="5384" max="5384" width="5.5546875" bestFit="1" customWidth="1"/>
    <col min="5385" max="5385" width="9.33203125" bestFit="1" customWidth="1"/>
    <col min="5386" max="5386" width="8.44140625" bestFit="1" customWidth="1"/>
    <col min="5387" max="5387" width="4.6640625" bestFit="1" customWidth="1"/>
    <col min="5388" max="5388" width="1" bestFit="1" customWidth="1"/>
    <col min="5389" max="5389" width="3.6640625" bestFit="1" customWidth="1"/>
    <col min="5390" max="5390" width="1" bestFit="1" customWidth="1"/>
    <col min="5391" max="5391" width="2.88671875" bestFit="1" customWidth="1"/>
    <col min="5392" max="5392" width="1" bestFit="1" customWidth="1"/>
    <col min="5393" max="5393" width="3.6640625" bestFit="1" customWidth="1"/>
    <col min="5394" max="5394" width="1" bestFit="1" customWidth="1"/>
    <col min="5395" max="5395" width="2.88671875" bestFit="1" customWidth="1"/>
    <col min="5396" max="5396" width="1.88671875" bestFit="1" customWidth="1"/>
    <col min="5397" max="5398" width="1" bestFit="1" customWidth="1"/>
    <col min="5399" max="5399" width="5.5546875" bestFit="1" customWidth="1"/>
    <col min="5400" max="5400" width="1.88671875" bestFit="1" customWidth="1"/>
    <col min="5401" max="5401" width="2.88671875" bestFit="1" customWidth="1"/>
    <col min="5402" max="5402" width="1.88671875" bestFit="1" customWidth="1"/>
    <col min="5403" max="5403" width="9.33203125" bestFit="1" customWidth="1"/>
    <col min="5633" max="5634" width="4.6640625" bestFit="1" customWidth="1"/>
    <col min="5635" max="5635" width="1.88671875" bestFit="1" customWidth="1"/>
    <col min="5636" max="5637" width="2.88671875" bestFit="1" customWidth="1"/>
    <col min="5638" max="5638" width="1.88671875" bestFit="1" customWidth="1"/>
    <col min="5639" max="5639" width="4.6640625" bestFit="1" customWidth="1"/>
    <col min="5640" max="5640" width="5.5546875" bestFit="1" customWidth="1"/>
    <col min="5641" max="5641" width="9.33203125" bestFit="1" customWidth="1"/>
    <col min="5642" max="5642" width="8.44140625" bestFit="1" customWidth="1"/>
    <col min="5643" max="5643" width="4.6640625" bestFit="1" customWidth="1"/>
    <col min="5644" max="5644" width="1" bestFit="1" customWidth="1"/>
    <col min="5645" max="5645" width="3.6640625" bestFit="1" customWidth="1"/>
    <col min="5646" max="5646" width="1" bestFit="1" customWidth="1"/>
    <col min="5647" max="5647" width="2.88671875" bestFit="1" customWidth="1"/>
    <col min="5648" max="5648" width="1" bestFit="1" customWidth="1"/>
    <col min="5649" max="5649" width="3.6640625" bestFit="1" customWidth="1"/>
    <col min="5650" max="5650" width="1" bestFit="1" customWidth="1"/>
    <col min="5651" max="5651" width="2.88671875" bestFit="1" customWidth="1"/>
    <col min="5652" max="5652" width="1.88671875" bestFit="1" customWidth="1"/>
    <col min="5653" max="5654" width="1" bestFit="1" customWidth="1"/>
    <col min="5655" max="5655" width="5.5546875" bestFit="1" customWidth="1"/>
    <col min="5656" max="5656" width="1.88671875" bestFit="1" customWidth="1"/>
    <col min="5657" max="5657" width="2.88671875" bestFit="1" customWidth="1"/>
    <col min="5658" max="5658" width="1.88671875" bestFit="1" customWidth="1"/>
    <col min="5659" max="5659" width="9.33203125" bestFit="1" customWidth="1"/>
    <col min="5889" max="5890" width="4.6640625" bestFit="1" customWidth="1"/>
    <col min="5891" max="5891" width="1.88671875" bestFit="1" customWidth="1"/>
    <col min="5892" max="5893" width="2.88671875" bestFit="1" customWidth="1"/>
    <col min="5894" max="5894" width="1.88671875" bestFit="1" customWidth="1"/>
    <col min="5895" max="5895" width="4.6640625" bestFit="1" customWidth="1"/>
    <col min="5896" max="5896" width="5.5546875" bestFit="1" customWidth="1"/>
    <col min="5897" max="5897" width="9.33203125" bestFit="1" customWidth="1"/>
    <col min="5898" max="5898" width="8.44140625" bestFit="1" customWidth="1"/>
    <col min="5899" max="5899" width="4.6640625" bestFit="1" customWidth="1"/>
    <col min="5900" max="5900" width="1" bestFit="1" customWidth="1"/>
    <col min="5901" max="5901" width="3.6640625" bestFit="1" customWidth="1"/>
    <col min="5902" max="5902" width="1" bestFit="1" customWidth="1"/>
    <col min="5903" max="5903" width="2.88671875" bestFit="1" customWidth="1"/>
    <col min="5904" max="5904" width="1" bestFit="1" customWidth="1"/>
    <col min="5905" max="5905" width="3.6640625" bestFit="1" customWidth="1"/>
    <col min="5906" max="5906" width="1" bestFit="1" customWidth="1"/>
    <col min="5907" max="5907" width="2.88671875" bestFit="1" customWidth="1"/>
    <col min="5908" max="5908" width="1.88671875" bestFit="1" customWidth="1"/>
    <col min="5909" max="5910" width="1" bestFit="1" customWidth="1"/>
    <col min="5911" max="5911" width="5.5546875" bestFit="1" customWidth="1"/>
    <col min="5912" max="5912" width="1.88671875" bestFit="1" customWidth="1"/>
    <col min="5913" max="5913" width="2.88671875" bestFit="1" customWidth="1"/>
    <col min="5914" max="5914" width="1.88671875" bestFit="1" customWidth="1"/>
    <col min="5915" max="5915" width="9.33203125" bestFit="1" customWidth="1"/>
    <col min="6145" max="6146" width="4.6640625" bestFit="1" customWidth="1"/>
    <col min="6147" max="6147" width="1.88671875" bestFit="1" customWidth="1"/>
    <col min="6148" max="6149" width="2.88671875" bestFit="1" customWidth="1"/>
    <col min="6150" max="6150" width="1.88671875" bestFit="1" customWidth="1"/>
    <col min="6151" max="6151" width="4.6640625" bestFit="1" customWidth="1"/>
    <col min="6152" max="6152" width="5.5546875" bestFit="1" customWidth="1"/>
    <col min="6153" max="6153" width="9.33203125" bestFit="1" customWidth="1"/>
    <col min="6154" max="6154" width="8.44140625" bestFit="1" customWidth="1"/>
    <col min="6155" max="6155" width="4.6640625" bestFit="1" customWidth="1"/>
    <col min="6156" max="6156" width="1" bestFit="1" customWidth="1"/>
    <col min="6157" max="6157" width="3.6640625" bestFit="1" customWidth="1"/>
    <col min="6158" max="6158" width="1" bestFit="1" customWidth="1"/>
    <col min="6159" max="6159" width="2.88671875" bestFit="1" customWidth="1"/>
    <col min="6160" max="6160" width="1" bestFit="1" customWidth="1"/>
    <col min="6161" max="6161" width="3.6640625" bestFit="1" customWidth="1"/>
    <col min="6162" max="6162" width="1" bestFit="1" customWidth="1"/>
    <col min="6163" max="6163" width="2.88671875" bestFit="1" customWidth="1"/>
    <col min="6164" max="6164" width="1.88671875" bestFit="1" customWidth="1"/>
    <col min="6165" max="6166" width="1" bestFit="1" customWidth="1"/>
    <col min="6167" max="6167" width="5.5546875" bestFit="1" customWidth="1"/>
    <col min="6168" max="6168" width="1.88671875" bestFit="1" customWidth="1"/>
    <col min="6169" max="6169" width="2.88671875" bestFit="1" customWidth="1"/>
    <col min="6170" max="6170" width="1.88671875" bestFit="1" customWidth="1"/>
    <col min="6171" max="6171" width="9.33203125" bestFit="1" customWidth="1"/>
    <col min="6401" max="6402" width="4.6640625" bestFit="1" customWidth="1"/>
    <col min="6403" max="6403" width="1.88671875" bestFit="1" customWidth="1"/>
    <col min="6404" max="6405" width="2.88671875" bestFit="1" customWidth="1"/>
    <col min="6406" max="6406" width="1.88671875" bestFit="1" customWidth="1"/>
    <col min="6407" max="6407" width="4.6640625" bestFit="1" customWidth="1"/>
    <col min="6408" max="6408" width="5.5546875" bestFit="1" customWidth="1"/>
    <col min="6409" max="6409" width="9.33203125" bestFit="1" customWidth="1"/>
    <col min="6410" max="6410" width="8.44140625" bestFit="1" customWidth="1"/>
    <col min="6411" max="6411" width="4.6640625" bestFit="1" customWidth="1"/>
    <col min="6412" max="6412" width="1" bestFit="1" customWidth="1"/>
    <col min="6413" max="6413" width="3.6640625" bestFit="1" customWidth="1"/>
    <col min="6414" max="6414" width="1" bestFit="1" customWidth="1"/>
    <col min="6415" max="6415" width="2.88671875" bestFit="1" customWidth="1"/>
    <col min="6416" max="6416" width="1" bestFit="1" customWidth="1"/>
    <col min="6417" max="6417" width="3.6640625" bestFit="1" customWidth="1"/>
    <col min="6418" max="6418" width="1" bestFit="1" customWidth="1"/>
    <col min="6419" max="6419" width="2.88671875" bestFit="1" customWidth="1"/>
    <col min="6420" max="6420" width="1.88671875" bestFit="1" customWidth="1"/>
    <col min="6421" max="6422" width="1" bestFit="1" customWidth="1"/>
    <col min="6423" max="6423" width="5.5546875" bestFit="1" customWidth="1"/>
    <col min="6424" max="6424" width="1.88671875" bestFit="1" customWidth="1"/>
    <col min="6425" max="6425" width="2.88671875" bestFit="1" customWidth="1"/>
    <col min="6426" max="6426" width="1.88671875" bestFit="1" customWidth="1"/>
    <col min="6427" max="6427" width="9.33203125" bestFit="1" customWidth="1"/>
    <col min="6657" max="6658" width="4.6640625" bestFit="1" customWidth="1"/>
    <col min="6659" max="6659" width="1.88671875" bestFit="1" customWidth="1"/>
    <col min="6660" max="6661" width="2.88671875" bestFit="1" customWidth="1"/>
    <col min="6662" max="6662" width="1.88671875" bestFit="1" customWidth="1"/>
    <col min="6663" max="6663" width="4.6640625" bestFit="1" customWidth="1"/>
    <col min="6664" max="6664" width="5.5546875" bestFit="1" customWidth="1"/>
    <col min="6665" max="6665" width="9.33203125" bestFit="1" customWidth="1"/>
    <col min="6666" max="6666" width="8.44140625" bestFit="1" customWidth="1"/>
    <col min="6667" max="6667" width="4.6640625" bestFit="1" customWidth="1"/>
    <col min="6668" max="6668" width="1" bestFit="1" customWidth="1"/>
    <col min="6669" max="6669" width="3.6640625" bestFit="1" customWidth="1"/>
    <col min="6670" max="6670" width="1" bestFit="1" customWidth="1"/>
    <col min="6671" max="6671" width="2.88671875" bestFit="1" customWidth="1"/>
    <col min="6672" max="6672" width="1" bestFit="1" customWidth="1"/>
    <col min="6673" max="6673" width="3.6640625" bestFit="1" customWidth="1"/>
    <col min="6674" max="6674" width="1" bestFit="1" customWidth="1"/>
    <col min="6675" max="6675" width="2.88671875" bestFit="1" customWidth="1"/>
    <col min="6676" max="6676" width="1.88671875" bestFit="1" customWidth="1"/>
    <col min="6677" max="6678" width="1" bestFit="1" customWidth="1"/>
    <col min="6679" max="6679" width="5.5546875" bestFit="1" customWidth="1"/>
    <col min="6680" max="6680" width="1.88671875" bestFit="1" customWidth="1"/>
    <col min="6681" max="6681" width="2.88671875" bestFit="1" customWidth="1"/>
    <col min="6682" max="6682" width="1.88671875" bestFit="1" customWidth="1"/>
    <col min="6683" max="6683" width="9.33203125" bestFit="1" customWidth="1"/>
    <col min="6913" max="6914" width="4.6640625" bestFit="1" customWidth="1"/>
    <col min="6915" max="6915" width="1.88671875" bestFit="1" customWidth="1"/>
    <col min="6916" max="6917" width="2.88671875" bestFit="1" customWidth="1"/>
    <col min="6918" max="6918" width="1.88671875" bestFit="1" customWidth="1"/>
    <col min="6919" max="6919" width="4.6640625" bestFit="1" customWidth="1"/>
    <col min="6920" max="6920" width="5.5546875" bestFit="1" customWidth="1"/>
    <col min="6921" max="6921" width="9.33203125" bestFit="1" customWidth="1"/>
    <col min="6922" max="6922" width="8.44140625" bestFit="1" customWidth="1"/>
    <col min="6923" max="6923" width="4.6640625" bestFit="1" customWidth="1"/>
    <col min="6924" max="6924" width="1" bestFit="1" customWidth="1"/>
    <col min="6925" max="6925" width="3.6640625" bestFit="1" customWidth="1"/>
    <col min="6926" max="6926" width="1" bestFit="1" customWidth="1"/>
    <col min="6927" max="6927" width="2.88671875" bestFit="1" customWidth="1"/>
    <col min="6928" max="6928" width="1" bestFit="1" customWidth="1"/>
    <col min="6929" max="6929" width="3.6640625" bestFit="1" customWidth="1"/>
    <col min="6930" max="6930" width="1" bestFit="1" customWidth="1"/>
    <col min="6931" max="6931" width="2.88671875" bestFit="1" customWidth="1"/>
    <col min="6932" max="6932" width="1.88671875" bestFit="1" customWidth="1"/>
    <col min="6933" max="6934" width="1" bestFit="1" customWidth="1"/>
    <col min="6935" max="6935" width="5.5546875" bestFit="1" customWidth="1"/>
    <col min="6936" max="6936" width="1.88671875" bestFit="1" customWidth="1"/>
    <col min="6937" max="6937" width="2.88671875" bestFit="1" customWidth="1"/>
    <col min="6938" max="6938" width="1.88671875" bestFit="1" customWidth="1"/>
    <col min="6939" max="6939" width="9.33203125" bestFit="1" customWidth="1"/>
    <col min="7169" max="7170" width="4.6640625" bestFit="1" customWidth="1"/>
    <col min="7171" max="7171" width="1.88671875" bestFit="1" customWidth="1"/>
    <col min="7172" max="7173" width="2.88671875" bestFit="1" customWidth="1"/>
    <col min="7174" max="7174" width="1.88671875" bestFit="1" customWidth="1"/>
    <col min="7175" max="7175" width="4.6640625" bestFit="1" customWidth="1"/>
    <col min="7176" max="7176" width="5.5546875" bestFit="1" customWidth="1"/>
    <col min="7177" max="7177" width="9.33203125" bestFit="1" customWidth="1"/>
    <col min="7178" max="7178" width="8.44140625" bestFit="1" customWidth="1"/>
    <col min="7179" max="7179" width="4.6640625" bestFit="1" customWidth="1"/>
    <col min="7180" max="7180" width="1" bestFit="1" customWidth="1"/>
    <col min="7181" max="7181" width="3.6640625" bestFit="1" customWidth="1"/>
    <col min="7182" max="7182" width="1" bestFit="1" customWidth="1"/>
    <col min="7183" max="7183" width="2.88671875" bestFit="1" customWidth="1"/>
    <col min="7184" max="7184" width="1" bestFit="1" customWidth="1"/>
    <col min="7185" max="7185" width="3.6640625" bestFit="1" customWidth="1"/>
    <col min="7186" max="7186" width="1" bestFit="1" customWidth="1"/>
    <col min="7187" max="7187" width="2.88671875" bestFit="1" customWidth="1"/>
    <col min="7188" max="7188" width="1.88671875" bestFit="1" customWidth="1"/>
    <col min="7189" max="7190" width="1" bestFit="1" customWidth="1"/>
    <col min="7191" max="7191" width="5.5546875" bestFit="1" customWidth="1"/>
    <col min="7192" max="7192" width="1.88671875" bestFit="1" customWidth="1"/>
    <col min="7193" max="7193" width="2.88671875" bestFit="1" customWidth="1"/>
    <col min="7194" max="7194" width="1.88671875" bestFit="1" customWidth="1"/>
    <col min="7195" max="7195" width="9.33203125" bestFit="1" customWidth="1"/>
    <col min="7425" max="7426" width="4.6640625" bestFit="1" customWidth="1"/>
    <col min="7427" max="7427" width="1.88671875" bestFit="1" customWidth="1"/>
    <col min="7428" max="7429" width="2.88671875" bestFit="1" customWidth="1"/>
    <col min="7430" max="7430" width="1.88671875" bestFit="1" customWidth="1"/>
    <col min="7431" max="7431" width="4.6640625" bestFit="1" customWidth="1"/>
    <col min="7432" max="7432" width="5.5546875" bestFit="1" customWidth="1"/>
    <col min="7433" max="7433" width="9.33203125" bestFit="1" customWidth="1"/>
    <col min="7434" max="7434" width="8.44140625" bestFit="1" customWidth="1"/>
    <col min="7435" max="7435" width="4.6640625" bestFit="1" customWidth="1"/>
    <col min="7436" max="7436" width="1" bestFit="1" customWidth="1"/>
    <col min="7437" max="7437" width="3.6640625" bestFit="1" customWidth="1"/>
    <col min="7438" max="7438" width="1" bestFit="1" customWidth="1"/>
    <col min="7439" max="7439" width="2.88671875" bestFit="1" customWidth="1"/>
    <col min="7440" max="7440" width="1" bestFit="1" customWidth="1"/>
    <col min="7441" max="7441" width="3.6640625" bestFit="1" customWidth="1"/>
    <col min="7442" max="7442" width="1" bestFit="1" customWidth="1"/>
    <col min="7443" max="7443" width="2.88671875" bestFit="1" customWidth="1"/>
    <col min="7444" max="7444" width="1.88671875" bestFit="1" customWidth="1"/>
    <col min="7445" max="7446" width="1" bestFit="1" customWidth="1"/>
    <col min="7447" max="7447" width="5.5546875" bestFit="1" customWidth="1"/>
    <col min="7448" max="7448" width="1.88671875" bestFit="1" customWidth="1"/>
    <col min="7449" max="7449" width="2.88671875" bestFit="1" customWidth="1"/>
    <col min="7450" max="7450" width="1.88671875" bestFit="1" customWidth="1"/>
    <col min="7451" max="7451" width="9.33203125" bestFit="1" customWidth="1"/>
    <col min="7681" max="7682" width="4.6640625" bestFit="1" customWidth="1"/>
    <col min="7683" max="7683" width="1.88671875" bestFit="1" customWidth="1"/>
    <col min="7684" max="7685" width="2.88671875" bestFit="1" customWidth="1"/>
    <col min="7686" max="7686" width="1.88671875" bestFit="1" customWidth="1"/>
    <col min="7687" max="7687" width="4.6640625" bestFit="1" customWidth="1"/>
    <col min="7688" max="7688" width="5.5546875" bestFit="1" customWidth="1"/>
    <col min="7689" max="7689" width="9.33203125" bestFit="1" customWidth="1"/>
    <col min="7690" max="7690" width="8.44140625" bestFit="1" customWidth="1"/>
    <col min="7691" max="7691" width="4.6640625" bestFit="1" customWidth="1"/>
    <col min="7692" max="7692" width="1" bestFit="1" customWidth="1"/>
    <col min="7693" max="7693" width="3.6640625" bestFit="1" customWidth="1"/>
    <col min="7694" max="7694" width="1" bestFit="1" customWidth="1"/>
    <col min="7695" max="7695" width="2.88671875" bestFit="1" customWidth="1"/>
    <col min="7696" max="7696" width="1" bestFit="1" customWidth="1"/>
    <col min="7697" max="7697" width="3.6640625" bestFit="1" customWidth="1"/>
    <col min="7698" max="7698" width="1" bestFit="1" customWidth="1"/>
    <col min="7699" max="7699" width="2.88671875" bestFit="1" customWidth="1"/>
    <col min="7700" max="7700" width="1.88671875" bestFit="1" customWidth="1"/>
    <col min="7701" max="7702" width="1" bestFit="1" customWidth="1"/>
    <col min="7703" max="7703" width="5.5546875" bestFit="1" customWidth="1"/>
    <col min="7704" max="7704" width="1.88671875" bestFit="1" customWidth="1"/>
    <col min="7705" max="7705" width="2.88671875" bestFit="1" customWidth="1"/>
    <col min="7706" max="7706" width="1.88671875" bestFit="1" customWidth="1"/>
    <col min="7707" max="7707" width="9.33203125" bestFit="1" customWidth="1"/>
    <col min="7937" max="7938" width="4.6640625" bestFit="1" customWidth="1"/>
    <col min="7939" max="7939" width="1.88671875" bestFit="1" customWidth="1"/>
    <col min="7940" max="7941" width="2.88671875" bestFit="1" customWidth="1"/>
    <col min="7942" max="7942" width="1.88671875" bestFit="1" customWidth="1"/>
    <col min="7943" max="7943" width="4.6640625" bestFit="1" customWidth="1"/>
    <col min="7944" max="7944" width="5.5546875" bestFit="1" customWidth="1"/>
    <col min="7945" max="7945" width="9.33203125" bestFit="1" customWidth="1"/>
    <col min="7946" max="7946" width="8.44140625" bestFit="1" customWidth="1"/>
    <col min="7947" max="7947" width="4.6640625" bestFit="1" customWidth="1"/>
    <col min="7948" max="7948" width="1" bestFit="1" customWidth="1"/>
    <col min="7949" max="7949" width="3.6640625" bestFit="1" customWidth="1"/>
    <col min="7950" max="7950" width="1" bestFit="1" customWidth="1"/>
    <col min="7951" max="7951" width="2.88671875" bestFit="1" customWidth="1"/>
    <col min="7952" max="7952" width="1" bestFit="1" customWidth="1"/>
    <col min="7953" max="7953" width="3.6640625" bestFit="1" customWidth="1"/>
    <col min="7954" max="7954" width="1" bestFit="1" customWidth="1"/>
    <col min="7955" max="7955" width="2.88671875" bestFit="1" customWidth="1"/>
    <col min="7956" max="7956" width="1.88671875" bestFit="1" customWidth="1"/>
    <col min="7957" max="7958" width="1" bestFit="1" customWidth="1"/>
    <col min="7959" max="7959" width="5.5546875" bestFit="1" customWidth="1"/>
    <col min="7960" max="7960" width="1.88671875" bestFit="1" customWidth="1"/>
    <col min="7961" max="7961" width="2.88671875" bestFit="1" customWidth="1"/>
    <col min="7962" max="7962" width="1.88671875" bestFit="1" customWidth="1"/>
    <col min="7963" max="7963" width="9.33203125" bestFit="1" customWidth="1"/>
    <col min="8193" max="8194" width="4.6640625" bestFit="1" customWidth="1"/>
    <col min="8195" max="8195" width="1.88671875" bestFit="1" customWidth="1"/>
    <col min="8196" max="8197" width="2.88671875" bestFit="1" customWidth="1"/>
    <col min="8198" max="8198" width="1.88671875" bestFit="1" customWidth="1"/>
    <col min="8199" max="8199" width="4.6640625" bestFit="1" customWidth="1"/>
    <col min="8200" max="8200" width="5.5546875" bestFit="1" customWidth="1"/>
    <col min="8201" max="8201" width="9.33203125" bestFit="1" customWidth="1"/>
    <col min="8202" max="8202" width="8.44140625" bestFit="1" customWidth="1"/>
    <col min="8203" max="8203" width="4.6640625" bestFit="1" customWidth="1"/>
    <col min="8204" max="8204" width="1" bestFit="1" customWidth="1"/>
    <col min="8205" max="8205" width="3.6640625" bestFit="1" customWidth="1"/>
    <col min="8206" max="8206" width="1" bestFit="1" customWidth="1"/>
    <col min="8207" max="8207" width="2.88671875" bestFit="1" customWidth="1"/>
    <col min="8208" max="8208" width="1" bestFit="1" customWidth="1"/>
    <col min="8209" max="8209" width="3.6640625" bestFit="1" customWidth="1"/>
    <col min="8210" max="8210" width="1" bestFit="1" customWidth="1"/>
    <col min="8211" max="8211" width="2.88671875" bestFit="1" customWidth="1"/>
    <col min="8212" max="8212" width="1.88671875" bestFit="1" customWidth="1"/>
    <col min="8213" max="8214" width="1" bestFit="1" customWidth="1"/>
    <col min="8215" max="8215" width="5.5546875" bestFit="1" customWidth="1"/>
    <col min="8216" max="8216" width="1.88671875" bestFit="1" customWidth="1"/>
    <col min="8217" max="8217" width="2.88671875" bestFit="1" customWidth="1"/>
    <col min="8218" max="8218" width="1.88671875" bestFit="1" customWidth="1"/>
    <col min="8219" max="8219" width="9.33203125" bestFit="1" customWidth="1"/>
    <col min="8449" max="8450" width="4.6640625" bestFit="1" customWidth="1"/>
    <col min="8451" max="8451" width="1.88671875" bestFit="1" customWidth="1"/>
    <col min="8452" max="8453" width="2.88671875" bestFit="1" customWidth="1"/>
    <col min="8454" max="8454" width="1.88671875" bestFit="1" customWidth="1"/>
    <col min="8455" max="8455" width="4.6640625" bestFit="1" customWidth="1"/>
    <col min="8456" max="8456" width="5.5546875" bestFit="1" customWidth="1"/>
    <col min="8457" max="8457" width="9.33203125" bestFit="1" customWidth="1"/>
    <col min="8458" max="8458" width="8.44140625" bestFit="1" customWidth="1"/>
    <col min="8459" max="8459" width="4.6640625" bestFit="1" customWidth="1"/>
    <col min="8460" max="8460" width="1" bestFit="1" customWidth="1"/>
    <col min="8461" max="8461" width="3.6640625" bestFit="1" customWidth="1"/>
    <col min="8462" max="8462" width="1" bestFit="1" customWidth="1"/>
    <col min="8463" max="8463" width="2.88671875" bestFit="1" customWidth="1"/>
    <col min="8464" max="8464" width="1" bestFit="1" customWidth="1"/>
    <col min="8465" max="8465" width="3.6640625" bestFit="1" customWidth="1"/>
    <col min="8466" max="8466" width="1" bestFit="1" customWidth="1"/>
    <col min="8467" max="8467" width="2.88671875" bestFit="1" customWidth="1"/>
    <col min="8468" max="8468" width="1.88671875" bestFit="1" customWidth="1"/>
    <col min="8469" max="8470" width="1" bestFit="1" customWidth="1"/>
    <col min="8471" max="8471" width="5.5546875" bestFit="1" customWidth="1"/>
    <col min="8472" max="8472" width="1.88671875" bestFit="1" customWidth="1"/>
    <col min="8473" max="8473" width="2.88671875" bestFit="1" customWidth="1"/>
    <col min="8474" max="8474" width="1.88671875" bestFit="1" customWidth="1"/>
    <col min="8475" max="8475" width="9.33203125" bestFit="1" customWidth="1"/>
    <col min="8705" max="8706" width="4.6640625" bestFit="1" customWidth="1"/>
    <col min="8707" max="8707" width="1.88671875" bestFit="1" customWidth="1"/>
    <col min="8708" max="8709" width="2.88671875" bestFit="1" customWidth="1"/>
    <col min="8710" max="8710" width="1.88671875" bestFit="1" customWidth="1"/>
    <col min="8711" max="8711" width="4.6640625" bestFit="1" customWidth="1"/>
    <col min="8712" max="8712" width="5.5546875" bestFit="1" customWidth="1"/>
    <col min="8713" max="8713" width="9.33203125" bestFit="1" customWidth="1"/>
    <col min="8714" max="8714" width="8.44140625" bestFit="1" customWidth="1"/>
    <col min="8715" max="8715" width="4.6640625" bestFit="1" customWidth="1"/>
    <col min="8716" max="8716" width="1" bestFit="1" customWidth="1"/>
    <col min="8717" max="8717" width="3.6640625" bestFit="1" customWidth="1"/>
    <col min="8718" max="8718" width="1" bestFit="1" customWidth="1"/>
    <col min="8719" max="8719" width="2.88671875" bestFit="1" customWidth="1"/>
    <col min="8720" max="8720" width="1" bestFit="1" customWidth="1"/>
    <col min="8721" max="8721" width="3.6640625" bestFit="1" customWidth="1"/>
    <col min="8722" max="8722" width="1" bestFit="1" customWidth="1"/>
    <col min="8723" max="8723" width="2.88671875" bestFit="1" customWidth="1"/>
    <col min="8724" max="8724" width="1.88671875" bestFit="1" customWidth="1"/>
    <col min="8725" max="8726" width="1" bestFit="1" customWidth="1"/>
    <col min="8727" max="8727" width="5.5546875" bestFit="1" customWidth="1"/>
    <col min="8728" max="8728" width="1.88671875" bestFit="1" customWidth="1"/>
    <col min="8729" max="8729" width="2.88671875" bestFit="1" customWidth="1"/>
    <col min="8730" max="8730" width="1.88671875" bestFit="1" customWidth="1"/>
    <col min="8731" max="8731" width="9.33203125" bestFit="1" customWidth="1"/>
    <col min="8961" max="8962" width="4.6640625" bestFit="1" customWidth="1"/>
    <col min="8963" max="8963" width="1.88671875" bestFit="1" customWidth="1"/>
    <col min="8964" max="8965" width="2.88671875" bestFit="1" customWidth="1"/>
    <col min="8966" max="8966" width="1.88671875" bestFit="1" customWidth="1"/>
    <col min="8967" max="8967" width="4.6640625" bestFit="1" customWidth="1"/>
    <col min="8968" max="8968" width="5.5546875" bestFit="1" customWidth="1"/>
    <col min="8969" max="8969" width="9.33203125" bestFit="1" customWidth="1"/>
    <col min="8970" max="8970" width="8.44140625" bestFit="1" customWidth="1"/>
    <col min="8971" max="8971" width="4.6640625" bestFit="1" customWidth="1"/>
    <col min="8972" max="8972" width="1" bestFit="1" customWidth="1"/>
    <col min="8973" max="8973" width="3.6640625" bestFit="1" customWidth="1"/>
    <col min="8974" max="8974" width="1" bestFit="1" customWidth="1"/>
    <col min="8975" max="8975" width="2.88671875" bestFit="1" customWidth="1"/>
    <col min="8976" max="8976" width="1" bestFit="1" customWidth="1"/>
    <col min="8977" max="8977" width="3.6640625" bestFit="1" customWidth="1"/>
    <col min="8978" max="8978" width="1" bestFit="1" customWidth="1"/>
    <col min="8979" max="8979" width="2.88671875" bestFit="1" customWidth="1"/>
    <col min="8980" max="8980" width="1.88671875" bestFit="1" customWidth="1"/>
    <col min="8981" max="8982" width="1" bestFit="1" customWidth="1"/>
    <col min="8983" max="8983" width="5.5546875" bestFit="1" customWidth="1"/>
    <col min="8984" max="8984" width="1.88671875" bestFit="1" customWidth="1"/>
    <col min="8985" max="8985" width="2.88671875" bestFit="1" customWidth="1"/>
    <col min="8986" max="8986" width="1.88671875" bestFit="1" customWidth="1"/>
    <col min="8987" max="8987" width="9.33203125" bestFit="1" customWidth="1"/>
    <col min="9217" max="9218" width="4.6640625" bestFit="1" customWidth="1"/>
    <col min="9219" max="9219" width="1.88671875" bestFit="1" customWidth="1"/>
    <col min="9220" max="9221" width="2.88671875" bestFit="1" customWidth="1"/>
    <col min="9222" max="9222" width="1.88671875" bestFit="1" customWidth="1"/>
    <col min="9223" max="9223" width="4.6640625" bestFit="1" customWidth="1"/>
    <col min="9224" max="9224" width="5.5546875" bestFit="1" customWidth="1"/>
    <col min="9225" max="9225" width="9.33203125" bestFit="1" customWidth="1"/>
    <col min="9226" max="9226" width="8.44140625" bestFit="1" customWidth="1"/>
    <col min="9227" max="9227" width="4.6640625" bestFit="1" customWidth="1"/>
    <col min="9228" max="9228" width="1" bestFit="1" customWidth="1"/>
    <col min="9229" max="9229" width="3.6640625" bestFit="1" customWidth="1"/>
    <col min="9230" max="9230" width="1" bestFit="1" customWidth="1"/>
    <col min="9231" max="9231" width="2.88671875" bestFit="1" customWidth="1"/>
    <col min="9232" max="9232" width="1" bestFit="1" customWidth="1"/>
    <col min="9233" max="9233" width="3.6640625" bestFit="1" customWidth="1"/>
    <col min="9234" max="9234" width="1" bestFit="1" customWidth="1"/>
    <col min="9235" max="9235" width="2.88671875" bestFit="1" customWidth="1"/>
    <col min="9236" max="9236" width="1.88671875" bestFit="1" customWidth="1"/>
    <col min="9237" max="9238" width="1" bestFit="1" customWidth="1"/>
    <col min="9239" max="9239" width="5.5546875" bestFit="1" customWidth="1"/>
    <col min="9240" max="9240" width="1.88671875" bestFit="1" customWidth="1"/>
    <col min="9241" max="9241" width="2.88671875" bestFit="1" customWidth="1"/>
    <col min="9242" max="9242" width="1.88671875" bestFit="1" customWidth="1"/>
    <col min="9243" max="9243" width="9.33203125" bestFit="1" customWidth="1"/>
    <col min="9473" max="9474" width="4.6640625" bestFit="1" customWidth="1"/>
    <col min="9475" max="9475" width="1.88671875" bestFit="1" customWidth="1"/>
    <col min="9476" max="9477" width="2.88671875" bestFit="1" customWidth="1"/>
    <col min="9478" max="9478" width="1.88671875" bestFit="1" customWidth="1"/>
    <col min="9479" max="9479" width="4.6640625" bestFit="1" customWidth="1"/>
    <col min="9480" max="9480" width="5.5546875" bestFit="1" customWidth="1"/>
    <col min="9481" max="9481" width="9.33203125" bestFit="1" customWidth="1"/>
    <col min="9482" max="9482" width="8.44140625" bestFit="1" customWidth="1"/>
    <col min="9483" max="9483" width="4.6640625" bestFit="1" customWidth="1"/>
    <col min="9484" max="9484" width="1" bestFit="1" customWidth="1"/>
    <col min="9485" max="9485" width="3.6640625" bestFit="1" customWidth="1"/>
    <col min="9486" max="9486" width="1" bestFit="1" customWidth="1"/>
    <col min="9487" max="9487" width="2.88671875" bestFit="1" customWidth="1"/>
    <col min="9488" max="9488" width="1" bestFit="1" customWidth="1"/>
    <col min="9489" max="9489" width="3.6640625" bestFit="1" customWidth="1"/>
    <col min="9490" max="9490" width="1" bestFit="1" customWidth="1"/>
    <col min="9491" max="9491" width="2.88671875" bestFit="1" customWidth="1"/>
    <col min="9492" max="9492" width="1.88671875" bestFit="1" customWidth="1"/>
    <col min="9493" max="9494" width="1" bestFit="1" customWidth="1"/>
    <col min="9495" max="9495" width="5.5546875" bestFit="1" customWidth="1"/>
    <col min="9496" max="9496" width="1.88671875" bestFit="1" customWidth="1"/>
    <col min="9497" max="9497" width="2.88671875" bestFit="1" customWidth="1"/>
    <col min="9498" max="9498" width="1.88671875" bestFit="1" customWidth="1"/>
    <col min="9499" max="9499" width="9.33203125" bestFit="1" customWidth="1"/>
    <col min="9729" max="9730" width="4.6640625" bestFit="1" customWidth="1"/>
    <col min="9731" max="9731" width="1.88671875" bestFit="1" customWidth="1"/>
    <col min="9732" max="9733" width="2.88671875" bestFit="1" customWidth="1"/>
    <col min="9734" max="9734" width="1.88671875" bestFit="1" customWidth="1"/>
    <col min="9735" max="9735" width="4.6640625" bestFit="1" customWidth="1"/>
    <col min="9736" max="9736" width="5.5546875" bestFit="1" customWidth="1"/>
    <col min="9737" max="9737" width="9.33203125" bestFit="1" customWidth="1"/>
    <col min="9738" max="9738" width="8.44140625" bestFit="1" customWidth="1"/>
    <col min="9739" max="9739" width="4.6640625" bestFit="1" customWidth="1"/>
    <col min="9740" max="9740" width="1" bestFit="1" customWidth="1"/>
    <col min="9741" max="9741" width="3.6640625" bestFit="1" customWidth="1"/>
    <col min="9742" max="9742" width="1" bestFit="1" customWidth="1"/>
    <col min="9743" max="9743" width="2.88671875" bestFit="1" customWidth="1"/>
    <col min="9744" max="9744" width="1" bestFit="1" customWidth="1"/>
    <col min="9745" max="9745" width="3.6640625" bestFit="1" customWidth="1"/>
    <col min="9746" max="9746" width="1" bestFit="1" customWidth="1"/>
    <col min="9747" max="9747" width="2.88671875" bestFit="1" customWidth="1"/>
    <col min="9748" max="9748" width="1.88671875" bestFit="1" customWidth="1"/>
    <col min="9749" max="9750" width="1" bestFit="1" customWidth="1"/>
    <col min="9751" max="9751" width="5.5546875" bestFit="1" customWidth="1"/>
    <col min="9752" max="9752" width="1.88671875" bestFit="1" customWidth="1"/>
    <col min="9753" max="9753" width="2.88671875" bestFit="1" customWidth="1"/>
    <col min="9754" max="9754" width="1.88671875" bestFit="1" customWidth="1"/>
    <col min="9755" max="9755" width="9.33203125" bestFit="1" customWidth="1"/>
    <col min="9985" max="9986" width="4.6640625" bestFit="1" customWidth="1"/>
    <col min="9987" max="9987" width="1.88671875" bestFit="1" customWidth="1"/>
    <col min="9988" max="9989" width="2.88671875" bestFit="1" customWidth="1"/>
    <col min="9990" max="9990" width="1.88671875" bestFit="1" customWidth="1"/>
    <col min="9991" max="9991" width="4.6640625" bestFit="1" customWidth="1"/>
    <col min="9992" max="9992" width="5.5546875" bestFit="1" customWidth="1"/>
    <col min="9993" max="9993" width="9.33203125" bestFit="1" customWidth="1"/>
    <col min="9994" max="9994" width="8.44140625" bestFit="1" customWidth="1"/>
    <col min="9995" max="9995" width="4.6640625" bestFit="1" customWidth="1"/>
    <col min="9996" max="9996" width="1" bestFit="1" customWidth="1"/>
    <col min="9997" max="9997" width="3.6640625" bestFit="1" customWidth="1"/>
    <col min="9998" max="9998" width="1" bestFit="1" customWidth="1"/>
    <col min="9999" max="9999" width="2.88671875" bestFit="1" customWidth="1"/>
    <col min="10000" max="10000" width="1" bestFit="1" customWidth="1"/>
    <col min="10001" max="10001" width="3.6640625" bestFit="1" customWidth="1"/>
    <col min="10002" max="10002" width="1" bestFit="1" customWidth="1"/>
    <col min="10003" max="10003" width="2.88671875" bestFit="1" customWidth="1"/>
    <col min="10004" max="10004" width="1.88671875" bestFit="1" customWidth="1"/>
    <col min="10005" max="10006" width="1" bestFit="1" customWidth="1"/>
    <col min="10007" max="10007" width="5.5546875" bestFit="1" customWidth="1"/>
    <col min="10008" max="10008" width="1.88671875" bestFit="1" customWidth="1"/>
    <col min="10009" max="10009" width="2.88671875" bestFit="1" customWidth="1"/>
    <col min="10010" max="10010" width="1.88671875" bestFit="1" customWidth="1"/>
    <col min="10011" max="10011" width="9.33203125" bestFit="1" customWidth="1"/>
    <col min="10241" max="10242" width="4.6640625" bestFit="1" customWidth="1"/>
    <col min="10243" max="10243" width="1.88671875" bestFit="1" customWidth="1"/>
    <col min="10244" max="10245" width="2.88671875" bestFit="1" customWidth="1"/>
    <col min="10246" max="10246" width="1.88671875" bestFit="1" customWidth="1"/>
    <col min="10247" max="10247" width="4.6640625" bestFit="1" customWidth="1"/>
    <col min="10248" max="10248" width="5.5546875" bestFit="1" customWidth="1"/>
    <col min="10249" max="10249" width="9.33203125" bestFit="1" customWidth="1"/>
    <col min="10250" max="10250" width="8.44140625" bestFit="1" customWidth="1"/>
    <col min="10251" max="10251" width="4.6640625" bestFit="1" customWidth="1"/>
    <col min="10252" max="10252" width="1" bestFit="1" customWidth="1"/>
    <col min="10253" max="10253" width="3.6640625" bestFit="1" customWidth="1"/>
    <col min="10254" max="10254" width="1" bestFit="1" customWidth="1"/>
    <col min="10255" max="10255" width="2.88671875" bestFit="1" customWidth="1"/>
    <col min="10256" max="10256" width="1" bestFit="1" customWidth="1"/>
    <col min="10257" max="10257" width="3.6640625" bestFit="1" customWidth="1"/>
    <col min="10258" max="10258" width="1" bestFit="1" customWidth="1"/>
    <col min="10259" max="10259" width="2.88671875" bestFit="1" customWidth="1"/>
    <col min="10260" max="10260" width="1.88671875" bestFit="1" customWidth="1"/>
    <col min="10261" max="10262" width="1" bestFit="1" customWidth="1"/>
    <col min="10263" max="10263" width="5.5546875" bestFit="1" customWidth="1"/>
    <col min="10264" max="10264" width="1.88671875" bestFit="1" customWidth="1"/>
    <col min="10265" max="10265" width="2.88671875" bestFit="1" customWidth="1"/>
    <col min="10266" max="10266" width="1.88671875" bestFit="1" customWidth="1"/>
    <col min="10267" max="10267" width="9.33203125" bestFit="1" customWidth="1"/>
    <col min="10497" max="10498" width="4.6640625" bestFit="1" customWidth="1"/>
    <col min="10499" max="10499" width="1.88671875" bestFit="1" customWidth="1"/>
    <col min="10500" max="10501" width="2.88671875" bestFit="1" customWidth="1"/>
    <col min="10502" max="10502" width="1.88671875" bestFit="1" customWidth="1"/>
    <col min="10503" max="10503" width="4.6640625" bestFit="1" customWidth="1"/>
    <col min="10504" max="10504" width="5.5546875" bestFit="1" customWidth="1"/>
    <col min="10505" max="10505" width="9.33203125" bestFit="1" customWidth="1"/>
    <col min="10506" max="10506" width="8.44140625" bestFit="1" customWidth="1"/>
    <col min="10507" max="10507" width="4.6640625" bestFit="1" customWidth="1"/>
    <col min="10508" max="10508" width="1" bestFit="1" customWidth="1"/>
    <col min="10509" max="10509" width="3.6640625" bestFit="1" customWidth="1"/>
    <col min="10510" max="10510" width="1" bestFit="1" customWidth="1"/>
    <col min="10511" max="10511" width="2.88671875" bestFit="1" customWidth="1"/>
    <col min="10512" max="10512" width="1" bestFit="1" customWidth="1"/>
    <col min="10513" max="10513" width="3.6640625" bestFit="1" customWidth="1"/>
    <col min="10514" max="10514" width="1" bestFit="1" customWidth="1"/>
    <col min="10515" max="10515" width="2.88671875" bestFit="1" customWidth="1"/>
    <col min="10516" max="10516" width="1.88671875" bestFit="1" customWidth="1"/>
    <col min="10517" max="10518" width="1" bestFit="1" customWidth="1"/>
    <col min="10519" max="10519" width="5.5546875" bestFit="1" customWidth="1"/>
    <col min="10520" max="10520" width="1.88671875" bestFit="1" customWidth="1"/>
    <col min="10521" max="10521" width="2.88671875" bestFit="1" customWidth="1"/>
    <col min="10522" max="10522" width="1.88671875" bestFit="1" customWidth="1"/>
    <col min="10523" max="10523" width="9.33203125" bestFit="1" customWidth="1"/>
    <col min="10753" max="10754" width="4.6640625" bestFit="1" customWidth="1"/>
    <col min="10755" max="10755" width="1.88671875" bestFit="1" customWidth="1"/>
    <col min="10756" max="10757" width="2.88671875" bestFit="1" customWidth="1"/>
    <col min="10758" max="10758" width="1.88671875" bestFit="1" customWidth="1"/>
    <col min="10759" max="10759" width="4.6640625" bestFit="1" customWidth="1"/>
    <col min="10760" max="10760" width="5.5546875" bestFit="1" customWidth="1"/>
    <col min="10761" max="10761" width="9.33203125" bestFit="1" customWidth="1"/>
    <col min="10762" max="10762" width="8.44140625" bestFit="1" customWidth="1"/>
    <col min="10763" max="10763" width="4.6640625" bestFit="1" customWidth="1"/>
    <col min="10764" max="10764" width="1" bestFit="1" customWidth="1"/>
    <col min="10765" max="10765" width="3.6640625" bestFit="1" customWidth="1"/>
    <col min="10766" max="10766" width="1" bestFit="1" customWidth="1"/>
    <col min="10767" max="10767" width="2.88671875" bestFit="1" customWidth="1"/>
    <col min="10768" max="10768" width="1" bestFit="1" customWidth="1"/>
    <col min="10769" max="10769" width="3.6640625" bestFit="1" customWidth="1"/>
    <col min="10770" max="10770" width="1" bestFit="1" customWidth="1"/>
    <col min="10771" max="10771" width="2.88671875" bestFit="1" customWidth="1"/>
    <col min="10772" max="10772" width="1.88671875" bestFit="1" customWidth="1"/>
    <col min="10773" max="10774" width="1" bestFit="1" customWidth="1"/>
    <col min="10775" max="10775" width="5.5546875" bestFit="1" customWidth="1"/>
    <col min="10776" max="10776" width="1.88671875" bestFit="1" customWidth="1"/>
    <col min="10777" max="10777" width="2.88671875" bestFit="1" customWidth="1"/>
    <col min="10778" max="10778" width="1.88671875" bestFit="1" customWidth="1"/>
    <col min="10779" max="10779" width="9.33203125" bestFit="1" customWidth="1"/>
    <col min="11009" max="11010" width="4.6640625" bestFit="1" customWidth="1"/>
    <col min="11011" max="11011" width="1.88671875" bestFit="1" customWidth="1"/>
    <col min="11012" max="11013" width="2.88671875" bestFit="1" customWidth="1"/>
    <col min="11014" max="11014" width="1.88671875" bestFit="1" customWidth="1"/>
    <col min="11015" max="11015" width="4.6640625" bestFit="1" customWidth="1"/>
    <col min="11016" max="11016" width="5.5546875" bestFit="1" customWidth="1"/>
    <col min="11017" max="11017" width="9.33203125" bestFit="1" customWidth="1"/>
    <col min="11018" max="11018" width="8.44140625" bestFit="1" customWidth="1"/>
    <col min="11019" max="11019" width="4.6640625" bestFit="1" customWidth="1"/>
    <col min="11020" max="11020" width="1" bestFit="1" customWidth="1"/>
    <col min="11021" max="11021" width="3.6640625" bestFit="1" customWidth="1"/>
    <col min="11022" max="11022" width="1" bestFit="1" customWidth="1"/>
    <col min="11023" max="11023" width="2.88671875" bestFit="1" customWidth="1"/>
    <col min="11024" max="11024" width="1" bestFit="1" customWidth="1"/>
    <col min="11025" max="11025" width="3.6640625" bestFit="1" customWidth="1"/>
    <col min="11026" max="11026" width="1" bestFit="1" customWidth="1"/>
    <col min="11027" max="11027" width="2.88671875" bestFit="1" customWidth="1"/>
    <col min="11028" max="11028" width="1.88671875" bestFit="1" customWidth="1"/>
    <col min="11029" max="11030" width="1" bestFit="1" customWidth="1"/>
    <col min="11031" max="11031" width="5.5546875" bestFit="1" customWidth="1"/>
    <col min="11032" max="11032" width="1.88671875" bestFit="1" customWidth="1"/>
    <col min="11033" max="11033" width="2.88671875" bestFit="1" customWidth="1"/>
    <col min="11034" max="11034" width="1.88671875" bestFit="1" customWidth="1"/>
    <col min="11035" max="11035" width="9.33203125" bestFit="1" customWidth="1"/>
    <col min="11265" max="11266" width="4.6640625" bestFit="1" customWidth="1"/>
    <col min="11267" max="11267" width="1.88671875" bestFit="1" customWidth="1"/>
    <col min="11268" max="11269" width="2.88671875" bestFit="1" customWidth="1"/>
    <col min="11270" max="11270" width="1.88671875" bestFit="1" customWidth="1"/>
    <col min="11271" max="11271" width="4.6640625" bestFit="1" customWidth="1"/>
    <col min="11272" max="11272" width="5.5546875" bestFit="1" customWidth="1"/>
    <col min="11273" max="11273" width="9.33203125" bestFit="1" customWidth="1"/>
    <col min="11274" max="11274" width="8.44140625" bestFit="1" customWidth="1"/>
    <col min="11275" max="11275" width="4.6640625" bestFit="1" customWidth="1"/>
    <col min="11276" max="11276" width="1" bestFit="1" customWidth="1"/>
    <col min="11277" max="11277" width="3.6640625" bestFit="1" customWidth="1"/>
    <col min="11278" max="11278" width="1" bestFit="1" customWidth="1"/>
    <col min="11279" max="11279" width="2.88671875" bestFit="1" customWidth="1"/>
    <col min="11280" max="11280" width="1" bestFit="1" customWidth="1"/>
    <col min="11281" max="11281" width="3.6640625" bestFit="1" customWidth="1"/>
    <col min="11282" max="11282" width="1" bestFit="1" customWidth="1"/>
    <col min="11283" max="11283" width="2.88671875" bestFit="1" customWidth="1"/>
    <col min="11284" max="11284" width="1.88671875" bestFit="1" customWidth="1"/>
    <col min="11285" max="11286" width="1" bestFit="1" customWidth="1"/>
    <col min="11287" max="11287" width="5.5546875" bestFit="1" customWidth="1"/>
    <col min="11288" max="11288" width="1.88671875" bestFit="1" customWidth="1"/>
    <col min="11289" max="11289" width="2.88671875" bestFit="1" customWidth="1"/>
    <col min="11290" max="11290" width="1.88671875" bestFit="1" customWidth="1"/>
    <col min="11291" max="11291" width="9.33203125" bestFit="1" customWidth="1"/>
    <col min="11521" max="11522" width="4.6640625" bestFit="1" customWidth="1"/>
    <col min="11523" max="11523" width="1.88671875" bestFit="1" customWidth="1"/>
    <col min="11524" max="11525" width="2.88671875" bestFit="1" customWidth="1"/>
    <col min="11526" max="11526" width="1.88671875" bestFit="1" customWidth="1"/>
    <col min="11527" max="11527" width="4.6640625" bestFit="1" customWidth="1"/>
    <col min="11528" max="11528" width="5.5546875" bestFit="1" customWidth="1"/>
    <col min="11529" max="11529" width="9.33203125" bestFit="1" customWidth="1"/>
    <col min="11530" max="11530" width="8.44140625" bestFit="1" customWidth="1"/>
    <col min="11531" max="11531" width="4.6640625" bestFit="1" customWidth="1"/>
    <col min="11532" max="11532" width="1" bestFit="1" customWidth="1"/>
    <col min="11533" max="11533" width="3.6640625" bestFit="1" customWidth="1"/>
    <col min="11534" max="11534" width="1" bestFit="1" customWidth="1"/>
    <col min="11535" max="11535" width="2.88671875" bestFit="1" customWidth="1"/>
    <col min="11536" max="11536" width="1" bestFit="1" customWidth="1"/>
    <col min="11537" max="11537" width="3.6640625" bestFit="1" customWidth="1"/>
    <col min="11538" max="11538" width="1" bestFit="1" customWidth="1"/>
    <col min="11539" max="11539" width="2.88671875" bestFit="1" customWidth="1"/>
    <col min="11540" max="11540" width="1.88671875" bestFit="1" customWidth="1"/>
    <col min="11541" max="11542" width="1" bestFit="1" customWidth="1"/>
    <col min="11543" max="11543" width="5.5546875" bestFit="1" customWidth="1"/>
    <col min="11544" max="11544" width="1.88671875" bestFit="1" customWidth="1"/>
    <col min="11545" max="11545" width="2.88671875" bestFit="1" customWidth="1"/>
    <col min="11546" max="11546" width="1.88671875" bestFit="1" customWidth="1"/>
    <col min="11547" max="11547" width="9.33203125" bestFit="1" customWidth="1"/>
    <col min="11777" max="11778" width="4.6640625" bestFit="1" customWidth="1"/>
    <col min="11779" max="11779" width="1.88671875" bestFit="1" customWidth="1"/>
    <col min="11780" max="11781" width="2.88671875" bestFit="1" customWidth="1"/>
    <col min="11782" max="11782" width="1.88671875" bestFit="1" customWidth="1"/>
    <col min="11783" max="11783" width="4.6640625" bestFit="1" customWidth="1"/>
    <col min="11784" max="11784" width="5.5546875" bestFit="1" customWidth="1"/>
    <col min="11785" max="11785" width="9.33203125" bestFit="1" customWidth="1"/>
    <col min="11786" max="11786" width="8.44140625" bestFit="1" customWidth="1"/>
    <col min="11787" max="11787" width="4.6640625" bestFit="1" customWidth="1"/>
    <col min="11788" max="11788" width="1" bestFit="1" customWidth="1"/>
    <col min="11789" max="11789" width="3.6640625" bestFit="1" customWidth="1"/>
    <col min="11790" max="11790" width="1" bestFit="1" customWidth="1"/>
    <col min="11791" max="11791" width="2.88671875" bestFit="1" customWidth="1"/>
    <col min="11792" max="11792" width="1" bestFit="1" customWidth="1"/>
    <col min="11793" max="11793" width="3.6640625" bestFit="1" customWidth="1"/>
    <col min="11794" max="11794" width="1" bestFit="1" customWidth="1"/>
    <col min="11795" max="11795" width="2.88671875" bestFit="1" customWidth="1"/>
    <col min="11796" max="11796" width="1.88671875" bestFit="1" customWidth="1"/>
    <col min="11797" max="11798" width="1" bestFit="1" customWidth="1"/>
    <col min="11799" max="11799" width="5.5546875" bestFit="1" customWidth="1"/>
    <col min="11800" max="11800" width="1.88671875" bestFit="1" customWidth="1"/>
    <col min="11801" max="11801" width="2.88671875" bestFit="1" customWidth="1"/>
    <col min="11802" max="11802" width="1.88671875" bestFit="1" customWidth="1"/>
    <col min="11803" max="11803" width="9.33203125" bestFit="1" customWidth="1"/>
    <col min="12033" max="12034" width="4.6640625" bestFit="1" customWidth="1"/>
    <col min="12035" max="12035" width="1.88671875" bestFit="1" customWidth="1"/>
    <col min="12036" max="12037" width="2.88671875" bestFit="1" customWidth="1"/>
    <col min="12038" max="12038" width="1.88671875" bestFit="1" customWidth="1"/>
    <col min="12039" max="12039" width="4.6640625" bestFit="1" customWidth="1"/>
    <col min="12040" max="12040" width="5.5546875" bestFit="1" customWidth="1"/>
    <col min="12041" max="12041" width="9.33203125" bestFit="1" customWidth="1"/>
    <col min="12042" max="12042" width="8.44140625" bestFit="1" customWidth="1"/>
    <col min="12043" max="12043" width="4.6640625" bestFit="1" customWidth="1"/>
    <col min="12044" max="12044" width="1" bestFit="1" customWidth="1"/>
    <col min="12045" max="12045" width="3.6640625" bestFit="1" customWidth="1"/>
    <col min="12046" max="12046" width="1" bestFit="1" customWidth="1"/>
    <col min="12047" max="12047" width="2.88671875" bestFit="1" customWidth="1"/>
    <col min="12048" max="12048" width="1" bestFit="1" customWidth="1"/>
    <col min="12049" max="12049" width="3.6640625" bestFit="1" customWidth="1"/>
    <col min="12050" max="12050" width="1" bestFit="1" customWidth="1"/>
    <col min="12051" max="12051" width="2.88671875" bestFit="1" customWidth="1"/>
    <col min="12052" max="12052" width="1.88671875" bestFit="1" customWidth="1"/>
    <col min="12053" max="12054" width="1" bestFit="1" customWidth="1"/>
    <col min="12055" max="12055" width="5.5546875" bestFit="1" customWidth="1"/>
    <col min="12056" max="12056" width="1.88671875" bestFit="1" customWidth="1"/>
    <col min="12057" max="12057" width="2.88671875" bestFit="1" customWidth="1"/>
    <col min="12058" max="12058" width="1.88671875" bestFit="1" customWidth="1"/>
    <col min="12059" max="12059" width="9.33203125" bestFit="1" customWidth="1"/>
    <col min="12289" max="12290" width="4.6640625" bestFit="1" customWidth="1"/>
    <col min="12291" max="12291" width="1.88671875" bestFit="1" customWidth="1"/>
    <col min="12292" max="12293" width="2.88671875" bestFit="1" customWidth="1"/>
    <col min="12294" max="12294" width="1.88671875" bestFit="1" customWidth="1"/>
    <col min="12295" max="12295" width="4.6640625" bestFit="1" customWidth="1"/>
    <col min="12296" max="12296" width="5.5546875" bestFit="1" customWidth="1"/>
    <col min="12297" max="12297" width="9.33203125" bestFit="1" customWidth="1"/>
    <col min="12298" max="12298" width="8.44140625" bestFit="1" customWidth="1"/>
    <col min="12299" max="12299" width="4.6640625" bestFit="1" customWidth="1"/>
    <col min="12300" max="12300" width="1" bestFit="1" customWidth="1"/>
    <col min="12301" max="12301" width="3.6640625" bestFit="1" customWidth="1"/>
    <col min="12302" max="12302" width="1" bestFit="1" customWidth="1"/>
    <col min="12303" max="12303" width="2.88671875" bestFit="1" customWidth="1"/>
    <col min="12304" max="12304" width="1" bestFit="1" customWidth="1"/>
    <col min="12305" max="12305" width="3.6640625" bestFit="1" customWidth="1"/>
    <col min="12306" max="12306" width="1" bestFit="1" customWidth="1"/>
    <col min="12307" max="12307" width="2.88671875" bestFit="1" customWidth="1"/>
    <col min="12308" max="12308" width="1.88671875" bestFit="1" customWidth="1"/>
    <col min="12309" max="12310" width="1" bestFit="1" customWidth="1"/>
    <col min="12311" max="12311" width="5.5546875" bestFit="1" customWidth="1"/>
    <col min="12312" max="12312" width="1.88671875" bestFit="1" customWidth="1"/>
    <col min="12313" max="12313" width="2.88671875" bestFit="1" customWidth="1"/>
    <col min="12314" max="12314" width="1.88671875" bestFit="1" customWidth="1"/>
    <col min="12315" max="12315" width="9.33203125" bestFit="1" customWidth="1"/>
    <col min="12545" max="12546" width="4.6640625" bestFit="1" customWidth="1"/>
    <col min="12547" max="12547" width="1.88671875" bestFit="1" customWidth="1"/>
    <col min="12548" max="12549" width="2.88671875" bestFit="1" customWidth="1"/>
    <col min="12550" max="12550" width="1.88671875" bestFit="1" customWidth="1"/>
    <col min="12551" max="12551" width="4.6640625" bestFit="1" customWidth="1"/>
    <col min="12552" max="12552" width="5.5546875" bestFit="1" customWidth="1"/>
    <col min="12553" max="12553" width="9.33203125" bestFit="1" customWidth="1"/>
    <col min="12554" max="12554" width="8.44140625" bestFit="1" customWidth="1"/>
    <col min="12555" max="12555" width="4.6640625" bestFit="1" customWidth="1"/>
    <col min="12556" max="12556" width="1" bestFit="1" customWidth="1"/>
    <col min="12557" max="12557" width="3.6640625" bestFit="1" customWidth="1"/>
    <col min="12558" max="12558" width="1" bestFit="1" customWidth="1"/>
    <col min="12559" max="12559" width="2.88671875" bestFit="1" customWidth="1"/>
    <col min="12560" max="12560" width="1" bestFit="1" customWidth="1"/>
    <col min="12561" max="12561" width="3.6640625" bestFit="1" customWidth="1"/>
    <col min="12562" max="12562" width="1" bestFit="1" customWidth="1"/>
    <col min="12563" max="12563" width="2.88671875" bestFit="1" customWidth="1"/>
    <col min="12564" max="12564" width="1.88671875" bestFit="1" customWidth="1"/>
    <col min="12565" max="12566" width="1" bestFit="1" customWidth="1"/>
    <col min="12567" max="12567" width="5.5546875" bestFit="1" customWidth="1"/>
    <col min="12568" max="12568" width="1.88671875" bestFit="1" customWidth="1"/>
    <col min="12569" max="12569" width="2.88671875" bestFit="1" customWidth="1"/>
    <col min="12570" max="12570" width="1.88671875" bestFit="1" customWidth="1"/>
    <col min="12571" max="12571" width="9.33203125" bestFit="1" customWidth="1"/>
    <col min="12801" max="12802" width="4.6640625" bestFit="1" customWidth="1"/>
    <col min="12803" max="12803" width="1.88671875" bestFit="1" customWidth="1"/>
    <col min="12804" max="12805" width="2.88671875" bestFit="1" customWidth="1"/>
    <col min="12806" max="12806" width="1.88671875" bestFit="1" customWidth="1"/>
    <col min="12807" max="12807" width="4.6640625" bestFit="1" customWidth="1"/>
    <col min="12808" max="12808" width="5.5546875" bestFit="1" customWidth="1"/>
    <col min="12809" max="12809" width="9.33203125" bestFit="1" customWidth="1"/>
    <col min="12810" max="12810" width="8.44140625" bestFit="1" customWidth="1"/>
    <col min="12811" max="12811" width="4.6640625" bestFit="1" customWidth="1"/>
    <col min="12812" max="12812" width="1" bestFit="1" customWidth="1"/>
    <col min="12813" max="12813" width="3.6640625" bestFit="1" customWidth="1"/>
    <col min="12814" max="12814" width="1" bestFit="1" customWidth="1"/>
    <col min="12815" max="12815" width="2.88671875" bestFit="1" customWidth="1"/>
    <col min="12816" max="12816" width="1" bestFit="1" customWidth="1"/>
    <col min="12817" max="12817" width="3.6640625" bestFit="1" customWidth="1"/>
    <col min="12818" max="12818" width="1" bestFit="1" customWidth="1"/>
    <col min="12819" max="12819" width="2.88671875" bestFit="1" customWidth="1"/>
    <col min="12820" max="12820" width="1.88671875" bestFit="1" customWidth="1"/>
    <col min="12821" max="12822" width="1" bestFit="1" customWidth="1"/>
    <col min="12823" max="12823" width="5.5546875" bestFit="1" customWidth="1"/>
    <col min="12824" max="12824" width="1.88671875" bestFit="1" customWidth="1"/>
    <col min="12825" max="12825" width="2.88671875" bestFit="1" customWidth="1"/>
    <col min="12826" max="12826" width="1.88671875" bestFit="1" customWidth="1"/>
    <col min="12827" max="12827" width="9.33203125" bestFit="1" customWidth="1"/>
    <col min="13057" max="13058" width="4.6640625" bestFit="1" customWidth="1"/>
    <col min="13059" max="13059" width="1.88671875" bestFit="1" customWidth="1"/>
    <col min="13060" max="13061" width="2.88671875" bestFit="1" customWidth="1"/>
    <col min="13062" max="13062" width="1.88671875" bestFit="1" customWidth="1"/>
    <col min="13063" max="13063" width="4.6640625" bestFit="1" customWidth="1"/>
    <col min="13064" max="13064" width="5.5546875" bestFit="1" customWidth="1"/>
    <col min="13065" max="13065" width="9.33203125" bestFit="1" customWidth="1"/>
    <col min="13066" max="13066" width="8.44140625" bestFit="1" customWidth="1"/>
    <col min="13067" max="13067" width="4.6640625" bestFit="1" customWidth="1"/>
    <col min="13068" max="13068" width="1" bestFit="1" customWidth="1"/>
    <col min="13069" max="13069" width="3.6640625" bestFit="1" customWidth="1"/>
    <col min="13070" max="13070" width="1" bestFit="1" customWidth="1"/>
    <col min="13071" max="13071" width="2.88671875" bestFit="1" customWidth="1"/>
    <col min="13072" max="13072" width="1" bestFit="1" customWidth="1"/>
    <col min="13073" max="13073" width="3.6640625" bestFit="1" customWidth="1"/>
    <col min="13074" max="13074" width="1" bestFit="1" customWidth="1"/>
    <col min="13075" max="13075" width="2.88671875" bestFit="1" customWidth="1"/>
    <col min="13076" max="13076" width="1.88671875" bestFit="1" customWidth="1"/>
    <col min="13077" max="13078" width="1" bestFit="1" customWidth="1"/>
    <col min="13079" max="13079" width="5.5546875" bestFit="1" customWidth="1"/>
    <col min="13080" max="13080" width="1.88671875" bestFit="1" customWidth="1"/>
    <col min="13081" max="13081" width="2.88671875" bestFit="1" customWidth="1"/>
    <col min="13082" max="13082" width="1.88671875" bestFit="1" customWidth="1"/>
    <col min="13083" max="13083" width="9.33203125" bestFit="1" customWidth="1"/>
    <col min="13313" max="13314" width="4.6640625" bestFit="1" customWidth="1"/>
    <col min="13315" max="13315" width="1.88671875" bestFit="1" customWidth="1"/>
    <col min="13316" max="13317" width="2.88671875" bestFit="1" customWidth="1"/>
    <col min="13318" max="13318" width="1.88671875" bestFit="1" customWidth="1"/>
    <col min="13319" max="13319" width="4.6640625" bestFit="1" customWidth="1"/>
    <col min="13320" max="13320" width="5.5546875" bestFit="1" customWidth="1"/>
    <col min="13321" max="13321" width="9.33203125" bestFit="1" customWidth="1"/>
    <col min="13322" max="13322" width="8.44140625" bestFit="1" customWidth="1"/>
    <col min="13323" max="13323" width="4.6640625" bestFit="1" customWidth="1"/>
    <col min="13324" max="13324" width="1" bestFit="1" customWidth="1"/>
    <col min="13325" max="13325" width="3.6640625" bestFit="1" customWidth="1"/>
    <col min="13326" max="13326" width="1" bestFit="1" customWidth="1"/>
    <col min="13327" max="13327" width="2.88671875" bestFit="1" customWidth="1"/>
    <col min="13328" max="13328" width="1" bestFit="1" customWidth="1"/>
    <col min="13329" max="13329" width="3.6640625" bestFit="1" customWidth="1"/>
    <col min="13330" max="13330" width="1" bestFit="1" customWidth="1"/>
    <col min="13331" max="13331" width="2.88671875" bestFit="1" customWidth="1"/>
    <col min="13332" max="13332" width="1.88671875" bestFit="1" customWidth="1"/>
    <col min="13333" max="13334" width="1" bestFit="1" customWidth="1"/>
    <col min="13335" max="13335" width="5.5546875" bestFit="1" customWidth="1"/>
    <col min="13336" max="13336" width="1.88671875" bestFit="1" customWidth="1"/>
    <col min="13337" max="13337" width="2.88671875" bestFit="1" customWidth="1"/>
    <col min="13338" max="13338" width="1.88671875" bestFit="1" customWidth="1"/>
    <col min="13339" max="13339" width="9.33203125" bestFit="1" customWidth="1"/>
    <col min="13569" max="13570" width="4.6640625" bestFit="1" customWidth="1"/>
    <col min="13571" max="13571" width="1.88671875" bestFit="1" customWidth="1"/>
    <col min="13572" max="13573" width="2.88671875" bestFit="1" customWidth="1"/>
    <col min="13574" max="13574" width="1.88671875" bestFit="1" customWidth="1"/>
    <col min="13575" max="13575" width="4.6640625" bestFit="1" customWidth="1"/>
    <col min="13576" max="13576" width="5.5546875" bestFit="1" customWidth="1"/>
    <col min="13577" max="13577" width="9.33203125" bestFit="1" customWidth="1"/>
    <col min="13578" max="13578" width="8.44140625" bestFit="1" customWidth="1"/>
    <col min="13579" max="13579" width="4.6640625" bestFit="1" customWidth="1"/>
    <col min="13580" max="13580" width="1" bestFit="1" customWidth="1"/>
    <col min="13581" max="13581" width="3.6640625" bestFit="1" customWidth="1"/>
    <col min="13582" max="13582" width="1" bestFit="1" customWidth="1"/>
    <col min="13583" max="13583" width="2.88671875" bestFit="1" customWidth="1"/>
    <col min="13584" max="13584" width="1" bestFit="1" customWidth="1"/>
    <col min="13585" max="13585" width="3.6640625" bestFit="1" customWidth="1"/>
    <col min="13586" max="13586" width="1" bestFit="1" customWidth="1"/>
    <col min="13587" max="13587" width="2.88671875" bestFit="1" customWidth="1"/>
    <col min="13588" max="13588" width="1.88671875" bestFit="1" customWidth="1"/>
    <col min="13589" max="13590" width="1" bestFit="1" customWidth="1"/>
    <col min="13591" max="13591" width="5.5546875" bestFit="1" customWidth="1"/>
    <col min="13592" max="13592" width="1.88671875" bestFit="1" customWidth="1"/>
    <col min="13593" max="13593" width="2.88671875" bestFit="1" customWidth="1"/>
    <col min="13594" max="13594" width="1.88671875" bestFit="1" customWidth="1"/>
    <col min="13595" max="13595" width="9.33203125" bestFit="1" customWidth="1"/>
    <col min="13825" max="13826" width="4.6640625" bestFit="1" customWidth="1"/>
    <col min="13827" max="13827" width="1.88671875" bestFit="1" customWidth="1"/>
    <col min="13828" max="13829" width="2.88671875" bestFit="1" customWidth="1"/>
    <col min="13830" max="13830" width="1.88671875" bestFit="1" customWidth="1"/>
    <col min="13831" max="13831" width="4.6640625" bestFit="1" customWidth="1"/>
    <col min="13832" max="13832" width="5.5546875" bestFit="1" customWidth="1"/>
    <col min="13833" max="13833" width="9.33203125" bestFit="1" customWidth="1"/>
    <col min="13834" max="13834" width="8.44140625" bestFit="1" customWidth="1"/>
    <col min="13835" max="13835" width="4.6640625" bestFit="1" customWidth="1"/>
    <col min="13836" max="13836" width="1" bestFit="1" customWidth="1"/>
    <col min="13837" max="13837" width="3.6640625" bestFit="1" customWidth="1"/>
    <col min="13838" max="13838" width="1" bestFit="1" customWidth="1"/>
    <col min="13839" max="13839" width="2.88671875" bestFit="1" customWidth="1"/>
    <col min="13840" max="13840" width="1" bestFit="1" customWidth="1"/>
    <col min="13841" max="13841" width="3.6640625" bestFit="1" customWidth="1"/>
    <col min="13842" max="13842" width="1" bestFit="1" customWidth="1"/>
    <col min="13843" max="13843" width="2.88671875" bestFit="1" customWidth="1"/>
    <col min="13844" max="13844" width="1.88671875" bestFit="1" customWidth="1"/>
    <col min="13845" max="13846" width="1" bestFit="1" customWidth="1"/>
    <col min="13847" max="13847" width="5.5546875" bestFit="1" customWidth="1"/>
    <col min="13848" max="13848" width="1.88671875" bestFit="1" customWidth="1"/>
    <col min="13849" max="13849" width="2.88671875" bestFit="1" customWidth="1"/>
    <col min="13850" max="13850" width="1.88671875" bestFit="1" customWidth="1"/>
    <col min="13851" max="13851" width="9.33203125" bestFit="1" customWidth="1"/>
    <col min="14081" max="14082" width="4.6640625" bestFit="1" customWidth="1"/>
    <col min="14083" max="14083" width="1.88671875" bestFit="1" customWidth="1"/>
    <col min="14084" max="14085" width="2.88671875" bestFit="1" customWidth="1"/>
    <col min="14086" max="14086" width="1.88671875" bestFit="1" customWidth="1"/>
    <col min="14087" max="14087" width="4.6640625" bestFit="1" customWidth="1"/>
    <col min="14088" max="14088" width="5.5546875" bestFit="1" customWidth="1"/>
    <col min="14089" max="14089" width="9.33203125" bestFit="1" customWidth="1"/>
    <col min="14090" max="14090" width="8.44140625" bestFit="1" customWidth="1"/>
    <col min="14091" max="14091" width="4.6640625" bestFit="1" customWidth="1"/>
    <col min="14092" max="14092" width="1" bestFit="1" customWidth="1"/>
    <col min="14093" max="14093" width="3.6640625" bestFit="1" customWidth="1"/>
    <col min="14094" max="14094" width="1" bestFit="1" customWidth="1"/>
    <col min="14095" max="14095" width="2.88671875" bestFit="1" customWidth="1"/>
    <col min="14096" max="14096" width="1" bestFit="1" customWidth="1"/>
    <col min="14097" max="14097" width="3.6640625" bestFit="1" customWidth="1"/>
    <col min="14098" max="14098" width="1" bestFit="1" customWidth="1"/>
    <col min="14099" max="14099" width="2.88671875" bestFit="1" customWidth="1"/>
    <col min="14100" max="14100" width="1.88671875" bestFit="1" customWidth="1"/>
    <col min="14101" max="14102" width="1" bestFit="1" customWidth="1"/>
    <col min="14103" max="14103" width="5.5546875" bestFit="1" customWidth="1"/>
    <col min="14104" max="14104" width="1.88671875" bestFit="1" customWidth="1"/>
    <col min="14105" max="14105" width="2.88671875" bestFit="1" customWidth="1"/>
    <col min="14106" max="14106" width="1.88671875" bestFit="1" customWidth="1"/>
    <col min="14107" max="14107" width="9.33203125" bestFit="1" customWidth="1"/>
    <col min="14337" max="14338" width="4.6640625" bestFit="1" customWidth="1"/>
    <col min="14339" max="14339" width="1.88671875" bestFit="1" customWidth="1"/>
    <col min="14340" max="14341" width="2.88671875" bestFit="1" customWidth="1"/>
    <col min="14342" max="14342" width="1.88671875" bestFit="1" customWidth="1"/>
    <col min="14343" max="14343" width="4.6640625" bestFit="1" customWidth="1"/>
    <col min="14344" max="14344" width="5.5546875" bestFit="1" customWidth="1"/>
    <col min="14345" max="14345" width="9.33203125" bestFit="1" customWidth="1"/>
    <col min="14346" max="14346" width="8.44140625" bestFit="1" customWidth="1"/>
    <col min="14347" max="14347" width="4.6640625" bestFit="1" customWidth="1"/>
    <col min="14348" max="14348" width="1" bestFit="1" customWidth="1"/>
    <col min="14349" max="14349" width="3.6640625" bestFit="1" customWidth="1"/>
    <col min="14350" max="14350" width="1" bestFit="1" customWidth="1"/>
    <col min="14351" max="14351" width="2.88671875" bestFit="1" customWidth="1"/>
    <col min="14352" max="14352" width="1" bestFit="1" customWidth="1"/>
    <col min="14353" max="14353" width="3.6640625" bestFit="1" customWidth="1"/>
    <col min="14354" max="14354" width="1" bestFit="1" customWidth="1"/>
    <col min="14355" max="14355" width="2.88671875" bestFit="1" customWidth="1"/>
    <col min="14356" max="14356" width="1.88671875" bestFit="1" customWidth="1"/>
    <col min="14357" max="14358" width="1" bestFit="1" customWidth="1"/>
    <col min="14359" max="14359" width="5.5546875" bestFit="1" customWidth="1"/>
    <col min="14360" max="14360" width="1.88671875" bestFit="1" customWidth="1"/>
    <col min="14361" max="14361" width="2.88671875" bestFit="1" customWidth="1"/>
    <col min="14362" max="14362" width="1.88671875" bestFit="1" customWidth="1"/>
    <col min="14363" max="14363" width="9.33203125" bestFit="1" customWidth="1"/>
    <col min="14593" max="14594" width="4.6640625" bestFit="1" customWidth="1"/>
    <col min="14595" max="14595" width="1.88671875" bestFit="1" customWidth="1"/>
    <col min="14596" max="14597" width="2.88671875" bestFit="1" customWidth="1"/>
    <col min="14598" max="14598" width="1.88671875" bestFit="1" customWidth="1"/>
    <col min="14599" max="14599" width="4.6640625" bestFit="1" customWidth="1"/>
    <col min="14600" max="14600" width="5.5546875" bestFit="1" customWidth="1"/>
    <col min="14601" max="14601" width="9.33203125" bestFit="1" customWidth="1"/>
    <col min="14602" max="14602" width="8.44140625" bestFit="1" customWidth="1"/>
    <col min="14603" max="14603" width="4.6640625" bestFit="1" customWidth="1"/>
    <col min="14604" max="14604" width="1" bestFit="1" customWidth="1"/>
    <col min="14605" max="14605" width="3.6640625" bestFit="1" customWidth="1"/>
    <col min="14606" max="14606" width="1" bestFit="1" customWidth="1"/>
    <col min="14607" max="14607" width="2.88671875" bestFit="1" customWidth="1"/>
    <col min="14608" max="14608" width="1" bestFit="1" customWidth="1"/>
    <col min="14609" max="14609" width="3.6640625" bestFit="1" customWidth="1"/>
    <col min="14610" max="14610" width="1" bestFit="1" customWidth="1"/>
    <col min="14611" max="14611" width="2.88671875" bestFit="1" customWidth="1"/>
    <col min="14612" max="14612" width="1.88671875" bestFit="1" customWidth="1"/>
    <col min="14613" max="14614" width="1" bestFit="1" customWidth="1"/>
    <col min="14615" max="14615" width="5.5546875" bestFit="1" customWidth="1"/>
    <col min="14616" max="14616" width="1.88671875" bestFit="1" customWidth="1"/>
    <col min="14617" max="14617" width="2.88671875" bestFit="1" customWidth="1"/>
    <col min="14618" max="14618" width="1.88671875" bestFit="1" customWidth="1"/>
    <col min="14619" max="14619" width="9.33203125" bestFit="1" customWidth="1"/>
    <col min="14849" max="14850" width="4.6640625" bestFit="1" customWidth="1"/>
    <col min="14851" max="14851" width="1.88671875" bestFit="1" customWidth="1"/>
    <col min="14852" max="14853" width="2.88671875" bestFit="1" customWidth="1"/>
    <col min="14854" max="14854" width="1.88671875" bestFit="1" customWidth="1"/>
    <col min="14855" max="14855" width="4.6640625" bestFit="1" customWidth="1"/>
    <col min="14856" max="14856" width="5.5546875" bestFit="1" customWidth="1"/>
    <col min="14857" max="14857" width="9.33203125" bestFit="1" customWidth="1"/>
    <col min="14858" max="14858" width="8.44140625" bestFit="1" customWidth="1"/>
    <col min="14859" max="14859" width="4.6640625" bestFit="1" customWidth="1"/>
    <col min="14860" max="14860" width="1" bestFit="1" customWidth="1"/>
    <col min="14861" max="14861" width="3.6640625" bestFit="1" customWidth="1"/>
    <col min="14862" max="14862" width="1" bestFit="1" customWidth="1"/>
    <col min="14863" max="14863" width="2.88671875" bestFit="1" customWidth="1"/>
    <col min="14864" max="14864" width="1" bestFit="1" customWidth="1"/>
    <col min="14865" max="14865" width="3.6640625" bestFit="1" customWidth="1"/>
    <col min="14866" max="14866" width="1" bestFit="1" customWidth="1"/>
    <col min="14867" max="14867" width="2.88671875" bestFit="1" customWidth="1"/>
    <col min="14868" max="14868" width="1.88671875" bestFit="1" customWidth="1"/>
    <col min="14869" max="14870" width="1" bestFit="1" customWidth="1"/>
    <col min="14871" max="14871" width="5.5546875" bestFit="1" customWidth="1"/>
    <col min="14872" max="14872" width="1.88671875" bestFit="1" customWidth="1"/>
    <col min="14873" max="14873" width="2.88671875" bestFit="1" customWidth="1"/>
    <col min="14874" max="14874" width="1.88671875" bestFit="1" customWidth="1"/>
    <col min="14875" max="14875" width="9.33203125" bestFit="1" customWidth="1"/>
    <col min="15105" max="15106" width="4.6640625" bestFit="1" customWidth="1"/>
    <col min="15107" max="15107" width="1.88671875" bestFit="1" customWidth="1"/>
    <col min="15108" max="15109" width="2.88671875" bestFit="1" customWidth="1"/>
    <col min="15110" max="15110" width="1.88671875" bestFit="1" customWidth="1"/>
    <col min="15111" max="15111" width="4.6640625" bestFit="1" customWidth="1"/>
    <col min="15112" max="15112" width="5.5546875" bestFit="1" customWidth="1"/>
    <col min="15113" max="15113" width="9.33203125" bestFit="1" customWidth="1"/>
    <col min="15114" max="15114" width="8.44140625" bestFit="1" customWidth="1"/>
    <col min="15115" max="15115" width="4.6640625" bestFit="1" customWidth="1"/>
    <col min="15116" max="15116" width="1" bestFit="1" customWidth="1"/>
    <col min="15117" max="15117" width="3.6640625" bestFit="1" customWidth="1"/>
    <col min="15118" max="15118" width="1" bestFit="1" customWidth="1"/>
    <col min="15119" max="15119" width="2.88671875" bestFit="1" customWidth="1"/>
    <col min="15120" max="15120" width="1" bestFit="1" customWidth="1"/>
    <col min="15121" max="15121" width="3.6640625" bestFit="1" customWidth="1"/>
    <col min="15122" max="15122" width="1" bestFit="1" customWidth="1"/>
    <col min="15123" max="15123" width="2.88671875" bestFit="1" customWidth="1"/>
    <col min="15124" max="15124" width="1.88671875" bestFit="1" customWidth="1"/>
    <col min="15125" max="15126" width="1" bestFit="1" customWidth="1"/>
    <col min="15127" max="15127" width="5.5546875" bestFit="1" customWidth="1"/>
    <col min="15128" max="15128" width="1.88671875" bestFit="1" customWidth="1"/>
    <col min="15129" max="15129" width="2.88671875" bestFit="1" customWidth="1"/>
    <col min="15130" max="15130" width="1.88671875" bestFit="1" customWidth="1"/>
    <col min="15131" max="15131" width="9.33203125" bestFit="1" customWidth="1"/>
    <col min="15361" max="15362" width="4.6640625" bestFit="1" customWidth="1"/>
    <col min="15363" max="15363" width="1.88671875" bestFit="1" customWidth="1"/>
    <col min="15364" max="15365" width="2.88671875" bestFit="1" customWidth="1"/>
    <col min="15366" max="15366" width="1.88671875" bestFit="1" customWidth="1"/>
    <col min="15367" max="15367" width="4.6640625" bestFit="1" customWidth="1"/>
    <col min="15368" max="15368" width="5.5546875" bestFit="1" customWidth="1"/>
    <col min="15369" max="15369" width="9.33203125" bestFit="1" customWidth="1"/>
    <col min="15370" max="15370" width="8.44140625" bestFit="1" customWidth="1"/>
    <col min="15371" max="15371" width="4.6640625" bestFit="1" customWidth="1"/>
    <col min="15372" max="15372" width="1" bestFit="1" customWidth="1"/>
    <col min="15373" max="15373" width="3.6640625" bestFit="1" customWidth="1"/>
    <col min="15374" max="15374" width="1" bestFit="1" customWidth="1"/>
    <col min="15375" max="15375" width="2.88671875" bestFit="1" customWidth="1"/>
    <col min="15376" max="15376" width="1" bestFit="1" customWidth="1"/>
    <col min="15377" max="15377" width="3.6640625" bestFit="1" customWidth="1"/>
    <col min="15378" max="15378" width="1" bestFit="1" customWidth="1"/>
    <col min="15379" max="15379" width="2.88671875" bestFit="1" customWidth="1"/>
    <col min="15380" max="15380" width="1.88671875" bestFit="1" customWidth="1"/>
    <col min="15381" max="15382" width="1" bestFit="1" customWidth="1"/>
    <col min="15383" max="15383" width="5.5546875" bestFit="1" customWidth="1"/>
    <col min="15384" max="15384" width="1.88671875" bestFit="1" customWidth="1"/>
    <col min="15385" max="15385" width="2.88671875" bestFit="1" customWidth="1"/>
    <col min="15386" max="15386" width="1.88671875" bestFit="1" customWidth="1"/>
    <col min="15387" max="15387" width="9.33203125" bestFit="1" customWidth="1"/>
    <col min="15617" max="15618" width="4.6640625" bestFit="1" customWidth="1"/>
    <col min="15619" max="15619" width="1.88671875" bestFit="1" customWidth="1"/>
    <col min="15620" max="15621" width="2.88671875" bestFit="1" customWidth="1"/>
    <col min="15622" max="15622" width="1.88671875" bestFit="1" customWidth="1"/>
    <col min="15623" max="15623" width="4.6640625" bestFit="1" customWidth="1"/>
    <col min="15624" max="15624" width="5.5546875" bestFit="1" customWidth="1"/>
    <col min="15625" max="15625" width="9.33203125" bestFit="1" customWidth="1"/>
    <col min="15626" max="15626" width="8.44140625" bestFit="1" customWidth="1"/>
    <col min="15627" max="15627" width="4.6640625" bestFit="1" customWidth="1"/>
    <col min="15628" max="15628" width="1" bestFit="1" customWidth="1"/>
    <col min="15629" max="15629" width="3.6640625" bestFit="1" customWidth="1"/>
    <col min="15630" max="15630" width="1" bestFit="1" customWidth="1"/>
    <col min="15631" max="15631" width="2.88671875" bestFit="1" customWidth="1"/>
    <col min="15632" max="15632" width="1" bestFit="1" customWidth="1"/>
    <col min="15633" max="15633" width="3.6640625" bestFit="1" customWidth="1"/>
    <col min="15634" max="15634" width="1" bestFit="1" customWidth="1"/>
    <col min="15635" max="15635" width="2.88671875" bestFit="1" customWidth="1"/>
    <col min="15636" max="15636" width="1.88671875" bestFit="1" customWidth="1"/>
    <col min="15637" max="15638" width="1" bestFit="1" customWidth="1"/>
    <col min="15639" max="15639" width="5.5546875" bestFit="1" customWidth="1"/>
    <col min="15640" max="15640" width="1.88671875" bestFit="1" customWidth="1"/>
    <col min="15641" max="15641" width="2.88671875" bestFit="1" customWidth="1"/>
    <col min="15642" max="15642" width="1.88671875" bestFit="1" customWidth="1"/>
    <col min="15643" max="15643" width="9.33203125" bestFit="1" customWidth="1"/>
    <col min="15873" max="15874" width="4.6640625" bestFit="1" customWidth="1"/>
    <col min="15875" max="15875" width="1.88671875" bestFit="1" customWidth="1"/>
    <col min="15876" max="15877" width="2.88671875" bestFit="1" customWidth="1"/>
    <col min="15878" max="15878" width="1.88671875" bestFit="1" customWidth="1"/>
    <col min="15879" max="15879" width="4.6640625" bestFit="1" customWidth="1"/>
    <col min="15880" max="15880" width="5.5546875" bestFit="1" customWidth="1"/>
    <col min="15881" max="15881" width="9.33203125" bestFit="1" customWidth="1"/>
    <col min="15882" max="15882" width="8.44140625" bestFit="1" customWidth="1"/>
    <col min="15883" max="15883" width="4.6640625" bestFit="1" customWidth="1"/>
    <col min="15884" max="15884" width="1" bestFit="1" customWidth="1"/>
    <col min="15885" max="15885" width="3.6640625" bestFit="1" customWidth="1"/>
    <col min="15886" max="15886" width="1" bestFit="1" customWidth="1"/>
    <col min="15887" max="15887" width="2.88671875" bestFit="1" customWidth="1"/>
    <col min="15888" max="15888" width="1" bestFit="1" customWidth="1"/>
    <col min="15889" max="15889" width="3.6640625" bestFit="1" customWidth="1"/>
    <col min="15890" max="15890" width="1" bestFit="1" customWidth="1"/>
    <col min="15891" max="15891" width="2.88671875" bestFit="1" customWidth="1"/>
    <col min="15892" max="15892" width="1.88671875" bestFit="1" customWidth="1"/>
    <col min="15893" max="15894" width="1" bestFit="1" customWidth="1"/>
    <col min="15895" max="15895" width="5.5546875" bestFit="1" customWidth="1"/>
    <col min="15896" max="15896" width="1.88671875" bestFit="1" customWidth="1"/>
    <col min="15897" max="15897" width="2.88671875" bestFit="1" customWidth="1"/>
    <col min="15898" max="15898" width="1.88671875" bestFit="1" customWidth="1"/>
    <col min="15899" max="15899" width="9.33203125" bestFit="1" customWidth="1"/>
    <col min="16129" max="16130" width="4.6640625" bestFit="1" customWidth="1"/>
    <col min="16131" max="16131" width="1.88671875" bestFit="1" customWidth="1"/>
    <col min="16132" max="16133" width="2.88671875" bestFit="1" customWidth="1"/>
    <col min="16134" max="16134" width="1.88671875" bestFit="1" customWidth="1"/>
    <col min="16135" max="16135" width="4.6640625" bestFit="1" customWidth="1"/>
    <col min="16136" max="16136" width="5.5546875" bestFit="1" customWidth="1"/>
    <col min="16137" max="16137" width="9.33203125" bestFit="1" customWidth="1"/>
    <col min="16138" max="16138" width="8.44140625" bestFit="1" customWidth="1"/>
    <col min="16139" max="16139" width="4.6640625" bestFit="1" customWidth="1"/>
    <col min="16140" max="16140" width="1" bestFit="1" customWidth="1"/>
    <col min="16141" max="16141" width="3.6640625" bestFit="1" customWidth="1"/>
    <col min="16142" max="16142" width="1" bestFit="1" customWidth="1"/>
    <col min="16143" max="16143" width="2.88671875" bestFit="1" customWidth="1"/>
    <col min="16144" max="16144" width="1" bestFit="1" customWidth="1"/>
    <col min="16145" max="16145" width="3.6640625" bestFit="1" customWidth="1"/>
    <col min="16146" max="16146" width="1" bestFit="1" customWidth="1"/>
    <col min="16147" max="16147" width="2.88671875" bestFit="1" customWidth="1"/>
    <col min="16148" max="16148" width="1.88671875" bestFit="1" customWidth="1"/>
    <col min="16149" max="16150" width="1" bestFit="1" customWidth="1"/>
    <col min="16151" max="16151" width="5.5546875" bestFit="1" customWidth="1"/>
    <col min="16152" max="16152" width="1.88671875" bestFit="1" customWidth="1"/>
    <col min="16153" max="16153" width="2.88671875" bestFit="1" customWidth="1"/>
    <col min="16154" max="16154" width="1.88671875" bestFit="1" customWidth="1"/>
    <col min="16155" max="16155" width="9.33203125" bestFit="1" customWidth="1"/>
  </cols>
  <sheetData>
    <row r="1" spans="1:27" x14ac:dyDescent="0.3">
      <c r="A1" s="149"/>
      <c r="B1" s="149"/>
      <c r="C1" s="149"/>
      <c r="D1" s="148" t="s">
        <v>0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95" t="s">
        <v>62</v>
      </c>
      <c r="T1" s="95"/>
      <c r="U1" s="95"/>
      <c r="V1" s="95"/>
      <c r="W1" s="95"/>
      <c r="X1" s="95"/>
      <c r="Y1" s="95"/>
      <c r="Z1" s="95"/>
      <c r="AA1" s="95"/>
    </row>
    <row r="2" spans="1:27" x14ac:dyDescent="0.3">
      <c r="A2" s="149"/>
      <c r="B2" s="150"/>
      <c r="C2" s="149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95"/>
      <c r="T2" s="95"/>
      <c r="U2" s="95"/>
      <c r="V2" s="95"/>
      <c r="W2" s="95"/>
      <c r="X2" s="95"/>
      <c r="Y2" s="95"/>
      <c r="Z2" s="95"/>
      <c r="AA2" s="95"/>
    </row>
    <row r="3" spans="1:27" x14ac:dyDescent="0.3">
      <c r="A3" s="150"/>
      <c r="B3" s="150"/>
      <c r="C3" s="150"/>
      <c r="D3" s="151" t="s">
        <v>18</v>
      </c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2"/>
      <c r="T3" s="152"/>
      <c r="U3" s="152"/>
      <c r="V3" s="152"/>
      <c r="W3" s="152"/>
      <c r="X3" s="152"/>
      <c r="Y3" s="152"/>
      <c r="Z3" s="152"/>
      <c r="AA3" s="152"/>
    </row>
    <row r="4" spans="1:27" x14ac:dyDescent="0.3">
      <c r="A4" s="94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</row>
    <row r="5" spans="1:27" x14ac:dyDescent="0.3">
      <c r="A5" s="148" t="s">
        <v>19</v>
      </c>
      <c r="B5" s="148"/>
      <c r="C5" s="148" t="s">
        <v>20</v>
      </c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95"/>
      <c r="V5" s="148"/>
      <c r="W5" s="148"/>
      <c r="X5" s="148"/>
      <c r="Y5" s="148"/>
      <c r="Z5" s="148"/>
      <c r="AA5" s="148"/>
    </row>
    <row r="6" spans="1:27" x14ac:dyDescent="0.3">
      <c r="A6" s="148" t="s">
        <v>21</v>
      </c>
      <c r="B6" s="148"/>
      <c r="C6" s="148" t="s">
        <v>63</v>
      </c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95" t="s">
        <v>50</v>
      </c>
      <c r="V6" s="95"/>
      <c r="W6" s="95"/>
      <c r="X6" s="95"/>
      <c r="Y6" s="95"/>
      <c r="Z6" s="95"/>
      <c r="AA6" s="95"/>
    </row>
    <row r="7" spans="1:27" x14ac:dyDescent="0.3">
      <c r="A7" s="148" t="s">
        <v>22</v>
      </c>
      <c r="B7" s="148"/>
      <c r="C7" s="148" t="s">
        <v>51</v>
      </c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95"/>
      <c r="V7" s="148"/>
      <c r="W7" s="148"/>
      <c r="X7" s="148"/>
      <c r="Y7" s="148"/>
      <c r="Z7" s="148"/>
      <c r="AA7" s="148"/>
    </row>
    <row r="8" spans="1:27" x14ac:dyDescent="0.3">
      <c r="A8" s="148" t="s">
        <v>23</v>
      </c>
      <c r="B8" s="148"/>
      <c r="C8" s="148" t="s">
        <v>64</v>
      </c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95"/>
      <c r="V8" s="148"/>
      <c r="W8" s="148"/>
      <c r="X8" s="148"/>
      <c r="Y8" s="148"/>
      <c r="Z8" s="148"/>
      <c r="AA8" s="148"/>
    </row>
    <row r="9" spans="1:27" x14ac:dyDescent="0.3">
      <c r="A9" s="148" t="s">
        <v>24</v>
      </c>
      <c r="B9" s="148"/>
      <c r="C9" s="148" t="s">
        <v>53</v>
      </c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95"/>
      <c r="V9" s="148"/>
      <c r="W9" s="148"/>
      <c r="X9" s="148"/>
      <c r="Y9" s="148"/>
      <c r="Z9" s="148"/>
      <c r="AA9" s="148"/>
    </row>
    <row r="10" spans="1:27" x14ac:dyDescent="0.3">
      <c r="A10" s="148" t="s">
        <v>25</v>
      </c>
      <c r="B10" s="148"/>
      <c r="C10" s="148" t="s">
        <v>26</v>
      </c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95"/>
      <c r="V10" s="148"/>
      <c r="W10" s="148"/>
      <c r="X10" s="148"/>
      <c r="Y10" s="148"/>
      <c r="Z10" s="148"/>
      <c r="AA10" s="148"/>
    </row>
    <row r="11" spans="1:27" x14ac:dyDescent="0.3">
      <c r="A11" s="148" t="s">
        <v>27</v>
      </c>
      <c r="B11" s="148"/>
      <c r="C11" s="148" t="s">
        <v>28</v>
      </c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48"/>
      <c r="R11" s="148"/>
      <c r="S11" s="148"/>
      <c r="T11" s="148"/>
      <c r="U11" s="95"/>
      <c r="V11" s="148"/>
      <c r="W11" s="148"/>
      <c r="X11" s="148"/>
      <c r="Y11" s="148"/>
      <c r="Z11" s="148"/>
      <c r="AA11" s="148"/>
    </row>
    <row r="12" spans="1:27" x14ac:dyDescent="0.3">
      <c r="A12" s="148" t="s">
        <v>29</v>
      </c>
      <c r="B12" s="148"/>
      <c r="C12" s="148" t="s">
        <v>65</v>
      </c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8"/>
      <c r="P12" s="148"/>
      <c r="Q12" s="148"/>
      <c r="R12" s="148"/>
      <c r="S12" s="148"/>
      <c r="T12" s="148"/>
      <c r="U12" s="95"/>
      <c r="V12" s="148"/>
      <c r="W12" s="148"/>
      <c r="X12" s="148"/>
      <c r="Y12" s="148"/>
      <c r="Z12" s="148"/>
      <c r="AA12" s="148"/>
    </row>
    <row r="13" spans="1:27" x14ac:dyDescent="0.3">
      <c r="A13" s="140"/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</row>
    <row r="14" spans="1:27" x14ac:dyDescent="0.3">
      <c r="A14" s="94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</row>
    <row r="15" spans="1:27" x14ac:dyDescent="0.3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</row>
    <row r="16" spans="1:27" x14ac:dyDescent="0.3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</row>
    <row r="17" spans="1:27" x14ac:dyDescent="0.3">
      <c r="A17" s="141" t="s">
        <v>30</v>
      </c>
      <c r="B17" s="142"/>
      <c r="C17" s="143"/>
      <c r="D17" s="141" t="s">
        <v>31</v>
      </c>
      <c r="E17" s="142"/>
      <c r="F17" s="142"/>
      <c r="G17" s="142"/>
      <c r="H17" s="142"/>
      <c r="I17" s="142"/>
      <c r="J17" s="143"/>
      <c r="K17" s="135" t="s">
        <v>55</v>
      </c>
      <c r="L17" s="136"/>
      <c r="M17" s="144" t="s">
        <v>32</v>
      </c>
      <c r="N17" s="145"/>
      <c r="O17" s="146"/>
      <c r="P17" s="135" t="s">
        <v>33</v>
      </c>
      <c r="Q17" s="147"/>
      <c r="R17" s="147"/>
      <c r="S17" s="147"/>
      <c r="T17" s="147"/>
      <c r="U17" s="136"/>
      <c r="V17" s="135" t="s">
        <v>34</v>
      </c>
      <c r="W17" s="147"/>
      <c r="X17" s="147"/>
      <c r="Y17" s="136"/>
      <c r="Z17" s="135" t="s">
        <v>35</v>
      </c>
      <c r="AA17" s="136"/>
    </row>
    <row r="18" spans="1:27" x14ac:dyDescent="0.3">
      <c r="A18" s="137"/>
      <c r="B18" s="138"/>
      <c r="C18" s="139"/>
      <c r="D18" s="137" t="s">
        <v>56</v>
      </c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  <c r="AA18" s="139"/>
    </row>
    <row r="19" spans="1:27" ht="33" customHeight="1" x14ac:dyDescent="0.3">
      <c r="A19" s="101">
        <v>40611</v>
      </c>
      <c r="B19" s="102"/>
      <c r="C19" s="103"/>
      <c r="D19" s="104" t="s">
        <v>41</v>
      </c>
      <c r="E19" s="105"/>
      <c r="F19" s="105"/>
      <c r="G19" s="105"/>
      <c r="H19" s="105"/>
      <c r="I19" s="105"/>
      <c r="J19" s="106"/>
      <c r="K19" s="107">
        <v>20.309999999999999</v>
      </c>
      <c r="L19" s="108"/>
      <c r="M19" s="109" t="s">
        <v>37</v>
      </c>
      <c r="N19" s="110"/>
      <c r="O19" s="111"/>
      <c r="P19" s="118">
        <v>7732503.21</v>
      </c>
      <c r="Q19" s="119"/>
      <c r="R19" s="119"/>
      <c r="S19" s="119"/>
      <c r="T19" s="119"/>
      <c r="U19" s="120"/>
      <c r="V19" s="121">
        <v>2.5099999999999998</v>
      </c>
      <c r="W19" s="122"/>
      <c r="X19" s="122"/>
      <c r="Y19" s="123"/>
      <c r="Z19" s="116">
        <v>19408583.050000001</v>
      </c>
      <c r="AA19" s="117"/>
    </row>
    <row r="20" spans="1:27" x14ac:dyDescent="0.3">
      <c r="A20" s="101">
        <v>40450</v>
      </c>
      <c r="B20" s="102"/>
      <c r="C20" s="103"/>
      <c r="D20" s="104" t="s">
        <v>57</v>
      </c>
      <c r="E20" s="105"/>
      <c r="F20" s="105"/>
      <c r="G20" s="105"/>
      <c r="H20" s="105"/>
      <c r="I20" s="105"/>
      <c r="J20" s="106"/>
      <c r="K20" s="107">
        <v>20.309999999999999</v>
      </c>
      <c r="L20" s="108"/>
      <c r="M20" s="109" t="s">
        <v>38</v>
      </c>
      <c r="N20" s="110"/>
      <c r="O20" s="111"/>
      <c r="P20" s="132">
        <v>414841.06</v>
      </c>
      <c r="Q20" s="133"/>
      <c r="R20" s="133"/>
      <c r="S20" s="133"/>
      <c r="T20" s="133"/>
      <c r="U20" s="134"/>
      <c r="V20" s="121">
        <v>0.79</v>
      </c>
      <c r="W20" s="122"/>
      <c r="X20" s="122"/>
      <c r="Y20" s="123"/>
      <c r="Z20" s="99">
        <v>327724.43</v>
      </c>
      <c r="AA20" s="100"/>
    </row>
    <row r="21" spans="1:27" x14ac:dyDescent="0.3">
      <c r="A21" s="101">
        <v>40455</v>
      </c>
      <c r="B21" s="102"/>
      <c r="C21" s="103"/>
      <c r="D21" s="104" t="s">
        <v>58</v>
      </c>
      <c r="E21" s="105"/>
      <c r="F21" s="105"/>
      <c r="G21" s="105"/>
      <c r="H21" s="105"/>
      <c r="I21" s="105"/>
      <c r="J21" s="106"/>
      <c r="K21" s="107">
        <v>20.309999999999999</v>
      </c>
      <c r="L21" s="108"/>
      <c r="M21" s="109" t="s">
        <v>36</v>
      </c>
      <c r="N21" s="110"/>
      <c r="O21" s="111"/>
      <c r="P21" s="118">
        <v>3572725.79</v>
      </c>
      <c r="Q21" s="119"/>
      <c r="R21" s="119"/>
      <c r="S21" s="119"/>
      <c r="T21" s="119"/>
      <c r="U21" s="120"/>
      <c r="V21" s="121">
        <v>1.43</v>
      </c>
      <c r="W21" s="122"/>
      <c r="X21" s="122"/>
      <c r="Y21" s="123"/>
      <c r="Z21" s="124">
        <v>5108997.87</v>
      </c>
      <c r="AA21" s="125"/>
    </row>
    <row r="22" spans="1:27" x14ac:dyDescent="0.3">
      <c r="A22" s="101">
        <v>40511</v>
      </c>
      <c r="B22" s="102"/>
      <c r="C22" s="103"/>
      <c r="D22" s="104" t="s">
        <v>42</v>
      </c>
      <c r="E22" s="105"/>
      <c r="F22" s="105"/>
      <c r="G22" s="105"/>
      <c r="H22" s="105"/>
      <c r="I22" s="105"/>
      <c r="J22" s="106"/>
      <c r="K22" s="107">
        <v>20.309999999999999</v>
      </c>
      <c r="L22" s="108"/>
      <c r="M22" s="109" t="s">
        <v>43</v>
      </c>
      <c r="N22" s="110"/>
      <c r="O22" s="111"/>
      <c r="P22" s="126">
        <v>10825.5</v>
      </c>
      <c r="Q22" s="127"/>
      <c r="R22" s="127"/>
      <c r="S22" s="127"/>
      <c r="T22" s="127"/>
      <c r="U22" s="128"/>
      <c r="V22" s="129">
        <v>4593.5600000000004</v>
      </c>
      <c r="W22" s="130"/>
      <c r="X22" s="130"/>
      <c r="Y22" s="131"/>
      <c r="Z22" s="116">
        <v>49727583.780000001</v>
      </c>
      <c r="AA22" s="117"/>
    </row>
    <row r="23" spans="1:27" ht="25.8" customHeight="1" x14ac:dyDescent="0.3">
      <c r="A23" s="101">
        <v>40530</v>
      </c>
      <c r="B23" s="102"/>
      <c r="C23" s="103"/>
      <c r="D23" s="104" t="s">
        <v>59</v>
      </c>
      <c r="E23" s="105"/>
      <c r="F23" s="105"/>
      <c r="G23" s="105"/>
      <c r="H23" s="105"/>
      <c r="I23" s="105"/>
      <c r="J23" s="106"/>
      <c r="K23" s="107">
        <v>20.309999999999999</v>
      </c>
      <c r="L23" s="108"/>
      <c r="M23" s="109" t="s">
        <v>39</v>
      </c>
      <c r="N23" s="110"/>
      <c r="O23" s="111"/>
      <c r="P23" s="118">
        <v>3446570</v>
      </c>
      <c r="Q23" s="119"/>
      <c r="R23" s="119"/>
      <c r="S23" s="119"/>
      <c r="T23" s="119"/>
      <c r="U23" s="120"/>
      <c r="V23" s="121">
        <v>1.91</v>
      </c>
      <c r="W23" s="122"/>
      <c r="X23" s="122"/>
      <c r="Y23" s="123"/>
      <c r="Z23" s="124">
        <v>6582948.7000000002</v>
      </c>
      <c r="AA23" s="125"/>
    </row>
    <row r="24" spans="1:27" x14ac:dyDescent="0.3">
      <c r="A24" s="101">
        <v>1</v>
      </c>
      <c r="B24" s="102"/>
      <c r="C24" s="103"/>
      <c r="D24" s="104" t="s">
        <v>60</v>
      </c>
      <c r="E24" s="105"/>
      <c r="F24" s="105"/>
      <c r="G24" s="105"/>
      <c r="H24" s="105"/>
      <c r="I24" s="105"/>
      <c r="J24" s="106"/>
      <c r="K24" s="107">
        <v>20.309999999999999</v>
      </c>
      <c r="L24" s="108"/>
      <c r="M24" s="109" t="s">
        <v>44</v>
      </c>
      <c r="N24" s="110"/>
      <c r="O24" s="111"/>
      <c r="P24" s="112">
        <v>1</v>
      </c>
      <c r="Q24" s="113"/>
      <c r="R24" s="113"/>
      <c r="S24" s="113"/>
      <c r="T24" s="113"/>
      <c r="U24" s="114"/>
      <c r="V24" s="99">
        <v>709006.74</v>
      </c>
      <c r="W24" s="115"/>
      <c r="X24" s="115"/>
      <c r="Y24" s="100"/>
      <c r="Z24" s="99">
        <v>709006.74</v>
      </c>
      <c r="AA24" s="100"/>
    </row>
    <row r="25" spans="1:27" ht="31.8" customHeight="1" x14ac:dyDescent="0.3">
      <c r="A25" s="101">
        <v>42301</v>
      </c>
      <c r="B25" s="102"/>
      <c r="C25" s="103"/>
      <c r="D25" s="104" t="s">
        <v>45</v>
      </c>
      <c r="E25" s="105"/>
      <c r="F25" s="105"/>
      <c r="G25" s="105"/>
      <c r="H25" s="105"/>
      <c r="I25" s="105"/>
      <c r="J25" s="106"/>
      <c r="K25" s="107">
        <v>20.309999999999999</v>
      </c>
      <c r="L25" s="108"/>
      <c r="M25" s="109" t="s">
        <v>44</v>
      </c>
      <c r="N25" s="110"/>
      <c r="O25" s="111"/>
      <c r="P25" s="112">
        <v>1</v>
      </c>
      <c r="Q25" s="113"/>
      <c r="R25" s="113"/>
      <c r="S25" s="113"/>
      <c r="T25" s="113"/>
      <c r="U25" s="114"/>
      <c r="V25" s="99">
        <v>279467.21999999997</v>
      </c>
      <c r="W25" s="115"/>
      <c r="X25" s="115"/>
      <c r="Y25" s="100"/>
      <c r="Z25" s="99">
        <v>279467.21999999997</v>
      </c>
      <c r="AA25" s="100"/>
    </row>
    <row r="26" spans="1:27" x14ac:dyDescent="0.3">
      <c r="A26" s="9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</row>
    <row r="27" spans="1:27" x14ac:dyDescent="0.3">
      <c r="A27" s="95" t="s">
        <v>40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6">
        <v>82144311.790000007</v>
      </c>
      <c r="Z27" s="97"/>
      <c r="AA27" s="98"/>
    </row>
    <row r="28" spans="1:27" x14ac:dyDescent="0.3">
      <c r="A28" s="94"/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</row>
    <row r="29" spans="1:27" x14ac:dyDescent="0.3">
      <c r="A29" s="95" t="s">
        <v>46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6">
        <v>82144311.790000007</v>
      </c>
      <c r="Z29" s="97"/>
      <c r="AA29" s="98"/>
    </row>
    <row r="30" spans="1:27" x14ac:dyDescent="0.3">
      <c r="A30" s="92" t="s">
        <v>47</v>
      </c>
      <c r="B30" s="92"/>
      <c r="C30" s="92"/>
      <c r="D30" s="92"/>
      <c r="E30" s="92"/>
      <c r="F30" s="92"/>
      <c r="G30" s="92"/>
      <c r="H30" s="92"/>
      <c r="I30" s="92"/>
      <c r="J30" s="92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</row>
  </sheetData>
  <mergeCells count="95">
    <mergeCell ref="A1:C3"/>
    <mergeCell ref="D1:R1"/>
    <mergeCell ref="S1:AA1"/>
    <mergeCell ref="D2:R2"/>
    <mergeCell ref="S2:AA2"/>
    <mergeCell ref="D3:R3"/>
    <mergeCell ref="S3:AA3"/>
    <mergeCell ref="A4:AA4"/>
    <mergeCell ref="A5:B5"/>
    <mergeCell ref="C5:AA5"/>
    <mergeCell ref="A6:B6"/>
    <mergeCell ref="C6:T6"/>
    <mergeCell ref="U6:AA6"/>
    <mergeCell ref="A7:B7"/>
    <mergeCell ref="C7:AA7"/>
    <mergeCell ref="A8:B8"/>
    <mergeCell ref="C8:AA8"/>
    <mergeCell ref="A9:B9"/>
    <mergeCell ref="C9:AA9"/>
    <mergeCell ref="A10:B10"/>
    <mergeCell ref="C10:AA10"/>
    <mergeCell ref="A11:B11"/>
    <mergeCell ref="C11:AA11"/>
    <mergeCell ref="A12:B12"/>
    <mergeCell ref="C12:AA12"/>
    <mergeCell ref="A13:AA13"/>
    <mergeCell ref="A14:AA14"/>
    <mergeCell ref="A15:AA15"/>
    <mergeCell ref="A16:AA16"/>
    <mergeCell ref="A17:C17"/>
    <mergeCell ref="D17:J17"/>
    <mergeCell ref="K17:L17"/>
    <mergeCell ref="M17:O17"/>
    <mergeCell ref="P17:U17"/>
    <mergeCell ref="V17:Y17"/>
    <mergeCell ref="Z17:AA17"/>
    <mergeCell ref="A18:C18"/>
    <mergeCell ref="D18:AA18"/>
    <mergeCell ref="A19:C19"/>
    <mergeCell ref="D19:J19"/>
    <mergeCell ref="K19:L19"/>
    <mergeCell ref="M19:O19"/>
    <mergeCell ref="P19:U19"/>
    <mergeCell ref="V19:Y19"/>
    <mergeCell ref="Z19:AA19"/>
    <mergeCell ref="Z20:AA20"/>
    <mergeCell ref="A21:C21"/>
    <mergeCell ref="D21:J21"/>
    <mergeCell ref="K21:L21"/>
    <mergeCell ref="M21:O21"/>
    <mergeCell ref="P21:U21"/>
    <mergeCell ref="V21:Y21"/>
    <mergeCell ref="Z21:AA21"/>
    <mergeCell ref="A20:C20"/>
    <mergeCell ref="D20:J20"/>
    <mergeCell ref="K20:L20"/>
    <mergeCell ref="M20:O20"/>
    <mergeCell ref="P20:U20"/>
    <mergeCell ref="V20:Y20"/>
    <mergeCell ref="Z22:AA22"/>
    <mergeCell ref="A23:C23"/>
    <mergeCell ref="D23:J23"/>
    <mergeCell ref="K23:L23"/>
    <mergeCell ref="M23:O23"/>
    <mergeCell ref="P23:U23"/>
    <mergeCell ref="V23:Y23"/>
    <mergeCell ref="Z23:AA23"/>
    <mergeCell ref="A22:C22"/>
    <mergeCell ref="D22:J22"/>
    <mergeCell ref="K22:L22"/>
    <mergeCell ref="M22:O22"/>
    <mergeCell ref="P22:U22"/>
    <mergeCell ref="V22:Y22"/>
    <mergeCell ref="Z24:AA24"/>
    <mergeCell ref="A25:C25"/>
    <mergeCell ref="D25:J25"/>
    <mergeCell ref="K25:L25"/>
    <mergeCell ref="M25:O25"/>
    <mergeCell ref="P25:U25"/>
    <mergeCell ref="V25:Y25"/>
    <mergeCell ref="Z25:AA25"/>
    <mergeCell ref="A24:C24"/>
    <mergeCell ref="D24:J24"/>
    <mergeCell ref="K24:L24"/>
    <mergeCell ref="M24:O24"/>
    <mergeCell ref="P24:U24"/>
    <mergeCell ref="V24:Y24"/>
    <mergeCell ref="A30:J30"/>
    <mergeCell ref="K30:AA30"/>
    <mergeCell ref="A26:AA26"/>
    <mergeCell ref="A27:X27"/>
    <mergeCell ref="Y27:AA27"/>
    <mergeCell ref="A28:AA28"/>
    <mergeCell ref="A29:X29"/>
    <mergeCell ref="Y29:AA29"/>
  </mergeCell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7E6CE-8514-4D8D-BE2B-EC0FD43CFAA2}">
  <dimension ref="A1:AA30"/>
  <sheetViews>
    <sheetView workbookViewId="0">
      <selection activeCell="C12" sqref="C12:AA12"/>
    </sheetView>
  </sheetViews>
  <sheetFormatPr defaultRowHeight="14.4" x14ac:dyDescent="0.3"/>
  <cols>
    <col min="1" max="2" width="4.6640625" bestFit="1" customWidth="1"/>
    <col min="3" max="3" width="1.88671875" bestFit="1" customWidth="1"/>
    <col min="4" max="5" width="2.88671875" bestFit="1" customWidth="1"/>
    <col min="6" max="6" width="1.88671875" bestFit="1" customWidth="1"/>
    <col min="7" max="7" width="4.6640625" bestFit="1" customWidth="1"/>
    <col min="8" max="8" width="5.5546875" bestFit="1" customWidth="1"/>
    <col min="9" max="9" width="9.33203125" bestFit="1" customWidth="1"/>
    <col min="10" max="10" width="8.44140625" bestFit="1" customWidth="1"/>
    <col min="11" max="11" width="4.6640625" bestFit="1" customWidth="1"/>
    <col min="12" max="12" width="1" bestFit="1" customWidth="1"/>
    <col min="13" max="13" width="3.6640625" bestFit="1" customWidth="1"/>
    <col min="14" max="14" width="1" bestFit="1" customWidth="1"/>
    <col min="15" max="15" width="2.88671875" bestFit="1" customWidth="1"/>
    <col min="16" max="16" width="1" bestFit="1" customWidth="1"/>
    <col min="17" max="17" width="3.6640625" bestFit="1" customWidth="1"/>
    <col min="18" max="18" width="1" bestFit="1" customWidth="1"/>
    <col min="19" max="19" width="2.88671875" bestFit="1" customWidth="1"/>
    <col min="20" max="20" width="1.88671875" bestFit="1" customWidth="1"/>
    <col min="21" max="22" width="1" bestFit="1" customWidth="1"/>
    <col min="23" max="23" width="5.5546875" bestFit="1" customWidth="1"/>
    <col min="24" max="24" width="1.88671875" bestFit="1" customWidth="1"/>
    <col min="25" max="25" width="2.88671875" bestFit="1" customWidth="1"/>
    <col min="26" max="26" width="1.88671875" bestFit="1" customWidth="1"/>
    <col min="27" max="27" width="9.33203125" bestFit="1" customWidth="1"/>
    <col min="257" max="258" width="4.6640625" bestFit="1" customWidth="1"/>
    <col min="259" max="259" width="1.88671875" bestFit="1" customWidth="1"/>
    <col min="260" max="261" width="2.88671875" bestFit="1" customWidth="1"/>
    <col min="262" max="262" width="1.88671875" bestFit="1" customWidth="1"/>
    <col min="263" max="263" width="4.6640625" bestFit="1" customWidth="1"/>
    <col min="264" max="264" width="5.5546875" bestFit="1" customWidth="1"/>
    <col min="265" max="265" width="9.33203125" bestFit="1" customWidth="1"/>
    <col min="266" max="266" width="8.44140625" bestFit="1" customWidth="1"/>
    <col min="267" max="267" width="4.6640625" bestFit="1" customWidth="1"/>
    <col min="268" max="268" width="1" bestFit="1" customWidth="1"/>
    <col min="269" max="269" width="3.6640625" bestFit="1" customWidth="1"/>
    <col min="270" max="270" width="1" bestFit="1" customWidth="1"/>
    <col min="271" max="271" width="2.88671875" bestFit="1" customWidth="1"/>
    <col min="272" max="272" width="1" bestFit="1" customWidth="1"/>
    <col min="273" max="273" width="3.6640625" bestFit="1" customWidth="1"/>
    <col min="274" max="274" width="1" bestFit="1" customWidth="1"/>
    <col min="275" max="275" width="2.88671875" bestFit="1" customWidth="1"/>
    <col min="276" max="276" width="1.88671875" bestFit="1" customWidth="1"/>
    <col min="277" max="278" width="1" bestFit="1" customWidth="1"/>
    <col min="279" max="279" width="5.5546875" bestFit="1" customWidth="1"/>
    <col min="280" max="280" width="1.88671875" bestFit="1" customWidth="1"/>
    <col min="281" max="281" width="2.88671875" bestFit="1" customWidth="1"/>
    <col min="282" max="282" width="1.88671875" bestFit="1" customWidth="1"/>
    <col min="283" max="283" width="9.33203125" bestFit="1" customWidth="1"/>
    <col min="513" max="514" width="4.6640625" bestFit="1" customWidth="1"/>
    <col min="515" max="515" width="1.88671875" bestFit="1" customWidth="1"/>
    <col min="516" max="517" width="2.88671875" bestFit="1" customWidth="1"/>
    <col min="518" max="518" width="1.88671875" bestFit="1" customWidth="1"/>
    <col min="519" max="519" width="4.6640625" bestFit="1" customWidth="1"/>
    <col min="520" max="520" width="5.5546875" bestFit="1" customWidth="1"/>
    <col min="521" max="521" width="9.33203125" bestFit="1" customWidth="1"/>
    <col min="522" max="522" width="8.44140625" bestFit="1" customWidth="1"/>
    <col min="523" max="523" width="4.6640625" bestFit="1" customWidth="1"/>
    <col min="524" max="524" width="1" bestFit="1" customWidth="1"/>
    <col min="525" max="525" width="3.6640625" bestFit="1" customWidth="1"/>
    <col min="526" max="526" width="1" bestFit="1" customWidth="1"/>
    <col min="527" max="527" width="2.88671875" bestFit="1" customWidth="1"/>
    <col min="528" max="528" width="1" bestFit="1" customWidth="1"/>
    <col min="529" max="529" width="3.6640625" bestFit="1" customWidth="1"/>
    <col min="530" max="530" width="1" bestFit="1" customWidth="1"/>
    <col min="531" max="531" width="2.88671875" bestFit="1" customWidth="1"/>
    <col min="532" max="532" width="1.88671875" bestFit="1" customWidth="1"/>
    <col min="533" max="534" width="1" bestFit="1" customWidth="1"/>
    <col min="535" max="535" width="5.5546875" bestFit="1" customWidth="1"/>
    <col min="536" max="536" width="1.88671875" bestFit="1" customWidth="1"/>
    <col min="537" max="537" width="2.88671875" bestFit="1" customWidth="1"/>
    <col min="538" max="538" width="1.88671875" bestFit="1" customWidth="1"/>
    <col min="539" max="539" width="9.33203125" bestFit="1" customWidth="1"/>
    <col min="769" max="770" width="4.6640625" bestFit="1" customWidth="1"/>
    <col min="771" max="771" width="1.88671875" bestFit="1" customWidth="1"/>
    <col min="772" max="773" width="2.88671875" bestFit="1" customWidth="1"/>
    <col min="774" max="774" width="1.88671875" bestFit="1" customWidth="1"/>
    <col min="775" max="775" width="4.6640625" bestFit="1" customWidth="1"/>
    <col min="776" max="776" width="5.5546875" bestFit="1" customWidth="1"/>
    <col min="777" max="777" width="9.33203125" bestFit="1" customWidth="1"/>
    <col min="778" max="778" width="8.44140625" bestFit="1" customWidth="1"/>
    <col min="779" max="779" width="4.6640625" bestFit="1" customWidth="1"/>
    <col min="780" max="780" width="1" bestFit="1" customWidth="1"/>
    <col min="781" max="781" width="3.6640625" bestFit="1" customWidth="1"/>
    <col min="782" max="782" width="1" bestFit="1" customWidth="1"/>
    <col min="783" max="783" width="2.88671875" bestFit="1" customWidth="1"/>
    <col min="784" max="784" width="1" bestFit="1" customWidth="1"/>
    <col min="785" max="785" width="3.6640625" bestFit="1" customWidth="1"/>
    <col min="786" max="786" width="1" bestFit="1" customWidth="1"/>
    <col min="787" max="787" width="2.88671875" bestFit="1" customWidth="1"/>
    <col min="788" max="788" width="1.88671875" bestFit="1" customWidth="1"/>
    <col min="789" max="790" width="1" bestFit="1" customWidth="1"/>
    <col min="791" max="791" width="5.5546875" bestFit="1" customWidth="1"/>
    <col min="792" max="792" width="1.88671875" bestFit="1" customWidth="1"/>
    <col min="793" max="793" width="2.88671875" bestFit="1" customWidth="1"/>
    <col min="794" max="794" width="1.88671875" bestFit="1" customWidth="1"/>
    <col min="795" max="795" width="9.33203125" bestFit="1" customWidth="1"/>
    <col min="1025" max="1026" width="4.6640625" bestFit="1" customWidth="1"/>
    <col min="1027" max="1027" width="1.88671875" bestFit="1" customWidth="1"/>
    <col min="1028" max="1029" width="2.88671875" bestFit="1" customWidth="1"/>
    <col min="1030" max="1030" width="1.88671875" bestFit="1" customWidth="1"/>
    <col min="1031" max="1031" width="4.6640625" bestFit="1" customWidth="1"/>
    <col min="1032" max="1032" width="5.5546875" bestFit="1" customWidth="1"/>
    <col min="1033" max="1033" width="9.33203125" bestFit="1" customWidth="1"/>
    <col min="1034" max="1034" width="8.44140625" bestFit="1" customWidth="1"/>
    <col min="1035" max="1035" width="4.6640625" bestFit="1" customWidth="1"/>
    <col min="1036" max="1036" width="1" bestFit="1" customWidth="1"/>
    <col min="1037" max="1037" width="3.6640625" bestFit="1" customWidth="1"/>
    <col min="1038" max="1038" width="1" bestFit="1" customWidth="1"/>
    <col min="1039" max="1039" width="2.88671875" bestFit="1" customWidth="1"/>
    <col min="1040" max="1040" width="1" bestFit="1" customWidth="1"/>
    <col min="1041" max="1041" width="3.6640625" bestFit="1" customWidth="1"/>
    <col min="1042" max="1042" width="1" bestFit="1" customWidth="1"/>
    <col min="1043" max="1043" width="2.88671875" bestFit="1" customWidth="1"/>
    <col min="1044" max="1044" width="1.88671875" bestFit="1" customWidth="1"/>
    <col min="1045" max="1046" width="1" bestFit="1" customWidth="1"/>
    <col min="1047" max="1047" width="5.5546875" bestFit="1" customWidth="1"/>
    <col min="1048" max="1048" width="1.88671875" bestFit="1" customWidth="1"/>
    <col min="1049" max="1049" width="2.88671875" bestFit="1" customWidth="1"/>
    <col min="1050" max="1050" width="1.88671875" bestFit="1" customWidth="1"/>
    <col min="1051" max="1051" width="9.33203125" bestFit="1" customWidth="1"/>
    <col min="1281" max="1282" width="4.6640625" bestFit="1" customWidth="1"/>
    <col min="1283" max="1283" width="1.88671875" bestFit="1" customWidth="1"/>
    <col min="1284" max="1285" width="2.88671875" bestFit="1" customWidth="1"/>
    <col min="1286" max="1286" width="1.88671875" bestFit="1" customWidth="1"/>
    <col min="1287" max="1287" width="4.6640625" bestFit="1" customWidth="1"/>
    <col min="1288" max="1288" width="5.5546875" bestFit="1" customWidth="1"/>
    <col min="1289" max="1289" width="9.33203125" bestFit="1" customWidth="1"/>
    <col min="1290" max="1290" width="8.44140625" bestFit="1" customWidth="1"/>
    <col min="1291" max="1291" width="4.6640625" bestFit="1" customWidth="1"/>
    <col min="1292" max="1292" width="1" bestFit="1" customWidth="1"/>
    <col min="1293" max="1293" width="3.6640625" bestFit="1" customWidth="1"/>
    <col min="1294" max="1294" width="1" bestFit="1" customWidth="1"/>
    <col min="1295" max="1295" width="2.88671875" bestFit="1" customWidth="1"/>
    <col min="1296" max="1296" width="1" bestFit="1" customWidth="1"/>
    <col min="1297" max="1297" width="3.6640625" bestFit="1" customWidth="1"/>
    <col min="1298" max="1298" width="1" bestFit="1" customWidth="1"/>
    <col min="1299" max="1299" width="2.88671875" bestFit="1" customWidth="1"/>
    <col min="1300" max="1300" width="1.88671875" bestFit="1" customWidth="1"/>
    <col min="1301" max="1302" width="1" bestFit="1" customWidth="1"/>
    <col min="1303" max="1303" width="5.5546875" bestFit="1" customWidth="1"/>
    <col min="1304" max="1304" width="1.88671875" bestFit="1" customWidth="1"/>
    <col min="1305" max="1305" width="2.88671875" bestFit="1" customWidth="1"/>
    <col min="1306" max="1306" width="1.88671875" bestFit="1" customWidth="1"/>
    <col min="1307" max="1307" width="9.33203125" bestFit="1" customWidth="1"/>
    <col min="1537" max="1538" width="4.6640625" bestFit="1" customWidth="1"/>
    <col min="1539" max="1539" width="1.88671875" bestFit="1" customWidth="1"/>
    <col min="1540" max="1541" width="2.88671875" bestFit="1" customWidth="1"/>
    <col min="1542" max="1542" width="1.88671875" bestFit="1" customWidth="1"/>
    <col min="1543" max="1543" width="4.6640625" bestFit="1" customWidth="1"/>
    <col min="1544" max="1544" width="5.5546875" bestFit="1" customWidth="1"/>
    <col min="1545" max="1545" width="9.33203125" bestFit="1" customWidth="1"/>
    <col min="1546" max="1546" width="8.44140625" bestFit="1" customWidth="1"/>
    <col min="1547" max="1547" width="4.6640625" bestFit="1" customWidth="1"/>
    <col min="1548" max="1548" width="1" bestFit="1" customWidth="1"/>
    <col min="1549" max="1549" width="3.6640625" bestFit="1" customWidth="1"/>
    <col min="1550" max="1550" width="1" bestFit="1" customWidth="1"/>
    <col min="1551" max="1551" width="2.88671875" bestFit="1" customWidth="1"/>
    <col min="1552" max="1552" width="1" bestFit="1" customWidth="1"/>
    <col min="1553" max="1553" width="3.6640625" bestFit="1" customWidth="1"/>
    <col min="1554" max="1554" width="1" bestFit="1" customWidth="1"/>
    <col min="1555" max="1555" width="2.88671875" bestFit="1" customWidth="1"/>
    <col min="1556" max="1556" width="1.88671875" bestFit="1" customWidth="1"/>
    <col min="1557" max="1558" width="1" bestFit="1" customWidth="1"/>
    <col min="1559" max="1559" width="5.5546875" bestFit="1" customWidth="1"/>
    <col min="1560" max="1560" width="1.88671875" bestFit="1" customWidth="1"/>
    <col min="1561" max="1561" width="2.88671875" bestFit="1" customWidth="1"/>
    <col min="1562" max="1562" width="1.88671875" bestFit="1" customWidth="1"/>
    <col min="1563" max="1563" width="9.33203125" bestFit="1" customWidth="1"/>
    <col min="1793" max="1794" width="4.6640625" bestFit="1" customWidth="1"/>
    <col min="1795" max="1795" width="1.88671875" bestFit="1" customWidth="1"/>
    <col min="1796" max="1797" width="2.88671875" bestFit="1" customWidth="1"/>
    <col min="1798" max="1798" width="1.88671875" bestFit="1" customWidth="1"/>
    <col min="1799" max="1799" width="4.6640625" bestFit="1" customWidth="1"/>
    <col min="1800" max="1800" width="5.5546875" bestFit="1" customWidth="1"/>
    <col min="1801" max="1801" width="9.33203125" bestFit="1" customWidth="1"/>
    <col min="1802" max="1802" width="8.44140625" bestFit="1" customWidth="1"/>
    <col min="1803" max="1803" width="4.6640625" bestFit="1" customWidth="1"/>
    <col min="1804" max="1804" width="1" bestFit="1" customWidth="1"/>
    <col min="1805" max="1805" width="3.6640625" bestFit="1" customWidth="1"/>
    <col min="1806" max="1806" width="1" bestFit="1" customWidth="1"/>
    <col min="1807" max="1807" width="2.88671875" bestFit="1" customWidth="1"/>
    <col min="1808" max="1808" width="1" bestFit="1" customWidth="1"/>
    <col min="1809" max="1809" width="3.6640625" bestFit="1" customWidth="1"/>
    <col min="1810" max="1810" width="1" bestFit="1" customWidth="1"/>
    <col min="1811" max="1811" width="2.88671875" bestFit="1" customWidth="1"/>
    <col min="1812" max="1812" width="1.88671875" bestFit="1" customWidth="1"/>
    <col min="1813" max="1814" width="1" bestFit="1" customWidth="1"/>
    <col min="1815" max="1815" width="5.5546875" bestFit="1" customWidth="1"/>
    <col min="1816" max="1816" width="1.88671875" bestFit="1" customWidth="1"/>
    <col min="1817" max="1817" width="2.88671875" bestFit="1" customWidth="1"/>
    <col min="1818" max="1818" width="1.88671875" bestFit="1" customWidth="1"/>
    <col min="1819" max="1819" width="9.33203125" bestFit="1" customWidth="1"/>
    <col min="2049" max="2050" width="4.6640625" bestFit="1" customWidth="1"/>
    <col min="2051" max="2051" width="1.88671875" bestFit="1" customWidth="1"/>
    <col min="2052" max="2053" width="2.88671875" bestFit="1" customWidth="1"/>
    <col min="2054" max="2054" width="1.88671875" bestFit="1" customWidth="1"/>
    <col min="2055" max="2055" width="4.6640625" bestFit="1" customWidth="1"/>
    <col min="2056" max="2056" width="5.5546875" bestFit="1" customWidth="1"/>
    <col min="2057" max="2057" width="9.33203125" bestFit="1" customWidth="1"/>
    <col min="2058" max="2058" width="8.44140625" bestFit="1" customWidth="1"/>
    <col min="2059" max="2059" width="4.6640625" bestFit="1" customWidth="1"/>
    <col min="2060" max="2060" width="1" bestFit="1" customWidth="1"/>
    <col min="2061" max="2061" width="3.6640625" bestFit="1" customWidth="1"/>
    <col min="2062" max="2062" width="1" bestFit="1" customWidth="1"/>
    <col min="2063" max="2063" width="2.88671875" bestFit="1" customWidth="1"/>
    <col min="2064" max="2064" width="1" bestFit="1" customWidth="1"/>
    <col min="2065" max="2065" width="3.6640625" bestFit="1" customWidth="1"/>
    <col min="2066" max="2066" width="1" bestFit="1" customWidth="1"/>
    <col min="2067" max="2067" width="2.88671875" bestFit="1" customWidth="1"/>
    <col min="2068" max="2068" width="1.88671875" bestFit="1" customWidth="1"/>
    <col min="2069" max="2070" width="1" bestFit="1" customWidth="1"/>
    <col min="2071" max="2071" width="5.5546875" bestFit="1" customWidth="1"/>
    <col min="2072" max="2072" width="1.88671875" bestFit="1" customWidth="1"/>
    <col min="2073" max="2073" width="2.88671875" bestFit="1" customWidth="1"/>
    <col min="2074" max="2074" width="1.88671875" bestFit="1" customWidth="1"/>
    <col min="2075" max="2075" width="9.33203125" bestFit="1" customWidth="1"/>
    <col min="2305" max="2306" width="4.6640625" bestFit="1" customWidth="1"/>
    <col min="2307" max="2307" width="1.88671875" bestFit="1" customWidth="1"/>
    <col min="2308" max="2309" width="2.88671875" bestFit="1" customWidth="1"/>
    <col min="2310" max="2310" width="1.88671875" bestFit="1" customWidth="1"/>
    <col min="2311" max="2311" width="4.6640625" bestFit="1" customWidth="1"/>
    <col min="2312" max="2312" width="5.5546875" bestFit="1" customWidth="1"/>
    <col min="2313" max="2313" width="9.33203125" bestFit="1" customWidth="1"/>
    <col min="2314" max="2314" width="8.44140625" bestFit="1" customWidth="1"/>
    <col min="2315" max="2315" width="4.6640625" bestFit="1" customWidth="1"/>
    <col min="2316" max="2316" width="1" bestFit="1" customWidth="1"/>
    <col min="2317" max="2317" width="3.6640625" bestFit="1" customWidth="1"/>
    <col min="2318" max="2318" width="1" bestFit="1" customWidth="1"/>
    <col min="2319" max="2319" width="2.88671875" bestFit="1" customWidth="1"/>
    <col min="2320" max="2320" width="1" bestFit="1" customWidth="1"/>
    <col min="2321" max="2321" width="3.6640625" bestFit="1" customWidth="1"/>
    <col min="2322" max="2322" width="1" bestFit="1" customWidth="1"/>
    <col min="2323" max="2323" width="2.88671875" bestFit="1" customWidth="1"/>
    <col min="2324" max="2324" width="1.88671875" bestFit="1" customWidth="1"/>
    <col min="2325" max="2326" width="1" bestFit="1" customWidth="1"/>
    <col min="2327" max="2327" width="5.5546875" bestFit="1" customWidth="1"/>
    <col min="2328" max="2328" width="1.88671875" bestFit="1" customWidth="1"/>
    <col min="2329" max="2329" width="2.88671875" bestFit="1" customWidth="1"/>
    <col min="2330" max="2330" width="1.88671875" bestFit="1" customWidth="1"/>
    <col min="2331" max="2331" width="9.33203125" bestFit="1" customWidth="1"/>
    <col min="2561" max="2562" width="4.6640625" bestFit="1" customWidth="1"/>
    <col min="2563" max="2563" width="1.88671875" bestFit="1" customWidth="1"/>
    <col min="2564" max="2565" width="2.88671875" bestFit="1" customWidth="1"/>
    <col min="2566" max="2566" width="1.88671875" bestFit="1" customWidth="1"/>
    <col min="2567" max="2567" width="4.6640625" bestFit="1" customWidth="1"/>
    <col min="2568" max="2568" width="5.5546875" bestFit="1" customWidth="1"/>
    <col min="2569" max="2569" width="9.33203125" bestFit="1" customWidth="1"/>
    <col min="2570" max="2570" width="8.44140625" bestFit="1" customWidth="1"/>
    <col min="2571" max="2571" width="4.6640625" bestFit="1" customWidth="1"/>
    <col min="2572" max="2572" width="1" bestFit="1" customWidth="1"/>
    <col min="2573" max="2573" width="3.6640625" bestFit="1" customWidth="1"/>
    <col min="2574" max="2574" width="1" bestFit="1" customWidth="1"/>
    <col min="2575" max="2575" width="2.88671875" bestFit="1" customWidth="1"/>
    <col min="2576" max="2576" width="1" bestFit="1" customWidth="1"/>
    <col min="2577" max="2577" width="3.6640625" bestFit="1" customWidth="1"/>
    <col min="2578" max="2578" width="1" bestFit="1" customWidth="1"/>
    <col min="2579" max="2579" width="2.88671875" bestFit="1" customWidth="1"/>
    <col min="2580" max="2580" width="1.88671875" bestFit="1" customWidth="1"/>
    <col min="2581" max="2582" width="1" bestFit="1" customWidth="1"/>
    <col min="2583" max="2583" width="5.5546875" bestFit="1" customWidth="1"/>
    <col min="2584" max="2584" width="1.88671875" bestFit="1" customWidth="1"/>
    <col min="2585" max="2585" width="2.88671875" bestFit="1" customWidth="1"/>
    <col min="2586" max="2586" width="1.88671875" bestFit="1" customWidth="1"/>
    <col min="2587" max="2587" width="9.33203125" bestFit="1" customWidth="1"/>
    <col min="2817" max="2818" width="4.6640625" bestFit="1" customWidth="1"/>
    <col min="2819" max="2819" width="1.88671875" bestFit="1" customWidth="1"/>
    <col min="2820" max="2821" width="2.88671875" bestFit="1" customWidth="1"/>
    <col min="2822" max="2822" width="1.88671875" bestFit="1" customWidth="1"/>
    <col min="2823" max="2823" width="4.6640625" bestFit="1" customWidth="1"/>
    <col min="2824" max="2824" width="5.5546875" bestFit="1" customWidth="1"/>
    <col min="2825" max="2825" width="9.33203125" bestFit="1" customWidth="1"/>
    <col min="2826" max="2826" width="8.44140625" bestFit="1" customWidth="1"/>
    <col min="2827" max="2827" width="4.6640625" bestFit="1" customWidth="1"/>
    <col min="2828" max="2828" width="1" bestFit="1" customWidth="1"/>
    <col min="2829" max="2829" width="3.6640625" bestFit="1" customWidth="1"/>
    <col min="2830" max="2830" width="1" bestFit="1" customWidth="1"/>
    <col min="2831" max="2831" width="2.88671875" bestFit="1" customWidth="1"/>
    <col min="2832" max="2832" width="1" bestFit="1" customWidth="1"/>
    <col min="2833" max="2833" width="3.6640625" bestFit="1" customWidth="1"/>
    <col min="2834" max="2834" width="1" bestFit="1" customWidth="1"/>
    <col min="2835" max="2835" width="2.88671875" bestFit="1" customWidth="1"/>
    <col min="2836" max="2836" width="1.88671875" bestFit="1" customWidth="1"/>
    <col min="2837" max="2838" width="1" bestFit="1" customWidth="1"/>
    <col min="2839" max="2839" width="5.5546875" bestFit="1" customWidth="1"/>
    <col min="2840" max="2840" width="1.88671875" bestFit="1" customWidth="1"/>
    <col min="2841" max="2841" width="2.88671875" bestFit="1" customWidth="1"/>
    <col min="2842" max="2842" width="1.88671875" bestFit="1" customWidth="1"/>
    <col min="2843" max="2843" width="9.33203125" bestFit="1" customWidth="1"/>
    <col min="3073" max="3074" width="4.6640625" bestFit="1" customWidth="1"/>
    <col min="3075" max="3075" width="1.88671875" bestFit="1" customWidth="1"/>
    <col min="3076" max="3077" width="2.88671875" bestFit="1" customWidth="1"/>
    <col min="3078" max="3078" width="1.88671875" bestFit="1" customWidth="1"/>
    <col min="3079" max="3079" width="4.6640625" bestFit="1" customWidth="1"/>
    <col min="3080" max="3080" width="5.5546875" bestFit="1" customWidth="1"/>
    <col min="3081" max="3081" width="9.33203125" bestFit="1" customWidth="1"/>
    <col min="3082" max="3082" width="8.44140625" bestFit="1" customWidth="1"/>
    <col min="3083" max="3083" width="4.6640625" bestFit="1" customWidth="1"/>
    <col min="3084" max="3084" width="1" bestFit="1" customWidth="1"/>
    <col min="3085" max="3085" width="3.6640625" bestFit="1" customWidth="1"/>
    <col min="3086" max="3086" width="1" bestFit="1" customWidth="1"/>
    <col min="3087" max="3087" width="2.88671875" bestFit="1" customWidth="1"/>
    <col min="3088" max="3088" width="1" bestFit="1" customWidth="1"/>
    <col min="3089" max="3089" width="3.6640625" bestFit="1" customWidth="1"/>
    <col min="3090" max="3090" width="1" bestFit="1" customWidth="1"/>
    <col min="3091" max="3091" width="2.88671875" bestFit="1" customWidth="1"/>
    <col min="3092" max="3092" width="1.88671875" bestFit="1" customWidth="1"/>
    <col min="3093" max="3094" width="1" bestFit="1" customWidth="1"/>
    <col min="3095" max="3095" width="5.5546875" bestFit="1" customWidth="1"/>
    <col min="3096" max="3096" width="1.88671875" bestFit="1" customWidth="1"/>
    <col min="3097" max="3097" width="2.88671875" bestFit="1" customWidth="1"/>
    <col min="3098" max="3098" width="1.88671875" bestFit="1" customWidth="1"/>
    <col min="3099" max="3099" width="9.33203125" bestFit="1" customWidth="1"/>
    <col min="3329" max="3330" width="4.6640625" bestFit="1" customWidth="1"/>
    <col min="3331" max="3331" width="1.88671875" bestFit="1" customWidth="1"/>
    <col min="3332" max="3333" width="2.88671875" bestFit="1" customWidth="1"/>
    <col min="3334" max="3334" width="1.88671875" bestFit="1" customWidth="1"/>
    <col min="3335" max="3335" width="4.6640625" bestFit="1" customWidth="1"/>
    <col min="3336" max="3336" width="5.5546875" bestFit="1" customWidth="1"/>
    <col min="3337" max="3337" width="9.33203125" bestFit="1" customWidth="1"/>
    <col min="3338" max="3338" width="8.44140625" bestFit="1" customWidth="1"/>
    <col min="3339" max="3339" width="4.6640625" bestFit="1" customWidth="1"/>
    <col min="3340" max="3340" width="1" bestFit="1" customWidth="1"/>
    <col min="3341" max="3341" width="3.6640625" bestFit="1" customWidth="1"/>
    <col min="3342" max="3342" width="1" bestFit="1" customWidth="1"/>
    <col min="3343" max="3343" width="2.88671875" bestFit="1" customWidth="1"/>
    <col min="3344" max="3344" width="1" bestFit="1" customWidth="1"/>
    <col min="3345" max="3345" width="3.6640625" bestFit="1" customWidth="1"/>
    <col min="3346" max="3346" width="1" bestFit="1" customWidth="1"/>
    <col min="3347" max="3347" width="2.88671875" bestFit="1" customWidth="1"/>
    <col min="3348" max="3348" width="1.88671875" bestFit="1" customWidth="1"/>
    <col min="3349" max="3350" width="1" bestFit="1" customWidth="1"/>
    <col min="3351" max="3351" width="5.5546875" bestFit="1" customWidth="1"/>
    <col min="3352" max="3352" width="1.88671875" bestFit="1" customWidth="1"/>
    <col min="3353" max="3353" width="2.88671875" bestFit="1" customWidth="1"/>
    <col min="3354" max="3354" width="1.88671875" bestFit="1" customWidth="1"/>
    <col min="3355" max="3355" width="9.33203125" bestFit="1" customWidth="1"/>
    <col min="3585" max="3586" width="4.6640625" bestFit="1" customWidth="1"/>
    <col min="3587" max="3587" width="1.88671875" bestFit="1" customWidth="1"/>
    <col min="3588" max="3589" width="2.88671875" bestFit="1" customWidth="1"/>
    <col min="3590" max="3590" width="1.88671875" bestFit="1" customWidth="1"/>
    <col min="3591" max="3591" width="4.6640625" bestFit="1" customWidth="1"/>
    <col min="3592" max="3592" width="5.5546875" bestFit="1" customWidth="1"/>
    <col min="3593" max="3593" width="9.33203125" bestFit="1" customWidth="1"/>
    <col min="3594" max="3594" width="8.44140625" bestFit="1" customWidth="1"/>
    <col min="3595" max="3595" width="4.6640625" bestFit="1" customWidth="1"/>
    <col min="3596" max="3596" width="1" bestFit="1" customWidth="1"/>
    <col min="3597" max="3597" width="3.6640625" bestFit="1" customWidth="1"/>
    <col min="3598" max="3598" width="1" bestFit="1" customWidth="1"/>
    <col min="3599" max="3599" width="2.88671875" bestFit="1" customWidth="1"/>
    <col min="3600" max="3600" width="1" bestFit="1" customWidth="1"/>
    <col min="3601" max="3601" width="3.6640625" bestFit="1" customWidth="1"/>
    <col min="3602" max="3602" width="1" bestFit="1" customWidth="1"/>
    <col min="3603" max="3603" width="2.88671875" bestFit="1" customWidth="1"/>
    <col min="3604" max="3604" width="1.88671875" bestFit="1" customWidth="1"/>
    <col min="3605" max="3606" width="1" bestFit="1" customWidth="1"/>
    <col min="3607" max="3607" width="5.5546875" bestFit="1" customWidth="1"/>
    <col min="3608" max="3608" width="1.88671875" bestFit="1" customWidth="1"/>
    <col min="3609" max="3609" width="2.88671875" bestFit="1" customWidth="1"/>
    <col min="3610" max="3610" width="1.88671875" bestFit="1" customWidth="1"/>
    <col min="3611" max="3611" width="9.33203125" bestFit="1" customWidth="1"/>
    <col min="3841" max="3842" width="4.6640625" bestFit="1" customWidth="1"/>
    <col min="3843" max="3843" width="1.88671875" bestFit="1" customWidth="1"/>
    <col min="3844" max="3845" width="2.88671875" bestFit="1" customWidth="1"/>
    <col min="3846" max="3846" width="1.88671875" bestFit="1" customWidth="1"/>
    <col min="3847" max="3847" width="4.6640625" bestFit="1" customWidth="1"/>
    <col min="3848" max="3848" width="5.5546875" bestFit="1" customWidth="1"/>
    <col min="3849" max="3849" width="9.33203125" bestFit="1" customWidth="1"/>
    <col min="3850" max="3850" width="8.44140625" bestFit="1" customWidth="1"/>
    <col min="3851" max="3851" width="4.6640625" bestFit="1" customWidth="1"/>
    <col min="3852" max="3852" width="1" bestFit="1" customWidth="1"/>
    <col min="3853" max="3853" width="3.6640625" bestFit="1" customWidth="1"/>
    <col min="3854" max="3854" width="1" bestFit="1" customWidth="1"/>
    <col min="3855" max="3855" width="2.88671875" bestFit="1" customWidth="1"/>
    <col min="3856" max="3856" width="1" bestFit="1" customWidth="1"/>
    <col min="3857" max="3857" width="3.6640625" bestFit="1" customWidth="1"/>
    <col min="3858" max="3858" width="1" bestFit="1" customWidth="1"/>
    <col min="3859" max="3859" width="2.88671875" bestFit="1" customWidth="1"/>
    <col min="3860" max="3860" width="1.88671875" bestFit="1" customWidth="1"/>
    <col min="3861" max="3862" width="1" bestFit="1" customWidth="1"/>
    <col min="3863" max="3863" width="5.5546875" bestFit="1" customWidth="1"/>
    <col min="3864" max="3864" width="1.88671875" bestFit="1" customWidth="1"/>
    <col min="3865" max="3865" width="2.88671875" bestFit="1" customWidth="1"/>
    <col min="3866" max="3866" width="1.88671875" bestFit="1" customWidth="1"/>
    <col min="3867" max="3867" width="9.33203125" bestFit="1" customWidth="1"/>
    <col min="4097" max="4098" width="4.6640625" bestFit="1" customWidth="1"/>
    <col min="4099" max="4099" width="1.88671875" bestFit="1" customWidth="1"/>
    <col min="4100" max="4101" width="2.88671875" bestFit="1" customWidth="1"/>
    <col min="4102" max="4102" width="1.88671875" bestFit="1" customWidth="1"/>
    <col min="4103" max="4103" width="4.6640625" bestFit="1" customWidth="1"/>
    <col min="4104" max="4104" width="5.5546875" bestFit="1" customWidth="1"/>
    <col min="4105" max="4105" width="9.33203125" bestFit="1" customWidth="1"/>
    <col min="4106" max="4106" width="8.44140625" bestFit="1" customWidth="1"/>
    <col min="4107" max="4107" width="4.6640625" bestFit="1" customWidth="1"/>
    <col min="4108" max="4108" width="1" bestFit="1" customWidth="1"/>
    <col min="4109" max="4109" width="3.6640625" bestFit="1" customWidth="1"/>
    <col min="4110" max="4110" width="1" bestFit="1" customWidth="1"/>
    <col min="4111" max="4111" width="2.88671875" bestFit="1" customWidth="1"/>
    <col min="4112" max="4112" width="1" bestFit="1" customWidth="1"/>
    <col min="4113" max="4113" width="3.6640625" bestFit="1" customWidth="1"/>
    <col min="4114" max="4114" width="1" bestFit="1" customWidth="1"/>
    <col min="4115" max="4115" width="2.88671875" bestFit="1" customWidth="1"/>
    <col min="4116" max="4116" width="1.88671875" bestFit="1" customWidth="1"/>
    <col min="4117" max="4118" width="1" bestFit="1" customWidth="1"/>
    <col min="4119" max="4119" width="5.5546875" bestFit="1" customWidth="1"/>
    <col min="4120" max="4120" width="1.88671875" bestFit="1" customWidth="1"/>
    <col min="4121" max="4121" width="2.88671875" bestFit="1" customWidth="1"/>
    <col min="4122" max="4122" width="1.88671875" bestFit="1" customWidth="1"/>
    <col min="4123" max="4123" width="9.33203125" bestFit="1" customWidth="1"/>
    <col min="4353" max="4354" width="4.6640625" bestFit="1" customWidth="1"/>
    <col min="4355" max="4355" width="1.88671875" bestFit="1" customWidth="1"/>
    <col min="4356" max="4357" width="2.88671875" bestFit="1" customWidth="1"/>
    <col min="4358" max="4358" width="1.88671875" bestFit="1" customWidth="1"/>
    <col min="4359" max="4359" width="4.6640625" bestFit="1" customWidth="1"/>
    <col min="4360" max="4360" width="5.5546875" bestFit="1" customWidth="1"/>
    <col min="4361" max="4361" width="9.33203125" bestFit="1" customWidth="1"/>
    <col min="4362" max="4362" width="8.44140625" bestFit="1" customWidth="1"/>
    <col min="4363" max="4363" width="4.6640625" bestFit="1" customWidth="1"/>
    <col min="4364" max="4364" width="1" bestFit="1" customWidth="1"/>
    <col min="4365" max="4365" width="3.6640625" bestFit="1" customWidth="1"/>
    <col min="4366" max="4366" width="1" bestFit="1" customWidth="1"/>
    <col min="4367" max="4367" width="2.88671875" bestFit="1" customWidth="1"/>
    <col min="4368" max="4368" width="1" bestFit="1" customWidth="1"/>
    <col min="4369" max="4369" width="3.6640625" bestFit="1" customWidth="1"/>
    <col min="4370" max="4370" width="1" bestFit="1" customWidth="1"/>
    <col min="4371" max="4371" width="2.88671875" bestFit="1" customWidth="1"/>
    <col min="4372" max="4372" width="1.88671875" bestFit="1" customWidth="1"/>
    <col min="4373" max="4374" width="1" bestFit="1" customWidth="1"/>
    <col min="4375" max="4375" width="5.5546875" bestFit="1" customWidth="1"/>
    <col min="4376" max="4376" width="1.88671875" bestFit="1" customWidth="1"/>
    <col min="4377" max="4377" width="2.88671875" bestFit="1" customWidth="1"/>
    <col min="4378" max="4378" width="1.88671875" bestFit="1" customWidth="1"/>
    <col min="4379" max="4379" width="9.33203125" bestFit="1" customWidth="1"/>
    <col min="4609" max="4610" width="4.6640625" bestFit="1" customWidth="1"/>
    <col min="4611" max="4611" width="1.88671875" bestFit="1" customWidth="1"/>
    <col min="4612" max="4613" width="2.88671875" bestFit="1" customWidth="1"/>
    <col min="4614" max="4614" width="1.88671875" bestFit="1" customWidth="1"/>
    <col min="4615" max="4615" width="4.6640625" bestFit="1" customWidth="1"/>
    <col min="4616" max="4616" width="5.5546875" bestFit="1" customWidth="1"/>
    <col min="4617" max="4617" width="9.33203125" bestFit="1" customWidth="1"/>
    <col min="4618" max="4618" width="8.44140625" bestFit="1" customWidth="1"/>
    <col min="4619" max="4619" width="4.6640625" bestFit="1" customWidth="1"/>
    <col min="4620" max="4620" width="1" bestFit="1" customWidth="1"/>
    <col min="4621" max="4621" width="3.6640625" bestFit="1" customWidth="1"/>
    <col min="4622" max="4622" width="1" bestFit="1" customWidth="1"/>
    <col min="4623" max="4623" width="2.88671875" bestFit="1" customWidth="1"/>
    <col min="4624" max="4624" width="1" bestFit="1" customWidth="1"/>
    <col min="4625" max="4625" width="3.6640625" bestFit="1" customWidth="1"/>
    <col min="4626" max="4626" width="1" bestFit="1" customWidth="1"/>
    <col min="4627" max="4627" width="2.88671875" bestFit="1" customWidth="1"/>
    <col min="4628" max="4628" width="1.88671875" bestFit="1" customWidth="1"/>
    <col min="4629" max="4630" width="1" bestFit="1" customWidth="1"/>
    <col min="4631" max="4631" width="5.5546875" bestFit="1" customWidth="1"/>
    <col min="4632" max="4632" width="1.88671875" bestFit="1" customWidth="1"/>
    <col min="4633" max="4633" width="2.88671875" bestFit="1" customWidth="1"/>
    <col min="4634" max="4634" width="1.88671875" bestFit="1" customWidth="1"/>
    <col min="4635" max="4635" width="9.33203125" bestFit="1" customWidth="1"/>
    <col min="4865" max="4866" width="4.6640625" bestFit="1" customWidth="1"/>
    <col min="4867" max="4867" width="1.88671875" bestFit="1" customWidth="1"/>
    <col min="4868" max="4869" width="2.88671875" bestFit="1" customWidth="1"/>
    <col min="4870" max="4870" width="1.88671875" bestFit="1" customWidth="1"/>
    <col min="4871" max="4871" width="4.6640625" bestFit="1" customWidth="1"/>
    <col min="4872" max="4872" width="5.5546875" bestFit="1" customWidth="1"/>
    <col min="4873" max="4873" width="9.33203125" bestFit="1" customWidth="1"/>
    <col min="4874" max="4874" width="8.44140625" bestFit="1" customWidth="1"/>
    <col min="4875" max="4875" width="4.6640625" bestFit="1" customWidth="1"/>
    <col min="4876" max="4876" width="1" bestFit="1" customWidth="1"/>
    <col min="4877" max="4877" width="3.6640625" bestFit="1" customWidth="1"/>
    <col min="4878" max="4878" width="1" bestFit="1" customWidth="1"/>
    <col min="4879" max="4879" width="2.88671875" bestFit="1" customWidth="1"/>
    <col min="4880" max="4880" width="1" bestFit="1" customWidth="1"/>
    <col min="4881" max="4881" width="3.6640625" bestFit="1" customWidth="1"/>
    <col min="4882" max="4882" width="1" bestFit="1" customWidth="1"/>
    <col min="4883" max="4883" width="2.88671875" bestFit="1" customWidth="1"/>
    <col min="4884" max="4884" width="1.88671875" bestFit="1" customWidth="1"/>
    <col min="4885" max="4886" width="1" bestFit="1" customWidth="1"/>
    <col min="4887" max="4887" width="5.5546875" bestFit="1" customWidth="1"/>
    <col min="4888" max="4888" width="1.88671875" bestFit="1" customWidth="1"/>
    <col min="4889" max="4889" width="2.88671875" bestFit="1" customWidth="1"/>
    <col min="4890" max="4890" width="1.88671875" bestFit="1" customWidth="1"/>
    <col min="4891" max="4891" width="9.33203125" bestFit="1" customWidth="1"/>
    <col min="5121" max="5122" width="4.6640625" bestFit="1" customWidth="1"/>
    <col min="5123" max="5123" width="1.88671875" bestFit="1" customWidth="1"/>
    <col min="5124" max="5125" width="2.88671875" bestFit="1" customWidth="1"/>
    <col min="5126" max="5126" width="1.88671875" bestFit="1" customWidth="1"/>
    <col min="5127" max="5127" width="4.6640625" bestFit="1" customWidth="1"/>
    <col min="5128" max="5128" width="5.5546875" bestFit="1" customWidth="1"/>
    <col min="5129" max="5129" width="9.33203125" bestFit="1" customWidth="1"/>
    <col min="5130" max="5130" width="8.44140625" bestFit="1" customWidth="1"/>
    <col min="5131" max="5131" width="4.6640625" bestFit="1" customWidth="1"/>
    <col min="5132" max="5132" width="1" bestFit="1" customWidth="1"/>
    <col min="5133" max="5133" width="3.6640625" bestFit="1" customWidth="1"/>
    <col min="5134" max="5134" width="1" bestFit="1" customWidth="1"/>
    <col min="5135" max="5135" width="2.88671875" bestFit="1" customWidth="1"/>
    <col min="5136" max="5136" width="1" bestFit="1" customWidth="1"/>
    <col min="5137" max="5137" width="3.6640625" bestFit="1" customWidth="1"/>
    <col min="5138" max="5138" width="1" bestFit="1" customWidth="1"/>
    <col min="5139" max="5139" width="2.88671875" bestFit="1" customWidth="1"/>
    <col min="5140" max="5140" width="1.88671875" bestFit="1" customWidth="1"/>
    <col min="5141" max="5142" width="1" bestFit="1" customWidth="1"/>
    <col min="5143" max="5143" width="5.5546875" bestFit="1" customWidth="1"/>
    <col min="5144" max="5144" width="1.88671875" bestFit="1" customWidth="1"/>
    <col min="5145" max="5145" width="2.88671875" bestFit="1" customWidth="1"/>
    <col min="5146" max="5146" width="1.88671875" bestFit="1" customWidth="1"/>
    <col min="5147" max="5147" width="9.33203125" bestFit="1" customWidth="1"/>
    <col min="5377" max="5378" width="4.6640625" bestFit="1" customWidth="1"/>
    <col min="5379" max="5379" width="1.88671875" bestFit="1" customWidth="1"/>
    <col min="5380" max="5381" width="2.88671875" bestFit="1" customWidth="1"/>
    <col min="5382" max="5382" width="1.88671875" bestFit="1" customWidth="1"/>
    <col min="5383" max="5383" width="4.6640625" bestFit="1" customWidth="1"/>
    <col min="5384" max="5384" width="5.5546875" bestFit="1" customWidth="1"/>
    <col min="5385" max="5385" width="9.33203125" bestFit="1" customWidth="1"/>
    <col min="5386" max="5386" width="8.44140625" bestFit="1" customWidth="1"/>
    <col min="5387" max="5387" width="4.6640625" bestFit="1" customWidth="1"/>
    <col min="5388" max="5388" width="1" bestFit="1" customWidth="1"/>
    <col min="5389" max="5389" width="3.6640625" bestFit="1" customWidth="1"/>
    <col min="5390" max="5390" width="1" bestFit="1" customWidth="1"/>
    <col min="5391" max="5391" width="2.88671875" bestFit="1" customWidth="1"/>
    <col min="5392" max="5392" width="1" bestFit="1" customWidth="1"/>
    <col min="5393" max="5393" width="3.6640625" bestFit="1" customWidth="1"/>
    <col min="5394" max="5394" width="1" bestFit="1" customWidth="1"/>
    <col min="5395" max="5395" width="2.88671875" bestFit="1" customWidth="1"/>
    <col min="5396" max="5396" width="1.88671875" bestFit="1" customWidth="1"/>
    <col min="5397" max="5398" width="1" bestFit="1" customWidth="1"/>
    <col min="5399" max="5399" width="5.5546875" bestFit="1" customWidth="1"/>
    <col min="5400" max="5400" width="1.88671875" bestFit="1" customWidth="1"/>
    <col min="5401" max="5401" width="2.88671875" bestFit="1" customWidth="1"/>
    <col min="5402" max="5402" width="1.88671875" bestFit="1" customWidth="1"/>
    <col min="5403" max="5403" width="9.33203125" bestFit="1" customWidth="1"/>
    <col min="5633" max="5634" width="4.6640625" bestFit="1" customWidth="1"/>
    <col min="5635" max="5635" width="1.88671875" bestFit="1" customWidth="1"/>
    <col min="5636" max="5637" width="2.88671875" bestFit="1" customWidth="1"/>
    <col min="5638" max="5638" width="1.88671875" bestFit="1" customWidth="1"/>
    <col min="5639" max="5639" width="4.6640625" bestFit="1" customWidth="1"/>
    <col min="5640" max="5640" width="5.5546875" bestFit="1" customWidth="1"/>
    <col min="5641" max="5641" width="9.33203125" bestFit="1" customWidth="1"/>
    <col min="5642" max="5642" width="8.44140625" bestFit="1" customWidth="1"/>
    <col min="5643" max="5643" width="4.6640625" bestFit="1" customWidth="1"/>
    <col min="5644" max="5644" width="1" bestFit="1" customWidth="1"/>
    <col min="5645" max="5645" width="3.6640625" bestFit="1" customWidth="1"/>
    <col min="5646" max="5646" width="1" bestFit="1" customWidth="1"/>
    <col min="5647" max="5647" width="2.88671875" bestFit="1" customWidth="1"/>
    <col min="5648" max="5648" width="1" bestFit="1" customWidth="1"/>
    <col min="5649" max="5649" width="3.6640625" bestFit="1" customWidth="1"/>
    <col min="5650" max="5650" width="1" bestFit="1" customWidth="1"/>
    <col min="5651" max="5651" width="2.88671875" bestFit="1" customWidth="1"/>
    <col min="5652" max="5652" width="1.88671875" bestFit="1" customWidth="1"/>
    <col min="5653" max="5654" width="1" bestFit="1" customWidth="1"/>
    <col min="5655" max="5655" width="5.5546875" bestFit="1" customWidth="1"/>
    <col min="5656" max="5656" width="1.88671875" bestFit="1" customWidth="1"/>
    <col min="5657" max="5657" width="2.88671875" bestFit="1" customWidth="1"/>
    <col min="5658" max="5658" width="1.88671875" bestFit="1" customWidth="1"/>
    <col min="5659" max="5659" width="9.33203125" bestFit="1" customWidth="1"/>
    <col min="5889" max="5890" width="4.6640625" bestFit="1" customWidth="1"/>
    <col min="5891" max="5891" width="1.88671875" bestFit="1" customWidth="1"/>
    <col min="5892" max="5893" width="2.88671875" bestFit="1" customWidth="1"/>
    <col min="5894" max="5894" width="1.88671875" bestFit="1" customWidth="1"/>
    <col min="5895" max="5895" width="4.6640625" bestFit="1" customWidth="1"/>
    <col min="5896" max="5896" width="5.5546875" bestFit="1" customWidth="1"/>
    <col min="5897" max="5897" width="9.33203125" bestFit="1" customWidth="1"/>
    <col min="5898" max="5898" width="8.44140625" bestFit="1" customWidth="1"/>
    <col min="5899" max="5899" width="4.6640625" bestFit="1" customWidth="1"/>
    <col min="5900" max="5900" width="1" bestFit="1" customWidth="1"/>
    <col min="5901" max="5901" width="3.6640625" bestFit="1" customWidth="1"/>
    <col min="5902" max="5902" width="1" bestFit="1" customWidth="1"/>
    <col min="5903" max="5903" width="2.88671875" bestFit="1" customWidth="1"/>
    <col min="5904" max="5904" width="1" bestFit="1" customWidth="1"/>
    <col min="5905" max="5905" width="3.6640625" bestFit="1" customWidth="1"/>
    <col min="5906" max="5906" width="1" bestFit="1" customWidth="1"/>
    <col min="5907" max="5907" width="2.88671875" bestFit="1" customWidth="1"/>
    <col min="5908" max="5908" width="1.88671875" bestFit="1" customWidth="1"/>
    <col min="5909" max="5910" width="1" bestFit="1" customWidth="1"/>
    <col min="5911" max="5911" width="5.5546875" bestFit="1" customWidth="1"/>
    <col min="5912" max="5912" width="1.88671875" bestFit="1" customWidth="1"/>
    <col min="5913" max="5913" width="2.88671875" bestFit="1" customWidth="1"/>
    <col min="5914" max="5914" width="1.88671875" bestFit="1" customWidth="1"/>
    <col min="5915" max="5915" width="9.33203125" bestFit="1" customWidth="1"/>
    <col min="6145" max="6146" width="4.6640625" bestFit="1" customWidth="1"/>
    <col min="6147" max="6147" width="1.88671875" bestFit="1" customWidth="1"/>
    <col min="6148" max="6149" width="2.88671875" bestFit="1" customWidth="1"/>
    <col min="6150" max="6150" width="1.88671875" bestFit="1" customWidth="1"/>
    <col min="6151" max="6151" width="4.6640625" bestFit="1" customWidth="1"/>
    <col min="6152" max="6152" width="5.5546875" bestFit="1" customWidth="1"/>
    <col min="6153" max="6153" width="9.33203125" bestFit="1" customWidth="1"/>
    <col min="6154" max="6154" width="8.44140625" bestFit="1" customWidth="1"/>
    <col min="6155" max="6155" width="4.6640625" bestFit="1" customWidth="1"/>
    <col min="6156" max="6156" width="1" bestFit="1" customWidth="1"/>
    <col min="6157" max="6157" width="3.6640625" bestFit="1" customWidth="1"/>
    <col min="6158" max="6158" width="1" bestFit="1" customWidth="1"/>
    <col min="6159" max="6159" width="2.88671875" bestFit="1" customWidth="1"/>
    <col min="6160" max="6160" width="1" bestFit="1" customWidth="1"/>
    <col min="6161" max="6161" width="3.6640625" bestFit="1" customWidth="1"/>
    <col min="6162" max="6162" width="1" bestFit="1" customWidth="1"/>
    <col min="6163" max="6163" width="2.88671875" bestFit="1" customWidth="1"/>
    <col min="6164" max="6164" width="1.88671875" bestFit="1" customWidth="1"/>
    <col min="6165" max="6166" width="1" bestFit="1" customWidth="1"/>
    <col min="6167" max="6167" width="5.5546875" bestFit="1" customWidth="1"/>
    <col min="6168" max="6168" width="1.88671875" bestFit="1" customWidth="1"/>
    <col min="6169" max="6169" width="2.88671875" bestFit="1" customWidth="1"/>
    <col min="6170" max="6170" width="1.88671875" bestFit="1" customWidth="1"/>
    <col min="6171" max="6171" width="9.33203125" bestFit="1" customWidth="1"/>
    <col min="6401" max="6402" width="4.6640625" bestFit="1" customWidth="1"/>
    <col min="6403" max="6403" width="1.88671875" bestFit="1" customWidth="1"/>
    <col min="6404" max="6405" width="2.88671875" bestFit="1" customWidth="1"/>
    <col min="6406" max="6406" width="1.88671875" bestFit="1" customWidth="1"/>
    <col min="6407" max="6407" width="4.6640625" bestFit="1" customWidth="1"/>
    <col min="6408" max="6408" width="5.5546875" bestFit="1" customWidth="1"/>
    <col min="6409" max="6409" width="9.33203125" bestFit="1" customWidth="1"/>
    <col min="6410" max="6410" width="8.44140625" bestFit="1" customWidth="1"/>
    <col min="6411" max="6411" width="4.6640625" bestFit="1" customWidth="1"/>
    <col min="6412" max="6412" width="1" bestFit="1" customWidth="1"/>
    <col min="6413" max="6413" width="3.6640625" bestFit="1" customWidth="1"/>
    <col min="6414" max="6414" width="1" bestFit="1" customWidth="1"/>
    <col min="6415" max="6415" width="2.88671875" bestFit="1" customWidth="1"/>
    <col min="6416" max="6416" width="1" bestFit="1" customWidth="1"/>
    <col min="6417" max="6417" width="3.6640625" bestFit="1" customWidth="1"/>
    <col min="6418" max="6418" width="1" bestFit="1" customWidth="1"/>
    <col min="6419" max="6419" width="2.88671875" bestFit="1" customWidth="1"/>
    <col min="6420" max="6420" width="1.88671875" bestFit="1" customWidth="1"/>
    <col min="6421" max="6422" width="1" bestFit="1" customWidth="1"/>
    <col min="6423" max="6423" width="5.5546875" bestFit="1" customWidth="1"/>
    <col min="6424" max="6424" width="1.88671875" bestFit="1" customWidth="1"/>
    <col min="6425" max="6425" width="2.88671875" bestFit="1" customWidth="1"/>
    <col min="6426" max="6426" width="1.88671875" bestFit="1" customWidth="1"/>
    <col min="6427" max="6427" width="9.33203125" bestFit="1" customWidth="1"/>
    <col min="6657" max="6658" width="4.6640625" bestFit="1" customWidth="1"/>
    <col min="6659" max="6659" width="1.88671875" bestFit="1" customWidth="1"/>
    <col min="6660" max="6661" width="2.88671875" bestFit="1" customWidth="1"/>
    <col min="6662" max="6662" width="1.88671875" bestFit="1" customWidth="1"/>
    <col min="6663" max="6663" width="4.6640625" bestFit="1" customWidth="1"/>
    <col min="6664" max="6664" width="5.5546875" bestFit="1" customWidth="1"/>
    <col min="6665" max="6665" width="9.33203125" bestFit="1" customWidth="1"/>
    <col min="6666" max="6666" width="8.44140625" bestFit="1" customWidth="1"/>
    <col min="6667" max="6667" width="4.6640625" bestFit="1" customWidth="1"/>
    <col min="6668" max="6668" width="1" bestFit="1" customWidth="1"/>
    <col min="6669" max="6669" width="3.6640625" bestFit="1" customWidth="1"/>
    <col min="6670" max="6670" width="1" bestFit="1" customWidth="1"/>
    <col min="6671" max="6671" width="2.88671875" bestFit="1" customWidth="1"/>
    <col min="6672" max="6672" width="1" bestFit="1" customWidth="1"/>
    <col min="6673" max="6673" width="3.6640625" bestFit="1" customWidth="1"/>
    <col min="6674" max="6674" width="1" bestFit="1" customWidth="1"/>
    <col min="6675" max="6675" width="2.88671875" bestFit="1" customWidth="1"/>
    <col min="6676" max="6676" width="1.88671875" bestFit="1" customWidth="1"/>
    <col min="6677" max="6678" width="1" bestFit="1" customWidth="1"/>
    <col min="6679" max="6679" width="5.5546875" bestFit="1" customWidth="1"/>
    <col min="6680" max="6680" width="1.88671875" bestFit="1" customWidth="1"/>
    <col min="6681" max="6681" width="2.88671875" bestFit="1" customWidth="1"/>
    <col min="6682" max="6682" width="1.88671875" bestFit="1" customWidth="1"/>
    <col min="6683" max="6683" width="9.33203125" bestFit="1" customWidth="1"/>
    <col min="6913" max="6914" width="4.6640625" bestFit="1" customWidth="1"/>
    <col min="6915" max="6915" width="1.88671875" bestFit="1" customWidth="1"/>
    <col min="6916" max="6917" width="2.88671875" bestFit="1" customWidth="1"/>
    <col min="6918" max="6918" width="1.88671875" bestFit="1" customWidth="1"/>
    <col min="6919" max="6919" width="4.6640625" bestFit="1" customWidth="1"/>
    <col min="6920" max="6920" width="5.5546875" bestFit="1" customWidth="1"/>
    <col min="6921" max="6921" width="9.33203125" bestFit="1" customWidth="1"/>
    <col min="6922" max="6922" width="8.44140625" bestFit="1" customWidth="1"/>
    <col min="6923" max="6923" width="4.6640625" bestFit="1" customWidth="1"/>
    <col min="6924" max="6924" width="1" bestFit="1" customWidth="1"/>
    <col min="6925" max="6925" width="3.6640625" bestFit="1" customWidth="1"/>
    <col min="6926" max="6926" width="1" bestFit="1" customWidth="1"/>
    <col min="6927" max="6927" width="2.88671875" bestFit="1" customWidth="1"/>
    <col min="6928" max="6928" width="1" bestFit="1" customWidth="1"/>
    <col min="6929" max="6929" width="3.6640625" bestFit="1" customWidth="1"/>
    <col min="6930" max="6930" width="1" bestFit="1" customWidth="1"/>
    <col min="6931" max="6931" width="2.88671875" bestFit="1" customWidth="1"/>
    <col min="6932" max="6932" width="1.88671875" bestFit="1" customWidth="1"/>
    <col min="6933" max="6934" width="1" bestFit="1" customWidth="1"/>
    <col min="6935" max="6935" width="5.5546875" bestFit="1" customWidth="1"/>
    <col min="6936" max="6936" width="1.88671875" bestFit="1" customWidth="1"/>
    <col min="6937" max="6937" width="2.88671875" bestFit="1" customWidth="1"/>
    <col min="6938" max="6938" width="1.88671875" bestFit="1" customWidth="1"/>
    <col min="6939" max="6939" width="9.33203125" bestFit="1" customWidth="1"/>
    <col min="7169" max="7170" width="4.6640625" bestFit="1" customWidth="1"/>
    <col min="7171" max="7171" width="1.88671875" bestFit="1" customWidth="1"/>
    <col min="7172" max="7173" width="2.88671875" bestFit="1" customWidth="1"/>
    <col min="7174" max="7174" width="1.88671875" bestFit="1" customWidth="1"/>
    <col min="7175" max="7175" width="4.6640625" bestFit="1" customWidth="1"/>
    <col min="7176" max="7176" width="5.5546875" bestFit="1" customWidth="1"/>
    <col min="7177" max="7177" width="9.33203125" bestFit="1" customWidth="1"/>
    <col min="7178" max="7178" width="8.44140625" bestFit="1" customWidth="1"/>
    <col min="7179" max="7179" width="4.6640625" bestFit="1" customWidth="1"/>
    <col min="7180" max="7180" width="1" bestFit="1" customWidth="1"/>
    <col min="7181" max="7181" width="3.6640625" bestFit="1" customWidth="1"/>
    <col min="7182" max="7182" width="1" bestFit="1" customWidth="1"/>
    <col min="7183" max="7183" width="2.88671875" bestFit="1" customWidth="1"/>
    <col min="7184" max="7184" width="1" bestFit="1" customWidth="1"/>
    <col min="7185" max="7185" width="3.6640625" bestFit="1" customWidth="1"/>
    <col min="7186" max="7186" width="1" bestFit="1" customWidth="1"/>
    <col min="7187" max="7187" width="2.88671875" bestFit="1" customWidth="1"/>
    <col min="7188" max="7188" width="1.88671875" bestFit="1" customWidth="1"/>
    <col min="7189" max="7190" width="1" bestFit="1" customWidth="1"/>
    <col min="7191" max="7191" width="5.5546875" bestFit="1" customWidth="1"/>
    <col min="7192" max="7192" width="1.88671875" bestFit="1" customWidth="1"/>
    <col min="7193" max="7193" width="2.88671875" bestFit="1" customWidth="1"/>
    <col min="7194" max="7194" width="1.88671875" bestFit="1" customWidth="1"/>
    <col min="7195" max="7195" width="9.33203125" bestFit="1" customWidth="1"/>
    <col min="7425" max="7426" width="4.6640625" bestFit="1" customWidth="1"/>
    <col min="7427" max="7427" width="1.88671875" bestFit="1" customWidth="1"/>
    <col min="7428" max="7429" width="2.88671875" bestFit="1" customWidth="1"/>
    <col min="7430" max="7430" width="1.88671875" bestFit="1" customWidth="1"/>
    <col min="7431" max="7431" width="4.6640625" bestFit="1" customWidth="1"/>
    <col min="7432" max="7432" width="5.5546875" bestFit="1" customWidth="1"/>
    <col min="7433" max="7433" width="9.33203125" bestFit="1" customWidth="1"/>
    <col min="7434" max="7434" width="8.44140625" bestFit="1" customWidth="1"/>
    <col min="7435" max="7435" width="4.6640625" bestFit="1" customWidth="1"/>
    <col min="7436" max="7436" width="1" bestFit="1" customWidth="1"/>
    <col min="7437" max="7437" width="3.6640625" bestFit="1" customWidth="1"/>
    <col min="7438" max="7438" width="1" bestFit="1" customWidth="1"/>
    <col min="7439" max="7439" width="2.88671875" bestFit="1" customWidth="1"/>
    <col min="7440" max="7440" width="1" bestFit="1" customWidth="1"/>
    <col min="7441" max="7441" width="3.6640625" bestFit="1" customWidth="1"/>
    <col min="7442" max="7442" width="1" bestFit="1" customWidth="1"/>
    <col min="7443" max="7443" width="2.88671875" bestFit="1" customWidth="1"/>
    <col min="7444" max="7444" width="1.88671875" bestFit="1" customWidth="1"/>
    <col min="7445" max="7446" width="1" bestFit="1" customWidth="1"/>
    <col min="7447" max="7447" width="5.5546875" bestFit="1" customWidth="1"/>
    <col min="7448" max="7448" width="1.88671875" bestFit="1" customWidth="1"/>
    <col min="7449" max="7449" width="2.88671875" bestFit="1" customWidth="1"/>
    <col min="7450" max="7450" width="1.88671875" bestFit="1" customWidth="1"/>
    <col min="7451" max="7451" width="9.33203125" bestFit="1" customWidth="1"/>
    <col min="7681" max="7682" width="4.6640625" bestFit="1" customWidth="1"/>
    <col min="7683" max="7683" width="1.88671875" bestFit="1" customWidth="1"/>
    <col min="7684" max="7685" width="2.88671875" bestFit="1" customWidth="1"/>
    <col min="7686" max="7686" width="1.88671875" bestFit="1" customWidth="1"/>
    <col min="7687" max="7687" width="4.6640625" bestFit="1" customWidth="1"/>
    <col min="7688" max="7688" width="5.5546875" bestFit="1" customWidth="1"/>
    <col min="7689" max="7689" width="9.33203125" bestFit="1" customWidth="1"/>
    <col min="7690" max="7690" width="8.44140625" bestFit="1" customWidth="1"/>
    <col min="7691" max="7691" width="4.6640625" bestFit="1" customWidth="1"/>
    <col min="7692" max="7692" width="1" bestFit="1" customWidth="1"/>
    <col min="7693" max="7693" width="3.6640625" bestFit="1" customWidth="1"/>
    <col min="7694" max="7694" width="1" bestFit="1" customWidth="1"/>
    <col min="7695" max="7695" width="2.88671875" bestFit="1" customWidth="1"/>
    <col min="7696" max="7696" width="1" bestFit="1" customWidth="1"/>
    <col min="7697" max="7697" width="3.6640625" bestFit="1" customWidth="1"/>
    <col min="7698" max="7698" width="1" bestFit="1" customWidth="1"/>
    <col min="7699" max="7699" width="2.88671875" bestFit="1" customWidth="1"/>
    <col min="7700" max="7700" width="1.88671875" bestFit="1" customWidth="1"/>
    <col min="7701" max="7702" width="1" bestFit="1" customWidth="1"/>
    <col min="7703" max="7703" width="5.5546875" bestFit="1" customWidth="1"/>
    <col min="7704" max="7704" width="1.88671875" bestFit="1" customWidth="1"/>
    <col min="7705" max="7705" width="2.88671875" bestFit="1" customWidth="1"/>
    <col min="7706" max="7706" width="1.88671875" bestFit="1" customWidth="1"/>
    <col min="7707" max="7707" width="9.33203125" bestFit="1" customWidth="1"/>
    <col min="7937" max="7938" width="4.6640625" bestFit="1" customWidth="1"/>
    <col min="7939" max="7939" width="1.88671875" bestFit="1" customWidth="1"/>
    <col min="7940" max="7941" width="2.88671875" bestFit="1" customWidth="1"/>
    <col min="7942" max="7942" width="1.88671875" bestFit="1" customWidth="1"/>
    <col min="7943" max="7943" width="4.6640625" bestFit="1" customWidth="1"/>
    <col min="7944" max="7944" width="5.5546875" bestFit="1" customWidth="1"/>
    <col min="7945" max="7945" width="9.33203125" bestFit="1" customWidth="1"/>
    <col min="7946" max="7946" width="8.44140625" bestFit="1" customWidth="1"/>
    <col min="7947" max="7947" width="4.6640625" bestFit="1" customWidth="1"/>
    <col min="7948" max="7948" width="1" bestFit="1" customWidth="1"/>
    <col min="7949" max="7949" width="3.6640625" bestFit="1" customWidth="1"/>
    <col min="7950" max="7950" width="1" bestFit="1" customWidth="1"/>
    <col min="7951" max="7951" width="2.88671875" bestFit="1" customWidth="1"/>
    <col min="7952" max="7952" width="1" bestFit="1" customWidth="1"/>
    <col min="7953" max="7953" width="3.6640625" bestFit="1" customWidth="1"/>
    <col min="7954" max="7954" width="1" bestFit="1" customWidth="1"/>
    <col min="7955" max="7955" width="2.88671875" bestFit="1" customWidth="1"/>
    <col min="7956" max="7956" width="1.88671875" bestFit="1" customWidth="1"/>
    <col min="7957" max="7958" width="1" bestFit="1" customWidth="1"/>
    <col min="7959" max="7959" width="5.5546875" bestFit="1" customWidth="1"/>
    <col min="7960" max="7960" width="1.88671875" bestFit="1" customWidth="1"/>
    <col min="7961" max="7961" width="2.88671875" bestFit="1" customWidth="1"/>
    <col min="7962" max="7962" width="1.88671875" bestFit="1" customWidth="1"/>
    <col min="7963" max="7963" width="9.33203125" bestFit="1" customWidth="1"/>
    <col min="8193" max="8194" width="4.6640625" bestFit="1" customWidth="1"/>
    <col min="8195" max="8195" width="1.88671875" bestFit="1" customWidth="1"/>
    <col min="8196" max="8197" width="2.88671875" bestFit="1" customWidth="1"/>
    <col min="8198" max="8198" width="1.88671875" bestFit="1" customWidth="1"/>
    <col min="8199" max="8199" width="4.6640625" bestFit="1" customWidth="1"/>
    <col min="8200" max="8200" width="5.5546875" bestFit="1" customWidth="1"/>
    <col min="8201" max="8201" width="9.33203125" bestFit="1" customWidth="1"/>
    <col min="8202" max="8202" width="8.44140625" bestFit="1" customWidth="1"/>
    <col min="8203" max="8203" width="4.6640625" bestFit="1" customWidth="1"/>
    <col min="8204" max="8204" width="1" bestFit="1" customWidth="1"/>
    <col min="8205" max="8205" width="3.6640625" bestFit="1" customWidth="1"/>
    <col min="8206" max="8206" width="1" bestFit="1" customWidth="1"/>
    <col min="8207" max="8207" width="2.88671875" bestFit="1" customWidth="1"/>
    <col min="8208" max="8208" width="1" bestFit="1" customWidth="1"/>
    <col min="8209" max="8209" width="3.6640625" bestFit="1" customWidth="1"/>
    <col min="8210" max="8210" width="1" bestFit="1" customWidth="1"/>
    <col min="8211" max="8211" width="2.88671875" bestFit="1" customWidth="1"/>
    <col min="8212" max="8212" width="1.88671875" bestFit="1" customWidth="1"/>
    <col min="8213" max="8214" width="1" bestFit="1" customWidth="1"/>
    <col min="8215" max="8215" width="5.5546875" bestFit="1" customWidth="1"/>
    <col min="8216" max="8216" width="1.88671875" bestFit="1" customWidth="1"/>
    <col min="8217" max="8217" width="2.88671875" bestFit="1" customWidth="1"/>
    <col min="8218" max="8218" width="1.88671875" bestFit="1" customWidth="1"/>
    <col min="8219" max="8219" width="9.33203125" bestFit="1" customWidth="1"/>
    <col min="8449" max="8450" width="4.6640625" bestFit="1" customWidth="1"/>
    <col min="8451" max="8451" width="1.88671875" bestFit="1" customWidth="1"/>
    <col min="8452" max="8453" width="2.88671875" bestFit="1" customWidth="1"/>
    <col min="8454" max="8454" width="1.88671875" bestFit="1" customWidth="1"/>
    <col min="8455" max="8455" width="4.6640625" bestFit="1" customWidth="1"/>
    <col min="8456" max="8456" width="5.5546875" bestFit="1" customWidth="1"/>
    <col min="8457" max="8457" width="9.33203125" bestFit="1" customWidth="1"/>
    <col min="8458" max="8458" width="8.44140625" bestFit="1" customWidth="1"/>
    <col min="8459" max="8459" width="4.6640625" bestFit="1" customWidth="1"/>
    <col min="8460" max="8460" width="1" bestFit="1" customWidth="1"/>
    <col min="8461" max="8461" width="3.6640625" bestFit="1" customWidth="1"/>
    <col min="8462" max="8462" width="1" bestFit="1" customWidth="1"/>
    <col min="8463" max="8463" width="2.88671875" bestFit="1" customWidth="1"/>
    <col min="8464" max="8464" width="1" bestFit="1" customWidth="1"/>
    <col min="8465" max="8465" width="3.6640625" bestFit="1" customWidth="1"/>
    <col min="8466" max="8466" width="1" bestFit="1" customWidth="1"/>
    <col min="8467" max="8467" width="2.88671875" bestFit="1" customWidth="1"/>
    <col min="8468" max="8468" width="1.88671875" bestFit="1" customWidth="1"/>
    <col min="8469" max="8470" width="1" bestFit="1" customWidth="1"/>
    <col min="8471" max="8471" width="5.5546875" bestFit="1" customWidth="1"/>
    <col min="8472" max="8472" width="1.88671875" bestFit="1" customWidth="1"/>
    <col min="8473" max="8473" width="2.88671875" bestFit="1" customWidth="1"/>
    <col min="8474" max="8474" width="1.88671875" bestFit="1" customWidth="1"/>
    <col min="8475" max="8475" width="9.33203125" bestFit="1" customWidth="1"/>
    <col min="8705" max="8706" width="4.6640625" bestFit="1" customWidth="1"/>
    <col min="8707" max="8707" width="1.88671875" bestFit="1" customWidth="1"/>
    <col min="8708" max="8709" width="2.88671875" bestFit="1" customWidth="1"/>
    <col min="8710" max="8710" width="1.88671875" bestFit="1" customWidth="1"/>
    <col min="8711" max="8711" width="4.6640625" bestFit="1" customWidth="1"/>
    <col min="8712" max="8712" width="5.5546875" bestFit="1" customWidth="1"/>
    <col min="8713" max="8713" width="9.33203125" bestFit="1" customWidth="1"/>
    <col min="8714" max="8714" width="8.44140625" bestFit="1" customWidth="1"/>
    <col min="8715" max="8715" width="4.6640625" bestFit="1" customWidth="1"/>
    <col min="8716" max="8716" width="1" bestFit="1" customWidth="1"/>
    <col min="8717" max="8717" width="3.6640625" bestFit="1" customWidth="1"/>
    <col min="8718" max="8718" width="1" bestFit="1" customWidth="1"/>
    <col min="8719" max="8719" width="2.88671875" bestFit="1" customWidth="1"/>
    <col min="8720" max="8720" width="1" bestFit="1" customWidth="1"/>
    <col min="8721" max="8721" width="3.6640625" bestFit="1" customWidth="1"/>
    <col min="8722" max="8722" width="1" bestFit="1" customWidth="1"/>
    <col min="8723" max="8723" width="2.88671875" bestFit="1" customWidth="1"/>
    <col min="8724" max="8724" width="1.88671875" bestFit="1" customWidth="1"/>
    <col min="8725" max="8726" width="1" bestFit="1" customWidth="1"/>
    <col min="8727" max="8727" width="5.5546875" bestFit="1" customWidth="1"/>
    <col min="8728" max="8728" width="1.88671875" bestFit="1" customWidth="1"/>
    <col min="8729" max="8729" width="2.88671875" bestFit="1" customWidth="1"/>
    <col min="8730" max="8730" width="1.88671875" bestFit="1" customWidth="1"/>
    <col min="8731" max="8731" width="9.33203125" bestFit="1" customWidth="1"/>
    <col min="8961" max="8962" width="4.6640625" bestFit="1" customWidth="1"/>
    <col min="8963" max="8963" width="1.88671875" bestFit="1" customWidth="1"/>
    <col min="8964" max="8965" width="2.88671875" bestFit="1" customWidth="1"/>
    <col min="8966" max="8966" width="1.88671875" bestFit="1" customWidth="1"/>
    <col min="8967" max="8967" width="4.6640625" bestFit="1" customWidth="1"/>
    <col min="8968" max="8968" width="5.5546875" bestFit="1" customWidth="1"/>
    <col min="8969" max="8969" width="9.33203125" bestFit="1" customWidth="1"/>
    <col min="8970" max="8970" width="8.44140625" bestFit="1" customWidth="1"/>
    <col min="8971" max="8971" width="4.6640625" bestFit="1" customWidth="1"/>
    <col min="8972" max="8972" width="1" bestFit="1" customWidth="1"/>
    <col min="8973" max="8973" width="3.6640625" bestFit="1" customWidth="1"/>
    <col min="8974" max="8974" width="1" bestFit="1" customWidth="1"/>
    <col min="8975" max="8975" width="2.88671875" bestFit="1" customWidth="1"/>
    <col min="8976" max="8976" width="1" bestFit="1" customWidth="1"/>
    <col min="8977" max="8977" width="3.6640625" bestFit="1" customWidth="1"/>
    <col min="8978" max="8978" width="1" bestFit="1" customWidth="1"/>
    <col min="8979" max="8979" width="2.88671875" bestFit="1" customWidth="1"/>
    <col min="8980" max="8980" width="1.88671875" bestFit="1" customWidth="1"/>
    <col min="8981" max="8982" width="1" bestFit="1" customWidth="1"/>
    <col min="8983" max="8983" width="5.5546875" bestFit="1" customWidth="1"/>
    <col min="8984" max="8984" width="1.88671875" bestFit="1" customWidth="1"/>
    <col min="8985" max="8985" width="2.88671875" bestFit="1" customWidth="1"/>
    <col min="8986" max="8986" width="1.88671875" bestFit="1" customWidth="1"/>
    <col min="8987" max="8987" width="9.33203125" bestFit="1" customWidth="1"/>
    <col min="9217" max="9218" width="4.6640625" bestFit="1" customWidth="1"/>
    <col min="9219" max="9219" width="1.88671875" bestFit="1" customWidth="1"/>
    <col min="9220" max="9221" width="2.88671875" bestFit="1" customWidth="1"/>
    <col min="9222" max="9222" width="1.88671875" bestFit="1" customWidth="1"/>
    <col min="9223" max="9223" width="4.6640625" bestFit="1" customWidth="1"/>
    <col min="9224" max="9224" width="5.5546875" bestFit="1" customWidth="1"/>
    <col min="9225" max="9225" width="9.33203125" bestFit="1" customWidth="1"/>
    <col min="9226" max="9226" width="8.44140625" bestFit="1" customWidth="1"/>
    <col min="9227" max="9227" width="4.6640625" bestFit="1" customWidth="1"/>
    <col min="9228" max="9228" width="1" bestFit="1" customWidth="1"/>
    <col min="9229" max="9229" width="3.6640625" bestFit="1" customWidth="1"/>
    <col min="9230" max="9230" width="1" bestFit="1" customWidth="1"/>
    <col min="9231" max="9231" width="2.88671875" bestFit="1" customWidth="1"/>
    <col min="9232" max="9232" width="1" bestFit="1" customWidth="1"/>
    <col min="9233" max="9233" width="3.6640625" bestFit="1" customWidth="1"/>
    <col min="9234" max="9234" width="1" bestFit="1" customWidth="1"/>
    <col min="9235" max="9235" width="2.88671875" bestFit="1" customWidth="1"/>
    <col min="9236" max="9236" width="1.88671875" bestFit="1" customWidth="1"/>
    <col min="9237" max="9238" width="1" bestFit="1" customWidth="1"/>
    <col min="9239" max="9239" width="5.5546875" bestFit="1" customWidth="1"/>
    <col min="9240" max="9240" width="1.88671875" bestFit="1" customWidth="1"/>
    <col min="9241" max="9241" width="2.88671875" bestFit="1" customWidth="1"/>
    <col min="9242" max="9242" width="1.88671875" bestFit="1" customWidth="1"/>
    <col min="9243" max="9243" width="9.33203125" bestFit="1" customWidth="1"/>
    <col min="9473" max="9474" width="4.6640625" bestFit="1" customWidth="1"/>
    <col min="9475" max="9475" width="1.88671875" bestFit="1" customWidth="1"/>
    <col min="9476" max="9477" width="2.88671875" bestFit="1" customWidth="1"/>
    <col min="9478" max="9478" width="1.88671875" bestFit="1" customWidth="1"/>
    <col min="9479" max="9479" width="4.6640625" bestFit="1" customWidth="1"/>
    <col min="9480" max="9480" width="5.5546875" bestFit="1" customWidth="1"/>
    <col min="9481" max="9481" width="9.33203125" bestFit="1" customWidth="1"/>
    <col min="9482" max="9482" width="8.44140625" bestFit="1" customWidth="1"/>
    <col min="9483" max="9483" width="4.6640625" bestFit="1" customWidth="1"/>
    <col min="9484" max="9484" width="1" bestFit="1" customWidth="1"/>
    <col min="9485" max="9485" width="3.6640625" bestFit="1" customWidth="1"/>
    <col min="9486" max="9486" width="1" bestFit="1" customWidth="1"/>
    <col min="9487" max="9487" width="2.88671875" bestFit="1" customWidth="1"/>
    <col min="9488" max="9488" width="1" bestFit="1" customWidth="1"/>
    <col min="9489" max="9489" width="3.6640625" bestFit="1" customWidth="1"/>
    <col min="9490" max="9490" width="1" bestFit="1" customWidth="1"/>
    <col min="9491" max="9491" width="2.88671875" bestFit="1" customWidth="1"/>
    <col min="9492" max="9492" width="1.88671875" bestFit="1" customWidth="1"/>
    <col min="9493" max="9494" width="1" bestFit="1" customWidth="1"/>
    <col min="9495" max="9495" width="5.5546875" bestFit="1" customWidth="1"/>
    <col min="9496" max="9496" width="1.88671875" bestFit="1" customWidth="1"/>
    <col min="9497" max="9497" width="2.88671875" bestFit="1" customWidth="1"/>
    <col min="9498" max="9498" width="1.88671875" bestFit="1" customWidth="1"/>
    <col min="9499" max="9499" width="9.33203125" bestFit="1" customWidth="1"/>
    <col min="9729" max="9730" width="4.6640625" bestFit="1" customWidth="1"/>
    <col min="9731" max="9731" width="1.88671875" bestFit="1" customWidth="1"/>
    <col min="9732" max="9733" width="2.88671875" bestFit="1" customWidth="1"/>
    <col min="9734" max="9734" width="1.88671875" bestFit="1" customWidth="1"/>
    <col min="9735" max="9735" width="4.6640625" bestFit="1" customWidth="1"/>
    <col min="9736" max="9736" width="5.5546875" bestFit="1" customWidth="1"/>
    <col min="9737" max="9737" width="9.33203125" bestFit="1" customWidth="1"/>
    <col min="9738" max="9738" width="8.44140625" bestFit="1" customWidth="1"/>
    <col min="9739" max="9739" width="4.6640625" bestFit="1" customWidth="1"/>
    <col min="9740" max="9740" width="1" bestFit="1" customWidth="1"/>
    <col min="9741" max="9741" width="3.6640625" bestFit="1" customWidth="1"/>
    <col min="9742" max="9742" width="1" bestFit="1" customWidth="1"/>
    <col min="9743" max="9743" width="2.88671875" bestFit="1" customWidth="1"/>
    <col min="9744" max="9744" width="1" bestFit="1" customWidth="1"/>
    <col min="9745" max="9745" width="3.6640625" bestFit="1" customWidth="1"/>
    <col min="9746" max="9746" width="1" bestFit="1" customWidth="1"/>
    <col min="9747" max="9747" width="2.88671875" bestFit="1" customWidth="1"/>
    <col min="9748" max="9748" width="1.88671875" bestFit="1" customWidth="1"/>
    <col min="9749" max="9750" width="1" bestFit="1" customWidth="1"/>
    <col min="9751" max="9751" width="5.5546875" bestFit="1" customWidth="1"/>
    <col min="9752" max="9752" width="1.88671875" bestFit="1" customWidth="1"/>
    <col min="9753" max="9753" width="2.88671875" bestFit="1" customWidth="1"/>
    <col min="9754" max="9754" width="1.88671875" bestFit="1" customWidth="1"/>
    <col min="9755" max="9755" width="9.33203125" bestFit="1" customWidth="1"/>
    <col min="9985" max="9986" width="4.6640625" bestFit="1" customWidth="1"/>
    <col min="9987" max="9987" width="1.88671875" bestFit="1" customWidth="1"/>
    <col min="9988" max="9989" width="2.88671875" bestFit="1" customWidth="1"/>
    <col min="9990" max="9990" width="1.88671875" bestFit="1" customWidth="1"/>
    <col min="9991" max="9991" width="4.6640625" bestFit="1" customWidth="1"/>
    <col min="9992" max="9992" width="5.5546875" bestFit="1" customWidth="1"/>
    <col min="9993" max="9993" width="9.33203125" bestFit="1" customWidth="1"/>
    <col min="9994" max="9994" width="8.44140625" bestFit="1" customWidth="1"/>
    <col min="9995" max="9995" width="4.6640625" bestFit="1" customWidth="1"/>
    <col min="9996" max="9996" width="1" bestFit="1" customWidth="1"/>
    <col min="9997" max="9997" width="3.6640625" bestFit="1" customWidth="1"/>
    <col min="9998" max="9998" width="1" bestFit="1" customWidth="1"/>
    <col min="9999" max="9999" width="2.88671875" bestFit="1" customWidth="1"/>
    <col min="10000" max="10000" width="1" bestFit="1" customWidth="1"/>
    <col min="10001" max="10001" width="3.6640625" bestFit="1" customWidth="1"/>
    <col min="10002" max="10002" width="1" bestFit="1" customWidth="1"/>
    <col min="10003" max="10003" width="2.88671875" bestFit="1" customWidth="1"/>
    <col min="10004" max="10004" width="1.88671875" bestFit="1" customWidth="1"/>
    <col min="10005" max="10006" width="1" bestFit="1" customWidth="1"/>
    <col min="10007" max="10007" width="5.5546875" bestFit="1" customWidth="1"/>
    <col min="10008" max="10008" width="1.88671875" bestFit="1" customWidth="1"/>
    <col min="10009" max="10009" width="2.88671875" bestFit="1" customWidth="1"/>
    <col min="10010" max="10010" width="1.88671875" bestFit="1" customWidth="1"/>
    <col min="10011" max="10011" width="9.33203125" bestFit="1" customWidth="1"/>
    <col min="10241" max="10242" width="4.6640625" bestFit="1" customWidth="1"/>
    <col min="10243" max="10243" width="1.88671875" bestFit="1" customWidth="1"/>
    <col min="10244" max="10245" width="2.88671875" bestFit="1" customWidth="1"/>
    <col min="10246" max="10246" width="1.88671875" bestFit="1" customWidth="1"/>
    <col min="10247" max="10247" width="4.6640625" bestFit="1" customWidth="1"/>
    <col min="10248" max="10248" width="5.5546875" bestFit="1" customWidth="1"/>
    <col min="10249" max="10249" width="9.33203125" bestFit="1" customWidth="1"/>
    <col min="10250" max="10250" width="8.44140625" bestFit="1" customWidth="1"/>
    <col min="10251" max="10251" width="4.6640625" bestFit="1" customWidth="1"/>
    <col min="10252" max="10252" width="1" bestFit="1" customWidth="1"/>
    <col min="10253" max="10253" width="3.6640625" bestFit="1" customWidth="1"/>
    <col min="10254" max="10254" width="1" bestFit="1" customWidth="1"/>
    <col min="10255" max="10255" width="2.88671875" bestFit="1" customWidth="1"/>
    <col min="10256" max="10256" width="1" bestFit="1" customWidth="1"/>
    <col min="10257" max="10257" width="3.6640625" bestFit="1" customWidth="1"/>
    <col min="10258" max="10258" width="1" bestFit="1" customWidth="1"/>
    <col min="10259" max="10259" width="2.88671875" bestFit="1" customWidth="1"/>
    <col min="10260" max="10260" width="1.88671875" bestFit="1" customWidth="1"/>
    <col min="10261" max="10262" width="1" bestFit="1" customWidth="1"/>
    <col min="10263" max="10263" width="5.5546875" bestFit="1" customWidth="1"/>
    <col min="10264" max="10264" width="1.88671875" bestFit="1" customWidth="1"/>
    <col min="10265" max="10265" width="2.88671875" bestFit="1" customWidth="1"/>
    <col min="10266" max="10266" width="1.88671875" bestFit="1" customWidth="1"/>
    <col min="10267" max="10267" width="9.33203125" bestFit="1" customWidth="1"/>
    <col min="10497" max="10498" width="4.6640625" bestFit="1" customWidth="1"/>
    <col min="10499" max="10499" width="1.88671875" bestFit="1" customWidth="1"/>
    <col min="10500" max="10501" width="2.88671875" bestFit="1" customWidth="1"/>
    <col min="10502" max="10502" width="1.88671875" bestFit="1" customWidth="1"/>
    <col min="10503" max="10503" width="4.6640625" bestFit="1" customWidth="1"/>
    <col min="10504" max="10504" width="5.5546875" bestFit="1" customWidth="1"/>
    <col min="10505" max="10505" width="9.33203125" bestFit="1" customWidth="1"/>
    <col min="10506" max="10506" width="8.44140625" bestFit="1" customWidth="1"/>
    <col min="10507" max="10507" width="4.6640625" bestFit="1" customWidth="1"/>
    <col min="10508" max="10508" width="1" bestFit="1" customWidth="1"/>
    <col min="10509" max="10509" width="3.6640625" bestFit="1" customWidth="1"/>
    <col min="10510" max="10510" width="1" bestFit="1" customWidth="1"/>
    <col min="10511" max="10511" width="2.88671875" bestFit="1" customWidth="1"/>
    <col min="10512" max="10512" width="1" bestFit="1" customWidth="1"/>
    <col min="10513" max="10513" width="3.6640625" bestFit="1" customWidth="1"/>
    <col min="10514" max="10514" width="1" bestFit="1" customWidth="1"/>
    <col min="10515" max="10515" width="2.88671875" bestFit="1" customWidth="1"/>
    <col min="10516" max="10516" width="1.88671875" bestFit="1" customWidth="1"/>
    <col min="10517" max="10518" width="1" bestFit="1" customWidth="1"/>
    <col min="10519" max="10519" width="5.5546875" bestFit="1" customWidth="1"/>
    <col min="10520" max="10520" width="1.88671875" bestFit="1" customWidth="1"/>
    <col min="10521" max="10521" width="2.88671875" bestFit="1" customWidth="1"/>
    <col min="10522" max="10522" width="1.88671875" bestFit="1" customWidth="1"/>
    <col min="10523" max="10523" width="9.33203125" bestFit="1" customWidth="1"/>
    <col min="10753" max="10754" width="4.6640625" bestFit="1" customWidth="1"/>
    <col min="10755" max="10755" width="1.88671875" bestFit="1" customWidth="1"/>
    <col min="10756" max="10757" width="2.88671875" bestFit="1" customWidth="1"/>
    <col min="10758" max="10758" width="1.88671875" bestFit="1" customWidth="1"/>
    <col min="10759" max="10759" width="4.6640625" bestFit="1" customWidth="1"/>
    <col min="10760" max="10760" width="5.5546875" bestFit="1" customWidth="1"/>
    <col min="10761" max="10761" width="9.33203125" bestFit="1" customWidth="1"/>
    <col min="10762" max="10762" width="8.44140625" bestFit="1" customWidth="1"/>
    <col min="10763" max="10763" width="4.6640625" bestFit="1" customWidth="1"/>
    <col min="10764" max="10764" width="1" bestFit="1" customWidth="1"/>
    <col min="10765" max="10765" width="3.6640625" bestFit="1" customWidth="1"/>
    <col min="10766" max="10766" width="1" bestFit="1" customWidth="1"/>
    <col min="10767" max="10767" width="2.88671875" bestFit="1" customWidth="1"/>
    <col min="10768" max="10768" width="1" bestFit="1" customWidth="1"/>
    <col min="10769" max="10769" width="3.6640625" bestFit="1" customWidth="1"/>
    <col min="10770" max="10770" width="1" bestFit="1" customWidth="1"/>
    <col min="10771" max="10771" width="2.88671875" bestFit="1" customWidth="1"/>
    <col min="10772" max="10772" width="1.88671875" bestFit="1" customWidth="1"/>
    <col min="10773" max="10774" width="1" bestFit="1" customWidth="1"/>
    <col min="10775" max="10775" width="5.5546875" bestFit="1" customWidth="1"/>
    <col min="10776" max="10776" width="1.88671875" bestFit="1" customWidth="1"/>
    <col min="10777" max="10777" width="2.88671875" bestFit="1" customWidth="1"/>
    <col min="10778" max="10778" width="1.88671875" bestFit="1" customWidth="1"/>
    <col min="10779" max="10779" width="9.33203125" bestFit="1" customWidth="1"/>
    <col min="11009" max="11010" width="4.6640625" bestFit="1" customWidth="1"/>
    <col min="11011" max="11011" width="1.88671875" bestFit="1" customWidth="1"/>
    <col min="11012" max="11013" width="2.88671875" bestFit="1" customWidth="1"/>
    <col min="11014" max="11014" width="1.88671875" bestFit="1" customWidth="1"/>
    <col min="11015" max="11015" width="4.6640625" bestFit="1" customWidth="1"/>
    <col min="11016" max="11016" width="5.5546875" bestFit="1" customWidth="1"/>
    <col min="11017" max="11017" width="9.33203125" bestFit="1" customWidth="1"/>
    <col min="11018" max="11018" width="8.44140625" bestFit="1" customWidth="1"/>
    <col min="11019" max="11019" width="4.6640625" bestFit="1" customWidth="1"/>
    <col min="11020" max="11020" width="1" bestFit="1" customWidth="1"/>
    <col min="11021" max="11021" width="3.6640625" bestFit="1" customWidth="1"/>
    <col min="11022" max="11022" width="1" bestFit="1" customWidth="1"/>
    <col min="11023" max="11023" width="2.88671875" bestFit="1" customWidth="1"/>
    <col min="11024" max="11024" width="1" bestFit="1" customWidth="1"/>
    <col min="11025" max="11025" width="3.6640625" bestFit="1" customWidth="1"/>
    <col min="11026" max="11026" width="1" bestFit="1" customWidth="1"/>
    <col min="11027" max="11027" width="2.88671875" bestFit="1" customWidth="1"/>
    <col min="11028" max="11028" width="1.88671875" bestFit="1" customWidth="1"/>
    <col min="11029" max="11030" width="1" bestFit="1" customWidth="1"/>
    <col min="11031" max="11031" width="5.5546875" bestFit="1" customWidth="1"/>
    <col min="11032" max="11032" width="1.88671875" bestFit="1" customWidth="1"/>
    <col min="11033" max="11033" width="2.88671875" bestFit="1" customWidth="1"/>
    <col min="11034" max="11034" width="1.88671875" bestFit="1" customWidth="1"/>
    <col min="11035" max="11035" width="9.33203125" bestFit="1" customWidth="1"/>
    <col min="11265" max="11266" width="4.6640625" bestFit="1" customWidth="1"/>
    <col min="11267" max="11267" width="1.88671875" bestFit="1" customWidth="1"/>
    <col min="11268" max="11269" width="2.88671875" bestFit="1" customWidth="1"/>
    <col min="11270" max="11270" width="1.88671875" bestFit="1" customWidth="1"/>
    <col min="11271" max="11271" width="4.6640625" bestFit="1" customWidth="1"/>
    <col min="11272" max="11272" width="5.5546875" bestFit="1" customWidth="1"/>
    <col min="11273" max="11273" width="9.33203125" bestFit="1" customWidth="1"/>
    <col min="11274" max="11274" width="8.44140625" bestFit="1" customWidth="1"/>
    <col min="11275" max="11275" width="4.6640625" bestFit="1" customWidth="1"/>
    <col min="11276" max="11276" width="1" bestFit="1" customWidth="1"/>
    <col min="11277" max="11277" width="3.6640625" bestFit="1" customWidth="1"/>
    <col min="11278" max="11278" width="1" bestFit="1" customWidth="1"/>
    <col min="11279" max="11279" width="2.88671875" bestFit="1" customWidth="1"/>
    <col min="11280" max="11280" width="1" bestFit="1" customWidth="1"/>
    <col min="11281" max="11281" width="3.6640625" bestFit="1" customWidth="1"/>
    <col min="11282" max="11282" width="1" bestFit="1" customWidth="1"/>
    <col min="11283" max="11283" width="2.88671875" bestFit="1" customWidth="1"/>
    <col min="11284" max="11284" width="1.88671875" bestFit="1" customWidth="1"/>
    <col min="11285" max="11286" width="1" bestFit="1" customWidth="1"/>
    <col min="11287" max="11287" width="5.5546875" bestFit="1" customWidth="1"/>
    <col min="11288" max="11288" width="1.88671875" bestFit="1" customWidth="1"/>
    <col min="11289" max="11289" width="2.88671875" bestFit="1" customWidth="1"/>
    <col min="11290" max="11290" width="1.88671875" bestFit="1" customWidth="1"/>
    <col min="11291" max="11291" width="9.33203125" bestFit="1" customWidth="1"/>
    <col min="11521" max="11522" width="4.6640625" bestFit="1" customWidth="1"/>
    <col min="11523" max="11523" width="1.88671875" bestFit="1" customWidth="1"/>
    <col min="11524" max="11525" width="2.88671875" bestFit="1" customWidth="1"/>
    <col min="11526" max="11526" width="1.88671875" bestFit="1" customWidth="1"/>
    <col min="11527" max="11527" width="4.6640625" bestFit="1" customWidth="1"/>
    <col min="11528" max="11528" width="5.5546875" bestFit="1" customWidth="1"/>
    <col min="11529" max="11529" width="9.33203125" bestFit="1" customWidth="1"/>
    <col min="11530" max="11530" width="8.44140625" bestFit="1" customWidth="1"/>
    <col min="11531" max="11531" width="4.6640625" bestFit="1" customWidth="1"/>
    <col min="11532" max="11532" width="1" bestFit="1" customWidth="1"/>
    <col min="11533" max="11533" width="3.6640625" bestFit="1" customWidth="1"/>
    <col min="11534" max="11534" width="1" bestFit="1" customWidth="1"/>
    <col min="11535" max="11535" width="2.88671875" bestFit="1" customWidth="1"/>
    <col min="11536" max="11536" width="1" bestFit="1" customWidth="1"/>
    <col min="11537" max="11537" width="3.6640625" bestFit="1" customWidth="1"/>
    <col min="11538" max="11538" width="1" bestFit="1" customWidth="1"/>
    <col min="11539" max="11539" width="2.88671875" bestFit="1" customWidth="1"/>
    <col min="11540" max="11540" width="1.88671875" bestFit="1" customWidth="1"/>
    <col min="11541" max="11542" width="1" bestFit="1" customWidth="1"/>
    <col min="11543" max="11543" width="5.5546875" bestFit="1" customWidth="1"/>
    <col min="11544" max="11544" width="1.88671875" bestFit="1" customWidth="1"/>
    <col min="11545" max="11545" width="2.88671875" bestFit="1" customWidth="1"/>
    <col min="11546" max="11546" width="1.88671875" bestFit="1" customWidth="1"/>
    <col min="11547" max="11547" width="9.33203125" bestFit="1" customWidth="1"/>
    <col min="11777" max="11778" width="4.6640625" bestFit="1" customWidth="1"/>
    <col min="11779" max="11779" width="1.88671875" bestFit="1" customWidth="1"/>
    <col min="11780" max="11781" width="2.88671875" bestFit="1" customWidth="1"/>
    <col min="11782" max="11782" width="1.88671875" bestFit="1" customWidth="1"/>
    <col min="11783" max="11783" width="4.6640625" bestFit="1" customWidth="1"/>
    <col min="11784" max="11784" width="5.5546875" bestFit="1" customWidth="1"/>
    <col min="11785" max="11785" width="9.33203125" bestFit="1" customWidth="1"/>
    <col min="11786" max="11786" width="8.44140625" bestFit="1" customWidth="1"/>
    <col min="11787" max="11787" width="4.6640625" bestFit="1" customWidth="1"/>
    <col min="11788" max="11788" width="1" bestFit="1" customWidth="1"/>
    <col min="11789" max="11789" width="3.6640625" bestFit="1" customWidth="1"/>
    <col min="11790" max="11790" width="1" bestFit="1" customWidth="1"/>
    <col min="11791" max="11791" width="2.88671875" bestFit="1" customWidth="1"/>
    <col min="11792" max="11792" width="1" bestFit="1" customWidth="1"/>
    <col min="11793" max="11793" width="3.6640625" bestFit="1" customWidth="1"/>
    <col min="11794" max="11794" width="1" bestFit="1" customWidth="1"/>
    <col min="11795" max="11795" width="2.88671875" bestFit="1" customWidth="1"/>
    <col min="11796" max="11796" width="1.88671875" bestFit="1" customWidth="1"/>
    <col min="11797" max="11798" width="1" bestFit="1" customWidth="1"/>
    <col min="11799" max="11799" width="5.5546875" bestFit="1" customWidth="1"/>
    <col min="11800" max="11800" width="1.88671875" bestFit="1" customWidth="1"/>
    <col min="11801" max="11801" width="2.88671875" bestFit="1" customWidth="1"/>
    <col min="11802" max="11802" width="1.88671875" bestFit="1" customWidth="1"/>
    <col min="11803" max="11803" width="9.33203125" bestFit="1" customWidth="1"/>
    <col min="12033" max="12034" width="4.6640625" bestFit="1" customWidth="1"/>
    <col min="12035" max="12035" width="1.88671875" bestFit="1" customWidth="1"/>
    <col min="12036" max="12037" width="2.88671875" bestFit="1" customWidth="1"/>
    <col min="12038" max="12038" width="1.88671875" bestFit="1" customWidth="1"/>
    <col min="12039" max="12039" width="4.6640625" bestFit="1" customWidth="1"/>
    <col min="12040" max="12040" width="5.5546875" bestFit="1" customWidth="1"/>
    <col min="12041" max="12041" width="9.33203125" bestFit="1" customWidth="1"/>
    <col min="12042" max="12042" width="8.44140625" bestFit="1" customWidth="1"/>
    <col min="12043" max="12043" width="4.6640625" bestFit="1" customWidth="1"/>
    <col min="12044" max="12044" width="1" bestFit="1" customWidth="1"/>
    <col min="12045" max="12045" width="3.6640625" bestFit="1" customWidth="1"/>
    <col min="12046" max="12046" width="1" bestFit="1" customWidth="1"/>
    <col min="12047" max="12047" width="2.88671875" bestFit="1" customWidth="1"/>
    <col min="12048" max="12048" width="1" bestFit="1" customWidth="1"/>
    <col min="12049" max="12049" width="3.6640625" bestFit="1" customWidth="1"/>
    <col min="12050" max="12050" width="1" bestFit="1" customWidth="1"/>
    <col min="12051" max="12051" width="2.88671875" bestFit="1" customWidth="1"/>
    <col min="12052" max="12052" width="1.88671875" bestFit="1" customWidth="1"/>
    <col min="12053" max="12054" width="1" bestFit="1" customWidth="1"/>
    <col min="12055" max="12055" width="5.5546875" bestFit="1" customWidth="1"/>
    <col min="12056" max="12056" width="1.88671875" bestFit="1" customWidth="1"/>
    <col min="12057" max="12057" width="2.88671875" bestFit="1" customWidth="1"/>
    <col min="12058" max="12058" width="1.88671875" bestFit="1" customWidth="1"/>
    <col min="12059" max="12059" width="9.33203125" bestFit="1" customWidth="1"/>
    <col min="12289" max="12290" width="4.6640625" bestFit="1" customWidth="1"/>
    <col min="12291" max="12291" width="1.88671875" bestFit="1" customWidth="1"/>
    <col min="12292" max="12293" width="2.88671875" bestFit="1" customWidth="1"/>
    <col min="12294" max="12294" width="1.88671875" bestFit="1" customWidth="1"/>
    <col min="12295" max="12295" width="4.6640625" bestFit="1" customWidth="1"/>
    <col min="12296" max="12296" width="5.5546875" bestFit="1" customWidth="1"/>
    <col min="12297" max="12297" width="9.33203125" bestFit="1" customWidth="1"/>
    <col min="12298" max="12298" width="8.44140625" bestFit="1" customWidth="1"/>
    <col min="12299" max="12299" width="4.6640625" bestFit="1" customWidth="1"/>
    <col min="12300" max="12300" width="1" bestFit="1" customWidth="1"/>
    <col min="12301" max="12301" width="3.6640625" bestFit="1" customWidth="1"/>
    <col min="12302" max="12302" width="1" bestFit="1" customWidth="1"/>
    <col min="12303" max="12303" width="2.88671875" bestFit="1" customWidth="1"/>
    <col min="12304" max="12304" width="1" bestFit="1" customWidth="1"/>
    <col min="12305" max="12305" width="3.6640625" bestFit="1" customWidth="1"/>
    <col min="12306" max="12306" width="1" bestFit="1" customWidth="1"/>
    <col min="12307" max="12307" width="2.88671875" bestFit="1" customWidth="1"/>
    <col min="12308" max="12308" width="1.88671875" bestFit="1" customWidth="1"/>
    <col min="12309" max="12310" width="1" bestFit="1" customWidth="1"/>
    <col min="12311" max="12311" width="5.5546875" bestFit="1" customWidth="1"/>
    <col min="12312" max="12312" width="1.88671875" bestFit="1" customWidth="1"/>
    <col min="12313" max="12313" width="2.88671875" bestFit="1" customWidth="1"/>
    <col min="12314" max="12314" width="1.88671875" bestFit="1" customWidth="1"/>
    <col min="12315" max="12315" width="9.33203125" bestFit="1" customWidth="1"/>
    <col min="12545" max="12546" width="4.6640625" bestFit="1" customWidth="1"/>
    <col min="12547" max="12547" width="1.88671875" bestFit="1" customWidth="1"/>
    <col min="12548" max="12549" width="2.88671875" bestFit="1" customWidth="1"/>
    <col min="12550" max="12550" width="1.88671875" bestFit="1" customWidth="1"/>
    <col min="12551" max="12551" width="4.6640625" bestFit="1" customWidth="1"/>
    <col min="12552" max="12552" width="5.5546875" bestFit="1" customWidth="1"/>
    <col min="12553" max="12553" width="9.33203125" bestFit="1" customWidth="1"/>
    <col min="12554" max="12554" width="8.44140625" bestFit="1" customWidth="1"/>
    <col min="12555" max="12555" width="4.6640625" bestFit="1" customWidth="1"/>
    <col min="12556" max="12556" width="1" bestFit="1" customWidth="1"/>
    <col min="12557" max="12557" width="3.6640625" bestFit="1" customWidth="1"/>
    <col min="12558" max="12558" width="1" bestFit="1" customWidth="1"/>
    <col min="12559" max="12559" width="2.88671875" bestFit="1" customWidth="1"/>
    <col min="12560" max="12560" width="1" bestFit="1" customWidth="1"/>
    <col min="12561" max="12561" width="3.6640625" bestFit="1" customWidth="1"/>
    <col min="12562" max="12562" width="1" bestFit="1" customWidth="1"/>
    <col min="12563" max="12563" width="2.88671875" bestFit="1" customWidth="1"/>
    <col min="12564" max="12564" width="1.88671875" bestFit="1" customWidth="1"/>
    <col min="12565" max="12566" width="1" bestFit="1" customWidth="1"/>
    <col min="12567" max="12567" width="5.5546875" bestFit="1" customWidth="1"/>
    <col min="12568" max="12568" width="1.88671875" bestFit="1" customWidth="1"/>
    <col min="12569" max="12569" width="2.88671875" bestFit="1" customWidth="1"/>
    <col min="12570" max="12570" width="1.88671875" bestFit="1" customWidth="1"/>
    <col min="12571" max="12571" width="9.33203125" bestFit="1" customWidth="1"/>
    <col min="12801" max="12802" width="4.6640625" bestFit="1" customWidth="1"/>
    <col min="12803" max="12803" width="1.88671875" bestFit="1" customWidth="1"/>
    <col min="12804" max="12805" width="2.88671875" bestFit="1" customWidth="1"/>
    <col min="12806" max="12806" width="1.88671875" bestFit="1" customWidth="1"/>
    <col min="12807" max="12807" width="4.6640625" bestFit="1" customWidth="1"/>
    <col min="12808" max="12808" width="5.5546875" bestFit="1" customWidth="1"/>
    <col min="12809" max="12809" width="9.33203125" bestFit="1" customWidth="1"/>
    <col min="12810" max="12810" width="8.44140625" bestFit="1" customWidth="1"/>
    <col min="12811" max="12811" width="4.6640625" bestFit="1" customWidth="1"/>
    <col min="12812" max="12812" width="1" bestFit="1" customWidth="1"/>
    <col min="12813" max="12813" width="3.6640625" bestFit="1" customWidth="1"/>
    <col min="12814" max="12814" width="1" bestFit="1" customWidth="1"/>
    <col min="12815" max="12815" width="2.88671875" bestFit="1" customWidth="1"/>
    <col min="12816" max="12816" width="1" bestFit="1" customWidth="1"/>
    <col min="12817" max="12817" width="3.6640625" bestFit="1" customWidth="1"/>
    <col min="12818" max="12818" width="1" bestFit="1" customWidth="1"/>
    <col min="12819" max="12819" width="2.88671875" bestFit="1" customWidth="1"/>
    <col min="12820" max="12820" width="1.88671875" bestFit="1" customWidth="1"/>
    <col min="12821" max="12822" width="1" bestFit="1" customWidth="1"/>
    <col min="12823" max="12823" width="5.5546875" bestFit="1" customWidth="1"/>
    <col min="12824" max="12824" width="1.88671875" bestFit="1" customWidth="1"/>
    <col min="12825" max="12825" width="2.88671875" bestFit="1" customWidth="1"/>
    <col min="12826" max="12826" width="1.88671875" bestFit="1" customWidth="1"/>
    <col min="12827" max="12827" width="9.33203125" bestFit="1" customWidth="1"/>
    <col min="13057" max="13058" width="4.6640625" bestFit="1" customWidth="1"/>
    <col min="13059" max="13059" width="1.88671875" bestFit="1" customWidth="1"/>
    <col min="13060" max="13061" width="2.88671875" bestFit="1" customWidth="1"/>
    <col min="13062" max="13062" width="1.88671875" bestFit="1" customWidth="1"/>
    <col min="13063" max="13063" width="4.6640625" bestFit="1" customWidth="1"/>
    <col min="13064" max="13064" width="5.5546875" bestFit="1" customWidth="1"/>
    <col min="13065" max="13065" width="9.33203125" bestFit="1" customWidth="1"/>
    <col min="13066" max="13066" width="8.44140625" bestFit="1" customWidth="1"/>
    <col min="13067" max="13067" width="4.6640625" bestFit="1" customWidth="1"/>
    <col min="13068" max="13068" width="1" bestFit="1" customWidth="1"/>
    <col min="13069" max="13069" width="3.6640625" bestFit="1" customWidth="1"/>
    <col min="13070" max="13070" width="1" bestFit="1" customWidth="1"/>
    <col min="13071" max="13071" width="2.88671875" bestFit="1" customWidth="1"/>
    <col min="13072" max="13072" width="1" bestFit="1" customWidth="1"/>
    <col min="13073" max="13073" width="3.6640625" bestFit="1" customWidth="1"/>
    <col min="13074" max="13074" width="1" bestFit="1" customWidth="1"/>
    <col min="13075" max="13075" width="2.88671875" bestFit="1" customWidth="1"/>
    <col min="13076" max="13076" width="1.88671875" bestFit="1" customWidth="1"/>
    <col min="13077" max="13078" width="1" bestFit="1" customWidth="1"/>
    <col min="13079" max="13079" width="5.5546875" bestFit="1" customWidth="1"/>
    <col min="13080" max="13080" width="1.88671875" bestFit="1" customWidth="1"/>
    <col min="13081" max="13081" width="2.88671875" bestFit="1" customWidth="1"/>
    <col min="13082" max="13082" width="1.88671875" bestFit="1" customWidth="1"/>
    <col min="13083" max="13083" width="9.33203125" bestFit="1" customWidth="1"/>
    <col min="13313" max="13314" width="4.6640625" bestFit="1" customWidth="1"/>
    <col min="13315" max="13315" width="1.88671875" bestFit="1" customWidth="1"/>
    <col min="13316" max="13317" width="2.88671875" bestFit="1" customWidth="1"/>
    <col min="13318" max="13318" width="1.88671875" bestFit="1" customWidth="1"/>
    <col min="13319" max="13319" width="4.6640625" bestFit="1" customWidth="1"/>
    <col min="13320" max="13320" width="5.5546875" bestFit="1" customWidth="1"/>
    <col min="13321" max="13321" width="9.33203125" bestFit="1" customWidth="1"/>
    <col min="13322" max="13322" width="8.44140625" bestFit="1" customWidth="1"/>
    <col min="13323" max="13323" width="4.6640625" bestFit="1" customWidth="1"/>
    <col min="13324" max="13324" width="1" bestFit="1" customWidth="1"/>
    <col min="13325" max="13325" width="3.6640625" bestFit="1" customWidth="1"/>
    <col min="13326" max="13326" width="1" bestFit="1" customWidth="1"/>
    <col min="13327" max="13327" width="2.88671875" bestFit="1" customWidth="1"/>
    <col min="13328" max="13328" width="1" bestFit="1" customWidth="1"/>
    <col min="13329" max="13329" width="3.6640625" bestFit="1" customWidth="1"/>
    <col min="13330" max="13330" width="1" bestFit="1" customWidth="1"/>
    <col min="13331" max="13331" width="2.88671875" bestFit="1" customWidth="1"/>
    <col min="13332" max="13332" width="1.88671875" bestFit="1" customWidth="1"/>
    <col min="13333" max="13334" width="1" bestFit="1" customWidth="1"/>
    <col min="13335" max="13335" width="5.5546875" bestFit="1" customWidth="1"/>
    <col min="13336" max="13336" width="1.88671875" bestFit="1" customWidth="1"/>
    <col min="13337" max="13337" width="2.88671875" bestFit="1" customWidth="1"/>
    <col min="13338" max="13338" width="1.88671875" bestFit="1" customWidth="1"/>
    <col min="13339" max="13339" width="9.33203125" bestFit="1" customWidth="1"/>
    <col min="13569" max="13570" width="4.6640625" bestFit="1" customWidth="1"/>
    <col min="13571" max="13571" width="1.88671875" bestFit="1" customWidth="1"/>
    <col min="13572" max="13573" width="2.88671875" bestFit="1" customWidth="1"/>
    <col min="13574" max="13574" width="1.88671875" bestFit="1" customWidth="1"/>
    <col min="13575" max="13575" width="4.6640625" bestFit="1" customWidth="1"/>
    <col min="13576" max="13576" width="5.5546875" bestFit="1" customWidth="1"/>
    <col min="13577" max="13577" width="9.33203125" bestFit="1" customWidth="1"/>
    <col min="13578" max="13578" width="8.44140625" bestFit="1" customWidth="1"/>
    <col min="13579" max="13579" width="4.6640625" bestFit="1" customWidth="1"/>
    <col min="13580" max="13580" width="1" bestFit="1" customWidth="1"/>
    <col min="13581" max="13581" width="3.6640625" bestFit="1" customWidth="1"/>
    <col min="13582" max="13582" width="1" bestFit="1" customWidth="1"/>
    <col min="13583" max="13583" width="2.88671875" bestFit="1" customWidth="1"/>
    <col min="13584" max="13584" width="1" bestFit="1" customWidth="1"/>
    <col min="13585" max="13585" width="3.6640625" bestFit="1" customWidth="1"/>
    <col min="13586" max="13586" width="1" bestFit="1" customWidth="1"/>
    <col min="13587" max="13587" width="2.88671875" bestFit="1" customWidth="1"/>
    <col min="13588" max="13588" width="1.88671875" bestFit="1" customWidth="1"/>
    <col min="13589" max="13590" width="1" bestFit="1" customWidth="1"/>
    <col min="13591" max="13591" width="5.5546875" bestFit="1" customWidth="1"/>
    <col min="13592" max="13592" width="1.88671875" bestFit="1" customWidth="1"/>
    <col min="13593" max="13593" width="2.88671875" bestFit="1" customWidth="1"/>
    <col min="13594" max="13594" width="1.88671875" bestFit="1" customWidth="1"/>
    <col min="13595" max="13595" width="9.33203125" bestFit="1" customWidth="1"/>
    <col min="13825" max="13826" width="4.6640625" bestFit="1" customWidth="1"/>
    <col min="13827" max="13827" width="1.88671875" bestFit="1" customWidth="1"/>
    <col min="13828" max="13829" width="2.88671875" bestFit="1" customWidth="1"/>
    <col min="13830" max="13830" width="1.88671875" bestFit="1" customWidth="1"/>
    <col min="13831" max="13831" width="4.6640625" bestFit="1" customWidth="1"/>
    <col min="13832" max="13832" width="5.5546875" bestFit="1" customWidth="1"/>
    <col min="13833" max="13833" width="9.33203125" bestFit="1" customWidth="1"/>
    <col min="13834" max="13834" width="8.44140625" bestFit="1" customWidth="1"/>
    <col min="13835" max="13835" width="4.6640625" bestFit="1" customWidth="1"/>
    <col min="13836" max="13836" width="1" bestFit="1" customWidth="1"/>
    <col min="13837" max="13837" width="3.6640625" bestFit="1" customWidth="1"/>
    <col min="13838" max="13838" width="1" bestFit="1" customWidth="1"/>
    <col min="13839" max="13839" width="2.88671875" bestFit="1" customWidth="1"/>
    <col min="13840" max="13840" width="1" bestFit="1" customWidth="1"/>
    <col min="13841" max="13841" width="3.6640625" bestFit="1" customWidth="1"/>
    <col min="13842" max="13842" width="1" bestFit="1" customWidth="1"/>
    <col min="13843" max="13843" width="2.88671875" bestFit="1" customWidth="1"/>
    <col min="13844" max="13844" width="1.88671875" bestFit="1" customWidth="1"/>
    <col min="13845" max="13846" width="1" bestFit="1" customWidth="1"/>
    <col min="13847" max="13847" width="5.5546875" bestFit="1" customWidth="1"/>
    <col min="13848" max="13848" width="1.88671875" bestFit="1" customWidth="1"/>
    <col min="13849" max="13849" width="2.88671875" bestFit="1" customWidth="1"/>
    <col min="13850" max="13850" width="1.88671875" bestFit="1" customWidth="1"/>
    <col min="13851" max="13851" width="9.33203125" bestFit="1" customWidth="1"/>
    <col min="14081" max="14082" width="4.6640625" bestFit="1" customWidth="1"/>
    <col min="14083" max="14083" width="1.88671875" bestFit="1" customWidth="1"/>
    <col min="14084" max="14085" width="2.88671875" bestFit="1" customWidth="1"/>
    <col min="14086" max="14086" width="1.88671875" bestFit="1" customWidth="1"/>
    <col min="14087" max="14087" width="4.6640625" bestFit="1" customWidth="1"/>
    <col min="14088" max="14088" width="5.5546875" bestFit="1" customWidth="1"/>
    <col min="14089" max="14089" width="9.33203125" bestFit="1" customWidth="1"/>
    <col min="14090" max="14090" width="8.44140625" bestFit="1" customWidth="1"/>
    <col min="14091" max="14091" width="4.6640625" bestFit="1" customWidth="1"/>
    <col min="14092" max="14092" width="1" bestFit="1" customWidth="1"/>
    <col min="14093" max="14093" width="3.6640625" bestFit="1" customWidth="1"/>
    <col min="14094" max="14094" width="1" bestFit="1" customWidth="1"/>
    <col min="14095" max="14095" width="2.88671875" bestFit="1" customWidth="1"/>
    <col min="14096" max="14096" width="1" bestFit="1" customWidth="1"/>
    <col min="14097" max="14097" width="3.6640625" bestFit="1" customWidth="1"/>
    <col min="14098" max="14098" width="1" bestFit="1" customWidth="1"/>
    <col min="14099" max="14099" width="2.88671875" bestFit="1" customWidth="1"/>
    <col min="14100" max="14100" width="1.88671875" bestFit="1" customWidth="1"/>
    <col min="14101" max="14102" width="1" bestFit="1" customWidth="1"/>
    <col min="14103" max="14103" width="5.5546875" bestFit="1" customWidth="1"/>
    <col min="14104" max="14104" width="1.88671875" bestFit="1" customWidth="1"/>
    <col min="14105" max="14105" width="2.88671875" bestFit="1" customWidth="1"/>
    <col min="14106" max="14106" width="1.88671875" bestFit="1" customWidth="1"/>
    <col min="14107" max="14107" width="9.33203125" bestFit="1" customWidth="1"/>
    <col min="14337" max="14338" width="4.6640625" bestFit="1" customWidth="1"/>
    <col min="14339" max="14339" width="1.88671875" bestFit="1" customWidth="1"/>
    <col min="14340" max="14341" width="2.88671875" bestFit="1" customWidth="1"/>
    <col min="14342" max="14342" width="1.88671875" bestFit="1" customWidth="1"/>
    <col min="14343" max="14343" width="4.6640625" bestFit="1" customWidth="1"/>
    <col min="14344" max="14344" width="5.5546875" bestFit="1" customWidth="1"/>
    <col min="14345" max="14345" width="9.33203125" bestFit="1" customWidth="1"/>
    <col min="14346" max="14346" width="8.44140625" bestFit="1" customWidth="1"/>
    <col min="14347" max="14347" width="4.6640625" bestFit="1" customWidth="1"/>
    <col min="14348" max="14348" width="1" bestFit="1" customWidth="1"/>
    <col min="14349" max="14349" width="3.6640625" bestFit="1" customWidth="1"/>
    <col min="14350" max="14350" width="1" bestFit="1" customWidth="1"/>
    <col min="14351" max="14351" width="2.88671875" bestFit="1" customWidth="1"/>
    <col min="14352" max="14352" width="1" bestFit="1" customWidth="1"/>
    <col min="14353" max="14353" width="3.6640625" bestFit="1" customWidth="1"/>
    <col min="14354" max="14354" width="1" bestFit="1" customWidth="1"/>
    <col min="14355" max="14355" width="2.88671875" bestFit="1" customWidth="1"/>
    <col min="14356" max="14356" width="1.88671875" bestFit="1" customWidth="1"/>
    <col min="14357" max="14358" width="1" bestFit="1" customWidth="1"/>
    <col min="14359" max="14359" width="5.5546875" bestFit="1" customWidth="1"/>
    <col min="14360" max="14360" width="1.88671875" bestFit="1" customWidth="1"/>
    <col min="14361" max="14361" width="2.88671875" bestFit="1" customWidth="1"/>
    <col min="14362" max="14362" width="1.88671875" bestFit="1" customWidth="1"/>
    <col min="14363" max="14363" width="9.33203125" bestFit="1" customWidth="1"/>
    <col min="14593" max="14594" width="4.6640625" bestFit="1" customWidth="1"/>
    <col min="14595" max="14595" width="1.88671875" bestFit="1" customWidth="1"/>
    <col min="14596" max="14597" width="2.88671875" bestFit="1" customWidth="1"/>
    <col min="14598" max="14598" width="1.88671875" bestFit="1" customWidth="1"/>
    <col min="14599" max="14599" width="4.6640625" bestFit="1" customWidth="1"/>
    <col min="14600" max="14600" width="5.5546875" bestFit="1" customWidth="1"/>
    <col min="14601" max="14601" width="9.33203125" bestFit="1" customWidth="1"/>
    <col min="14602" max="14602" width="8.44140625" bestFit="1" customWidth="1"/>
    <col min="14603" max="14603" width="4.6640625" bestFit="1" customWidth="1"/>
    <col min="14604" max="14604" width="1" bestFit="1" customWidth="1"/>
    <col min="14605" max="14605" width="3.6640625" bestFit="1" customWidth="1"/>
    <col min="14606" max="14606" width="1" bestFit="1" customWidth="1"/>
    <col min="14607" max="14607" width="2.88671875" bestFit="1" customWidth="1"/>
    <col min="14608" max="14608" width="1" bestFit="1" customWidth="1"/>
    <col min="14609" max="14609" width="3.6640625" bestFit="1" customWidth="1"/>
    <col min="14610" max="14610" width="1" bestFit="1" customWidth="1"/>
    <col min="14611" max="14611" width="2.88671875" bestFit="1" customWidth="1"/>
    <col min="14612" max="14612" width="1.88671875" bestFit="1" customWidth="1"/>
    <col min="14613" max="14614" width="1" bestFit="1" customWidth="1"/>
    <col min="14615" max="14615" width="5.5546875" bestFit="1" customWidth="1"/>
    <col min="14616" max="14616" width="1.88671875" bestFit="1" customWidth="1"/>
    <col min="14617" max="14617" width="2.88671875" bestFit="1" customWidth="1"/>
    <col min="14618" max="14618" width="1.88671875" bestFit="1" customWidth="1"/>
    <col min="14619" max="14619" width="9.33203125" bestFit="1" customWidth="1"/>
    <col min="14849" max="14850" width="4.6640625" bestFit="1" customWidth="1"/>
    <col min="14851" max="14851" width="1.88671875" bestFit="1" customWidth="1"/>
    <col min="14852" max="14853" width="2.88671875" bestFit="1" customWidth="1"/>
    <col min="14854" max="14854" width="1.88671875" bestFit="1" customWidth="1"/>
    <col min="14855" max="14855" width="4.6640625" bestFit="1" customWidth="1"/>
    <col min="14856" max="14856" width="5.5546875" bestFit="1" customWidth="1"/>
    <col min="14857" max="14857" width="9.33203125" bestFit="1" customWidth="1"/>
    <col min="14858" max="14858" width="8.44140625" bestFit="1" customWidth="1"/>
    <col min="14859" max="14859" width="4.6640625" bestFit="1" customWidth="1"/>
    <col min="14860" max="14860" width="1" bestFit="1" customWidth="1"/>
    <col min="14861" max="14861" width="3.6640625" bestFit="1" customWidth="1"/>
    <col min="14862" max="14862" width="1" bestFit="1" customWidth="1"/>
    <col min="14863" max="14863" width="2.88671875" bestFit="1" customWidth="1"/>
    <col min="14864" max="14864" width="1" bestFit="1" customWidth="1"/>
    <col min="14865" max="14865" width="3.6640625" bestFit="1" customWidth="1"/>
    <col min="14866" max="14866" width="1" bestFit="1" customWidth="1"/>
    <col min="14867" max="14867" width="2.88671875" bestFit="1" customWidth="1"/>
    <col min="14868" max="14868" width="1.88671875" bestFit="1" customWidth="1"/>
    <col min="14869" max="14870" width="1" bestFit="1" customWidth="1"/>
    <col min="14871" max="14871" width="5.5546875" bestFit="1" customWidth="1"/>
    <col min="14872" max="14872" width="1.88671875" bestFit="1" customWidth="1"/>
    <col min="14873" max="14873" width="2.88671875" bestFit="1" customWidth="1"/>
    <col min="14874" max="14874" width="1.88671875" bestFit="1" customWidth="1"/>
    <col min="14875" max="14875" width="9.33203125" bestFit="1" customWidth="1"/>
    <col min="15105" max="15106" width="4.6640625" bestFit="1" customWidth="1"/>
    <col min="15107" max="15107" width="1.88671875" bestFit="1" customWidth="1"/>
    <col min="15108" max="15109" width="2.88671875" bestFit="1" customWidth="1"/>
    <col min="15110" max="15110" width="1.88671875" bestFit="1" customWidth="1"/>
    <col min="15111" max="15111" width="4.6640625" bestFit="1" customWidth="1"/>
    <col min="15112" max="15112" width="5.5546875" bestFit="1" customWidth="1"/>
    <col min="15113" max="15113" width="9.33203125" bestFit="1" customWidth="1"/>
    <col min="15114" max="15114" width="8.44140625" bestFit="1" customWidth="1"/>
    <col min="15115" max="15115" width="4.6640625" bestFit="1" customWidth="1"/>
    <col min="15116" max="15116" width="1" bestFit="1" customWidth="1"/>
    <col min="15117" max="15117" width="3.6640625" bestFit="1" customWidth="1"/>
    <col min="15118" max="15118" width="1" bestFit="1" customWidth="1"/>
    <col min="15119" max="15119" width="2.88671875" bestFit="1" customWidth="1"/>
    <col min="15120" max="15120" width="1" bestFit="1" customWidth="1"/>
    <col min="15121" max="15121" width="3.6640625" bestFit="1" customWidth="1"/>
    <col min="15122" max="15122" width="1" bestFit="1" customWidth="1"/>
    <col min="15123" max="15123" width="2.88671875" bestFit="1" customWidth="1"/>
    <col min="15124" max="15124" width="1.88671875" bestFit="1" customWidth="1"/>
    <col min="15125" max="15126" width="1" bestFit="1" customWidth="1"/>
    <col min="15127" max="15127" width="5.5546875" bestFit="1" customWidth="1"/>
    <col min="15128" max="15128" width="1.88671875" bestFit="1" customWidth="1"/>
    <col min="15129" max="15129" width="2.88671875" bestFit="1" customWidth="1"/>
    <col min="15130" max="15130" width="1.88671875" bestFit="1" customWidth="1"/>
    <col min="15131" max="15131" width="9.33203125" bestFit="1" customWidth="1"/>
    <col min="15361" max="15362" width="4.6640625" bestFit="1" customWidth="1"/>
    <col min="15363" max="15363" width="1.88671875" bestFit="1" customWidth="1"/>
    <col min="15364" max="15365" width="2.88671875" bestFit="1" customWidth="1"/>
    <col min="15366" max="15366" width="1.88671875" bestFit="1" customWidth="1"/>
    <col min="15367" max="15367" width="4.6640625" bestFit="1" customWidth="1"/>
    <col min="15368" max="15368" width="5.5546875" bestFit="1" customWidth="1"/>
    <col min="15369" max="15369" width="9.33203125" bestFit="1" customWidth="1"/>
    <col min="15370" max="15370" width="8.44140625" bestFit="1" customWidth="1"/>
    <col min="15371" max="15371" width="4.6640625" bestFit="1" customWidth="1"/>
    <col min="15372" max="15372" width="1" bestFit="1" customWidth="1"/>
    <col min="15373" max="15373" width="3.6640625" bestFit="1" customWidth="1"/>
    <col min="15374" max="15374" width="1" bestFit="1" customWidth="1"/>
    <col min="15375" max="15375" width="2.88671875" bestFit="1" customWidth="1"/>
    <col min="15376" max="15376" width="1" bestFit="1" customWidth="1"/>
    <col min="15377" max="15377" width="3.6640625" bestFit="1" customWidth="1"/>
    <col min="15378" max="15378" width="1" bestFit="1" customWidth="1"/>
    <col min="15379" max="15379" width="2.88671875" bestFit="1" customWidth="1"/>
    <col min="15380" max="15380" width="1.88671875" bestFit="1" customWidth="1"/>
    <col min="15381" max="15382" width="1" bestFit="1" customWidth="1"/>
    <col min="15383" max="15383" width="5.5546875" bestFit="1" customWidth="1"/>
    <col min="15384" max="15384" width="1.88671875" bestFit="1" customWidth="1"/>
    <col min="15385" max="15385" width="2.88671875" bestFit="1" customWidth="1"/>
    <col min="15386" max="15386" width="1.88671875" bestFit="1" customWidth="1"/>
    <col min="15387" max="15387" width="9.33203125" bestFit="1" customWidth="1"/>
    <col min="15617" max="15618" width="4.6640625" bestFit="1" customWidth="1"/>
    <col min="15619" max="15619" width="1.88671875" bestFit="1" customWidth="1"/>
    <col min="15620" max="15621" width="2.88671875" bestFit="1" customWidth="1"/>
    <col min="15622" max="15622" width="1.88671875" bestFit="1" customWidth="1"/>
    <col min="15623" max="15623" width="4.6640625" bestFit="1" customWidth="1"/>
    <col min="15624" max="15624" width="5.5546875" bestFit="1" customWidth="1"/>
    <col min="15625" max="15625" width="9.33203125" bestFit="1" customWidth="1"/>
    <col min="15626" max="15626" width="8.44140625" bestFit="1" customWidth="1"/>
    <col min="15627" max="15627" width="4.6640625" bestFit="1" customWidth="1"/>
    <col min="15628" max="15628" width="1" bestFit="1" customWidth="1"/>
    <col min="15629" max="15629" width="3.6640625" bestFit="1" customWidth="1"/>
    <col min="15630" max="15630" width="1" bestFit="1" customWidth="1"/>
    <col min="15631" max="15631" width="2.88671875" bestFit="1" customWidth="1"/>
    <col min="15632" max="15632" width="1" bestFit="1" customWidth="1"/>
    <col min="15633" max="15633" width="3.6640625" bestFit="1" customWidth="1"/>
    <col min="15634" max="15634" width="1" bestFit="1" customWidth="1"/>
    <col min="15635" max="15635" width="2.88671875" bestFit="1" customWidth="1"/>
    <col min="15636" max="15636" width="1.88671875" bestFit="1" customWidth="1"/>
    <col min="15637" max="15638" width="1" bestFit="1" customWidth="1"/>
    <col min="15639" max="15639" width="5.5546875" bestFit="1" customWidth="1"/>
    <col min="15640" max="15640" width="1.88671875" bestFit="1" customWidth="1"/>
    <col min="15641" max="15641" width="2.88671875" bestFit="1" customWidth="1"/>
    <col min="15642" max="15642" width="1.88671875" bestFit="1" customWidth="1"/>
    <col min="15643" max="15643" width="9.33203125" bestFit="1" customWidth="1"/>
    <col min="15873" max="15874" width="4.6640625" bestFit="1" customWidth="1"/>
    <col min="15875" max="15875" width="1.88671875" bestFit="1" customWidth="1"/>
    <col min="15876" max="15877" width="2.88671875" bestFit="1" customWidth="1"/>
    <col min="15878" max="15878" width="1.88671875" bestFit="1" customWidth="1"/>
    <col min="15879" max="15879" width="4.6640625" bestFit="1" customWidth="1"/>
    <col min="15880" max="15880" width="5.5546875" bestFit="1" customWidth="1"/>
    <col min="15881" max="15881" width="9.33203125" bestFit="1" customWidth="1"/>
    <col min="15882" max="15882" width="8.44140625" bestFit="1" customWidth="1"/>
    <col min="15883" max="15883" width="4.6640625" bestFit="1" customWidth="1"/>
    <col min="15884" max="15884" width="1" bestFit="1" customWidth="1"/>
    <col min="15885" max="15885" width="3.6640625" bestFit="1" customWidth="1"/>
    <col min="15886" max="15886" width="1" bestFit="1" customWidth="1"/>
    <col min="15887" max="15887" width="2.88671875" bestFit="1" customWidth="1"/>
    <col min="15888" max="15888" width="1" bestFit="1" customWidth="1"/>
    <col min="15889" max="15889" width="3.6640625" bestFit="1" customWidth="1"/>
    <col min="15890" max="15890" width="1" bestFit="1" customWidth="1"/>
    <col min="15891" max="15891" width="2.88671875" bestFit="1" customWidth="1"/>
    <col min="15892" max="15892" width="1.88671875" bestFit="1" customWidth="1"/>
    <col min="15893" max="15894" width="1" bestFit="1" customWidth="1"/>
    <col min="15895" max="15895" width="5.5546875" bestFit="1" customWidth="1"/>
    <col min="15896" max="15896" width="1.88671875" bestFit="1" customWidth="1"/>
    <col min="15897" max="15897" width="2.88671875" bestFit="1" customWidth="1"/>
    <col min="15898" max="15898" width="1.88671875" bestFit="1" customWidth="1"/>
    <col min="15899" max="15899" width="9.33203125" bestFit="1" customWidth="1"/>
    <col min="16129" max="16130" width="4.6640625" bestFit="1" customWidth="1"/>
    <col min="16131" max="16131" width="1.88671875" bestFit="1" customWidth="1"/>
    <col min="16132" max="16133" width="2.88671875" bestFit="1" customWidth="1"/>
    <col min="16134" max="16134" width="1.88671875" bestFit="1" customWidth="1"/>
    <col min="16135" max="16135" width="4.6640625" bestFit="1" customWidth="1"/>
    <col min="16136" max="16136" width="5.5546875" bestFit="1" customWidth="1"/>
    <col min="16137" max="16137" width="9.33203125" bestFit="1" customWidth="1"/>
    <col min="16138" max="16138" width="8.44140625" bestFit="1" customWidth="1"/>
    <col min="16139" max="16139" width="4.6640625" bestFit="1" customWidth="1"/>
    <col min="16140" max="16140" width="1" bestFit="1" customWidth="1"/>
    <col min="16141" max="16141" width="3.6640625" bestFit="1" customWidth="1"/>
    <col min="16142" max="16142" width="1" bestFit="1" customWidth="1"/>
    <col min="16143" max="16143" width="2.88671875" bestFit="1" customWidth="1"/>
    <col min="16144" max="16144" width="1" bestFit="1" customWidth="1"/>
    <col min="16145" max="16145" width="3.6640625" bestFit="1" customWidth="1"/>
    <col min="16146" max="16146" width="1" bestFit="1" customWidth="1"/>
    <col min="16147" max="16147" width="2.88671875" bestFit="1" customWidth="1"/>
    <col min="16148" max="16148" width="1.88671875" bestFit="1" customWidth="1"/>
    <col min="16149" max="16150" width="1" bestFit="1" customWidth="1"/>
    <col min="16151" max="16151" width="5.5546875" bestFit="1" customWidth="1"/>
    <col min="16152" max="16152" width="1.88671875" bestFit="1" customWidth="1"/>
    <col min="16153" max="16153" width="2.88671875" bestFit="1" customWidth="1"/>
    <col min="16154" max="16154" width="1.88671875" bestFit="1" customWidth="1"/>
    <col min="16155" max="16155" width="9.33203125" bestFit="1" customWidth="1"/>
  </cols>
  <sheetData>
    <row r="1" spans="1:27" x14ac:dyDescent="0.3">
      <c r="A1" s="149"/>
      <c r="B1" s="149"/>
      <c r="C1" s="149"/>
      <c r="D1" s="148" t="s">
        <v>0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95" t="s">
        <v>48</v>
      </c>
      <c r="T1" s="95"/>
      <c r="U1" s="95"/>
      <c r="V1" s="95"/>
      <c r="W1" s="95"/>
      <c r="X1" s="95"/>
      <c r="Y1" s="95"/>
      <c r="Z1" s="95"/>
      <c r="AA1" s="95"/>
    </row>
    <row r="2" spans="1:27" x14ac:dyDescent="0.3">
      <c r="A2" s="149"/>
      <c r="B2" s="150"/>
      <c r="C2" s="149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95"/>
      <c r="T2" s="95"/>
      <c r="U2" s="95"/>
      <c r="V2" s="95"/>
      <c r="W2" s="95"/>
      <c r="X2" s="95"/>
      <c r="Y2" s="95"/>
      <c r="Z2" s="95"/>
      <c r="AA2" s="95"/>
    </row>
    <row r="3" spans="1:27" x14ac:dyDescent="0.3">
      <c r="A3" s="150"/>
      <c r="B3" s="150"/>
      <c r="C3" s="150"/>
      <c r="D3" s="151" t="s">
        <v>18</v>
      </c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2"/>
      <c r="T3" s="152"/>
      <c r="U3" s="152"/>
      <c r="V3" s="152"/>
      <c r="W3" s="152"/>
      <c r="X3" s="152"/>
      <c r="Y3" s="152"/>
      <c r="Z3" s="152"/>
      <c r="AA3" s="152"/>
    </row>
    <row r="4" spans="1:27" x14ac:dyDescent="0.3">
      <c r="A4" s="94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</row>
    <row r="5" spans="1:27" x14ac:dyDescent="0.3">
      <c r="A5" s="148" t="s">
        <v>19</v>
      </c>
      <c r="B5" s="148"/>
      <c r="C5" s="148" t="s">
        <v>20</v>
      </c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95"/>
      <c r="V5" s="148"/>
      <c r="W5" s="148"/>
      <c r="X5" s="148"/>
      <c r="Y5" s="148"/>
      <c r="Z5" s="148"/>
      <c r="AA5" s="148"/>
    </row>
    <row r="6" spans="1:27" x14ac:dyDescent="0.3">
      <c r="A6" s="148" t="s">
        <v>21</v>
      </c>
      <c r="B6" s="148"/>
      <c r="C6" s="148" t="s">
        <v>49</v>
      </c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95" t="s">
        <v>50</v>
      </c>
      <c r="V6" s="95"/>
      <c r="W6" s="95"/>
      <c r="X6" s="95"/>
      <c r="Y6" s="95"/>
      <c r="Z6" s="95"/>
      <c r="AA6" s="95"/>
    </row>
    <row r="7" spans="1:27" x14ac:dyDescent="0.3">
      <c r="A7" s="148" t="s">
        <v>22</v>
      </c>
      <c r="B7" s="148"/>
      <c r="C7" s="148" t="s">
        <v>51</v>
      </c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95"/>
      <c r="V7" s="148"/>
      <c r="W7" s="148"/>
      <c r="X7" s="148"/>
      <c r="Y7" s="148"/>
      <c r="Z7" s="148"/>
      <c r="AA7" s="148"/>
    </row>
    <row r="8" spans="1:27" x14ac:dyDescent="0.3">
      <c r="A8" s="148" t="s">
        <v>23</v>
      </c>
      <c r="B8" s="148"/>
      <c r="C8" s="148" t="s">
        <v>52</v>
      </c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95"/>
      <c r="V8" s="148"/>
      <c r="W8" s="148"/>
      <c r="X8" s="148"/>
      <c r="Y8" s="148"/>
      <c r="Z8" s="148"/>
      <c r="AA8" s="148"/>
    </row>
    <row r="9" spans="1:27" x14ac:dyDescent="0.3">
      <c r="A9" s="148" t="s">
        <v>24</v>
      </c>
      <c r="B9" s="148"/>
      <c r="C9" s="148" t="s">
        <v>53</v>
      </c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95"/>
      <c r="V9" s="148"/>
      <c r="W9" s="148"/>
      <c r="X9" s="148"/>
      <c r="Y9" s="148"/>
      <c r="Z9" s="148"/>
      <c r="AA9" s="148"/>
    </row>
    <row r="10" spans="1:27" x14ac:dyDescent="0.3">
      <c r="A10" s="148" t="s">
        <v>25</v>
      </c>
      <c r="B10" s="148"/>
      <c r="C10" s="148" t="s">
        <v>26</v>
      </c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95"/>
      <c r="V10" s="148"/>
      <c r="W10" s="148"/>
      <c r="X10" s="148"/>
      <c r="Y10" s="148"/>
      <c r="Z10" s="148"/>
      <c r="AA10" s="148"/>
    </row>
    <row r="11" spans="1:27" x14ac:dyDescent="0.3">
      <c r="A11" s="148" t="s">
        <v>27</v>
      </c>
      <c r="B11" s="148"/>
      <c r="C11" s="148" t="s">
        <v>28</v>
      </c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48"/>
      <c r="R11" s="148"/>
      <c r="S11" s="148"/>
      <c r="T11" s="148"/>
      <c r="U11" s="95"/>
      <c r="V11" s="148"/>
      <c r="W11" s="148"/>
      <c r="X11" s="148"/>
      <c r="Y11" s="148"/>
      <c r="Z11" s="148"/>
      <c r="AA11" s="148"/>
    </row>
    <row r="12" spans="1:27" x14ac:dyDescent="0.3">
      <c r="A12" s="148" t="s">
        <v>29</v>
      </c>
      <c r="B12" s="148"/>
      <c r="C12" s="148" t="s">
        <v>54</v>
      </c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8"/>
      <c r="P12" s="148"/>
      <c r="Q12" s="148"/>
      <c r="R12" s="148"/>
      <c r="S12" s="148"/>
      <c r="T12" s="148"/>
      <c r="U12" s="95"/>
      <c r="V12" s="148"/>
      <c r="W12" s="148"/>
      <c r="X12" s="148"/>
      <c r="Y12" s="148"/>
      <c r="Z12" s="148"/>
      <c r="AA12" s="148"/>
    </row>
    <row r="13" spans="1:27" x14ac:dyDescent="0.3">
      <c r="A13" s="140"/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</row>
    <row r="14" spans="1:27" x14ac:dyDescent="0.3">
      <c r="A14" s="94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</row>
    <row r="15" spans="1:27" x14ac:dyDescent="0.3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</row>
    <row r="16" spans="1:27" x14ac:dyDescent="0.3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</row>
    <row r="17" spans="1:27" x14ac:dyDescent="0.3">
      <c r="A17" s="141" t="s">
        <v>30</v>
      </c>
      <c r="B17" s="142"/>
      <c r="C17" s="143"/>
      <c r="D17" s="141" t="s">
        <v>31</v>
      </c>
      <c r="E17" s="142"/>
      <c r="F17" s="142"/>
      <c r="G17" s="142"/>
      <c r="H17" s="142"/>
      <c r="I17" s="142"/>
      <c r="J17" s="143"/>
      <c r="K17" s="135" t="s">
        <v>55</v>
      </c>
      <c r="L17" s="136"/>
      <c r="M17" s="144" t="s">
        <v>32</v>
      </c>
      <c r="N17" s="145"/>
      <c r="O17" s="146"/>
      <c r="P17" s="135" t="s">
        <v>33</v>
      </c>
      <c r="Q17" s="147"/>
      <c r="R17" s="147"/>
      <c r="S17" s="147"/>
      <c r="T17" s="147"/>
      <c r="U17" s="136"/>
      <c r="V17" s="135" t="s">
        <v>34</v>
      </c>
      <c r="W17" s="147"/>
      <c r="X17" s="147"/>
      <c r="Y17" s="136"/>
      <c r="Z17" s="135" t="s">
        <v>35</v>
      </c>
      <c r="AA17" s="136"/>
    </row>
    <row r="18" spans="1:27" x14ac:dyDescent="0.3">
      <c r="A18" s="137"/>
      <c r="B18" s="138"/>
      <c r="C18" s="139"/>
      <c r="D18" s="137" t="s">
        <v>56</v>
      </c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  <c r="AA18" s="139"/>
    </row>
    <row r="19" spans="1:27" ht="29.4" customHeight="1" x14ac:dyDescent="0.3">
      <c r="A19" s="101">
        <v>40611</v>
      </c>
      <c r="B19" s="102"/>
      <c r="C19" s="103"/>
      <c r="D19" s="104" t="s">
        <v>41</v>
      </c>
      <c r="E19" s="105"/>
      <c r="F19" s="105"/>
      <c r="G19" s="105"/>
      <c r="H19" s="105"/>
      <c r="I19" s="105"/>
      <c r="J19" s="106"/>
      <c r="K19" s="107">
        <v>20.309999999999999</v>
      </c>
      <c r="L19" s="108"/>
      <c r="M19" s="109" t="s">
        <v>37</v>
      </c>
      <c r="N19" s="110"/>
      <c r="O19" s="111"/>
      <c r="P19" s="118">
        <v>7778960.0599999996</v>
      </c>
      <c r="Q19" s="119"/>
      <c r="R19" s="119"/>
      <c r="S19" s="119"/>
      <c r="T19" s="119"/>
      <c r="U19" s="120"/>
      <c r="V19" s="121">
        <v>2.5099999999999998</v>
      </c>
      <c r="W19" s="122"/>
      <c r="X19" s="122"/>
      <c r="Y19" s="123"/>
      <c r="Z19" s="116">
        <v>19525189.75</v>
      </c>
      <c r="AA19" s="117"/>
    </row>
    <row r="20" spans="1:27" x14ac:dyDescent="0.3">
      <c r="A20" s="101">
        <v>40450</v>
      </c>
      <c r="B20" s="102"/>
      <c r="C20" s="103"/>
      <c r="D20" s="104" t="s">
        <v>57</v>
      </c>
      <c r="E20" s="105"/>
      <c r="F20" s="105"/>
      <c r="G20" s="105"/>
      <c r="H20" s="105"/>
      <c r="I20" s="105"/>
      <c r="J20" s="106"/>
      <c r="K20" s="107">
        <v>20.309999999999999</v>
      </c>
      <c r="L20" s="108"/>
      <c r="M20" s="109" t="s">
        <v>38</v>
      </c>
      <c r="N20" s="110"/>
      <c r="O20" s="111"/>
      <c r="P20" s="132">
        <v>222442.73</v>
      </c>
      <c r="Q20" s="133"/>
      <c r="R20" s="133"/>
      <c r="S20" s="133"/>
      <c r="T20" s="133"/>
      <c r="U20" s="134"/>
      <c r="V20" s="121">
        <v>0.79</v>
      </c>
      <c r="W20" s="122"/>
      <c r="X20" s="122"/>
      <c r="Y20" s="123"/>
      <c r="Z20" s="99">
        <v>175729.75</v>
      </c>
      <c r="AA20" s="100"/>
    </row>
    <row r="21" spans="1:27" x14ac:dyDescent="0.3">
      <c r="A21" s="101">
        <v>40455</v>
      </c>
      <c r="B21" s="102"/>
      <c r="C21" s="103"/>
      <c r="D21" s="104" t="s">
        <v>58</v>
      </c>
      <c r="E21" s="105"/>
      <c r="F21" s="105"/>
      <c r="G21" s="105"/>
      <c r="H21" s="105"/>
      <c r="I21" s="105"/>
      <c r="J21" s="106"/>
      <c r="K21" s="107">
        <v>20.309999999999999</v>
      </c>
      <c r="L21" s="108"/>
      <c r="M21" s="109" t="s">
        <v>36</v>
      </c>
      <c r="N21" s="110"/>
      <c r="O21" s="111"/>
      <c r="P21" s="153">
        <v>12183112.91</v>
      </c>
      <c r="Q21" s="154"/>
      <c r="R21" s="154"/>
      <c r="S21" s="154"/>
      <c r="T21" s="154"/>
      <c r="U21" s="155"/>
      <c r="V21" s="121">
        <v>1.43</v>
      </c>
      <c r="W21" s="122"/>
      <c r="X21" s="122"/>
      <c r="Y21" s="123"/>
      <c r="Z21" s="116">
        <v>17421851.460000001</v>
      </c>
      <c r="AA21" s="117"/>
    </row>
    <row r="22" spans="1:27" x14ac:dyDescent="0.3">
      <c r="A22" s="101">
        <v>40511</v>
      </c>
      <c r="B22" s="102"/>
      <c r="C22" s="103"/>
      <c r="D22" s="104" t="s">
        <v>42</v>
      </c>
      <c r="E22" s="105"/>
      <c r="F22" s="105"/>
      <c r="G22" s="105"/>
      <c r="H22" s="105"/>
      <c r="I22" s="105"/>
      <c r="J22" s="106"/>
      <c r="K22" s="107">
        <v>20.309999999999999</v>
      </c>
      <c r="L22" s="108"/>
      <c r="M22" s="109" t="s">
        <v>43</v>
      </c>
      <c r="N22" s="110"/>
      <c r="O22" s="111"/>
      <c r="P22" s="126">
        <v>10890.54</v>
      </c>
      <c r="Q22" s="127"/>
      <c r="R22" s="127"/>
      <c r="S22" s="127"/>
      <c r="T22" s="127"/>
      <c r="U22" s="128"/>
      <c r="V22" s="129">
        <v>4593.5600000000004</v>
      </c>
      <c r="W22" s="130"/>
      <c r="X22" s="130"/>
      <c r="Y22" s="131"/>
      <c r="Z22" s="116">
        <v>50026348.920000002</v>
      </c>
      <c r="AA22" s="117"/>
    </row>
    <row r="23" spans="1:27" ht="24" customHeight="1" x14ac:dyDescent="0.3">
      <c r="A23" s="101">
        <v>40530</v>
      </c>
      <c r="B23" s="102"/>
      <c r="C23" s="103"/>
      <c r="D23" s="104" t="s">
        <v>59</v>
      </c>
      <c r="E23" s="105"/>
      <c r="F23" s="105"/>
      <c r="G23" s="105"/>
      <c r="H23" s="105"/>
      <c r="I23" s="105"/>
      <c r="J23" s="106"/>
      <c r="K23" s="107">
        <v>20.309999999999999</v>
      </c>
      <c r="L23" s="108"/>
      <c r="M23" s="109" t="s">
        <v>39</v>
      </c>
      <c r="N23" s="110"/>
      <c r="O23" s="111"/>
      <c r="P23" s="118">
        <v>2841696.16</v>
      </c>
      <c r="Q23" s="119"/>
      <c r="R23" s="119"/>
      <c r="S23" s="119"/>
      <c r="T23" s="119"/>
      <c r="U23" s="120"/>
      <c r="V23" s="121">
        <v>1.91</v>
      </c>
      <c r="W23" s="122"/>
      <c r="X23" s="122"/>
      <c r="Y23" s="123"/>
      <c r="Z23" s="124">
        <v>5427639.6600000001</v>
      </c>
      <c r="AA23" s="125"/>
    </row>
    <row r="24" spans="1:27" x14ac:dyDescent="0.3">
      <c r="A24" s="101">
        <v>1</v>
      </c>
      <c r="B24" s="102"/>
      <c r="C24" s="103"/>
      <c r="D24" s="104" t="s">
        <v>60</v>
      </c>
      <c r="E24" s="105"/>
      <c r="F24" s="105"/>
      <c r="G24" s="105"/>
      <c r="H24" s="105"/>
      <c r="I24" s="105"/>
      <c r="J24" s="106"/>
      <c r="K24" s="107">
        <v>20.309999999999999</v>
      </c>
      <c r="L24" s="108"/>
      <c r="M24" s="109" t="s">
        <v>44</v>
      </c>
      <c r="N24" s="110"/>
      <c r="O24" s="111"/>
      <c r="P24" s="112">
        <v>1</v>
      </c>
      <c r="Q24" s="113"/>
      <c r="R24" s="113"/>
      <c r="S24" s="113"/>
      <c r="T24" s="113"/>
      <c r="U24" s="114"/>
      <c r="V24" s="99">
        <v>747784.19</v>
      </c>
      <c r="W24" s="115"/>
      <c r="X24" s="115"/>
      <c r="Y24" s="100"/>
      <c r="Z24" s="99">
        <v>747784.19</v>
      </c>
      <c r="AA24" s="100"/>
    </row>
    <row r="25" spans="1:27" ht="29.4" customHeight="1" x14ac:dyDescent="0.3">
      <c r="A25" s="101">
        <v>42301</v>
      </c>
      <c r="B25" s="102"/>
      <c r="C25" s="103"/>
      <c r="D25" s="104" t="s">
        <v>45</v>
      </c>
      <c r="E25" s="105"/>
      <c r="F25" s="105"/>
      <c r="G25" s="105"/>
      <c r="H25" s="105"/>
      <c r="I25" s="105"/>
      <c r="J25" s="106"/>
      <c r="K25" s="107">
        <v>20.309999999999999</v>
      </c>
      <c r="L25" s="108"/>
      <c r="M25" s="109" t="s">
        <v>44</v>
      </c>
      <c r="N25" s="110"/>
      <c r="O25" s="111"/>
      <c r="P25" s="112">
        <v>1</v>
      </c>
      <c r="Q25" s="113"/>
      <c r="R25" s="113"/>
      <c r="S25" s="113"/>
      <c r="T25" s="113"/>
      <c r="U25" s="114"/>
      <c r="V25" s="99">
        <v>241508.96</v>
      </c>
      <c r="W25" s="115"/>
      <c r="X25" s="115"/>
      <c r="Y25" s="100"/>
      <c r="Z25" s="99">
        <v>241508.96</v>
      </c>
      <c r="AA25" s="100"/>
    </row>
    <row r="26" spans="1:27" x14ac:dyDescent="0.3">
      <c r="A26" s="9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</row>
    <row r="27" spans="1:27" x14ac:dyDescent="0.3">
      <c r="A27" s="95" t="s">
        <v>40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6">
        <v>93566052.689999998</v>
      </c>
      <c r="Z27" s="97"/>
      <c r="AA27" s="98"/>
    </row>
    <row r="28" spans="1:27" x14ac:dyDescent="0.3">
      <c r="A28" s="94"/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</row>
    <row r="29" spans="1:27" x14ac:dyDescent="0.3">
      <c r="A29" s="95" t="s">
        <v>46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6">
        <v>93566052.689999998</v>
      </c>
      <c r="Z29" s="97"/>
      <c r="AA29" s="98"/>
    </row>
    <row r="30" spans="1:27" x14ac:dyDescent="0.3">
      <c r="A30" s="92" t="s">
        <v>47</v>
      </c>
      <c r="B30" s="92"/>
      <c r="C30" s="92"/>
      <c r="D30" s="92"/>
      <c r="E30" s="92"/>
      <c r="F30" s="92"/>
      <c r="G30" s="92"/>
      <c r="H30" s="92"/>
      <c r="I30" s="92"/>
      <c r="J30" s="92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</row>
  </sheetData>
  <mergeCells count="95">
    <mergeCell ref="A30:J30"/>
    <mergeCell ref="K30:AA30"/>
    <mergeCell ref="A26:AA26"/>
    <mergeCell ref="A27:X27"/>
    <mergeCell ref="Y27:AA27"/>
    <mergeCell ref="A28:AA28"/>
    <mergeCell ref="A29:X29"/>
    <mergeCell ref="Y29:AA29"/>
    <mergeCell ref="Z24:AA24"/>
    <mergeCell ref="A25:C25"/>
    <mergeCell ref="D25:J25"/>
    <mergeCell ref="K25:L25"/>
    <mergeCell ref="M25:O25"/>
    <mergeCell ref="P25:U25"/>
    <mergeCell ref="V25:Y25"/>
    <mergeCell ref="Z25:AA25"/>
    <mergeCell ref="A24:C24"/>
    <mergeCell ref="D24:J24"/>
    <mergeCell ref="K24:L24"/>
    <mergeCell ref="M24:O24"/>
    <mergeCell ref="P24:U24"/>
    <mergeCell ref="V24:Y24"/>
    <mergeCell ref="Z22:AA22"/>
    <mergeCell ref="A23:C23"/>
    <mergeCell ref="D23:J23"/>
    <mergeCell ref="K23:L23"/>
    <mergeCell ref="M23:O23"/>
    <mergeCell ref="P23:U23"/>
    <mergeCell ref="V23:Y23"/>
    <mergeCell ref="Z23:AA23"/>
    <mergeCell ref="A22:C22"/>
    <mergeCell ref="D22:J22"/>
    <mergeCell ref="K22:L22"/>
    <mergeCell ref="M22:O22"/>
    <mergeCell ref="P22:U22"/>
    <mergeCell ref="V22:Y22"/>
    <mergeCell ref="Z20:AA20"/>
    <mergeCell ref="A21:C21"/>
    <mergeCell ref="D21:J21"/>
    <mergeCell ref="K21:L21"/>
    <mergeCell ref="M21:O21"/>
    <mergeCell ref="P21:U21"/>
    <mergeCell ref="V21:Y21"/>
    <mergeCell ref="Z21:AA21"/>
    <mergeCell ref="A20:C20"/>
    <mergeCell ref="D20:J20"/>
    <mergeCell ref="K20:L20"/>
    <mergeCell ref="M20:O20"/>
    <mergeCell ref="P20:U20"/>
    <mergeCell ref="V20:Y20"/>
    <mergeCell ref="A18:C18"/>
    <mergeCell ref="D18:AA18"/>
    <mergeCell ref="A19:C19"/>
    <mergeCell ref="D19:J19"/>
    <mergeCell ref="K19:L19"/>
    <mergeCell ref="M19:O19"/>
    <mergeCell ref="P19:U19"/>
    <mergeCell ref="V19:Y19"/>
    <mergeCell ref="Z19:AA19"/>
    <mergeCell ref="A13:AA13"/>
    <mergeCell ref="A14:AA14"/>
    <mergeCell ref="A15:AA15"/>
    <mergeCell ref="A16:AA16"/>
    <mergeCell ref="A17:C17"/>
    <mergeCell ref="D17:J17"/>
    <mergeCell ref="K17:L17"/>
    <mergeCell ref="M17:O17"/>
    <mergeCell ref="P17:U17"/>
    <mergeCell ref="V17:Y17"/>
    <mergeCell ref="Z17:AA17"/>
    <mergeCell ref="A10:B10"/>
    <mergeCell ref="C10:AA10"/>
    <mergeCell ref="A11:B11"/>
    <mergeCell ref="C11:AA11"/>
    <mergeCell ref="A12:B12"/>
    <mergeCell ref="C12:AA12"/>
    <mergeCell ref="A7:B7"/>
    <mergeCell ref="C7:AA7"/>
    <mergeCell ref="A8:B8"/>
    <mergeCell ref="C8:AA8"/>
    <mergeCell ref="A9:B9"/>
    <mergeCell ref="C9:AA9"/>
    <mergeCell ref="A4:AA4"/>
    <mergeCell ref="A5:B5"/>
    <mergeCell ref="C5:AA5"/>
    <mergeCell ref="A6:B6"/>
    <mergeCell ref="C6:T6"/>
    <mergeCell ref="U6:AA6"/>
    <mergeCell ref="A1:C3"/>
    <mergeCell ref="D1:R1"/>
    <mergeCell ref="S1:AA1"/>
    <mergeCell ref="D2:R2"/>
    <mergeCell ref="S2:AA2"/>
    <mergeCell ref="D3:R3"/>
    <mergeCell ref="S3:AA3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CRONO_FÍSICO - FINAN_LOTE 02</vt:lpstr>
      <vt:lpstr>Planilha6</vt:lpstr>
      <vt:lpstr>Planilha1</vt:lpstr>
      <vt:lpstr>'CRONO_FÍSICO - FINAN_LOTE 02'!Area_de_impressao</vt:lpstr>
      <vt:lpstr>Excel_BuiltIn_Print_Area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Bruno Pereira Lôbo</dc:creator>
  <cp:lastModifiedBy>Lucas Souza Duarte</cp:lastModifiedBy>
  <cp:lastPrinted>2024-01-17T16:52:14Z</cp:lastPrinted>
  <dcterms:created xsi:type="dcterms:W3CDTF">2022-01-21T12:05:13Z</dcterms:created>
  <dcterms:modified xsi:type="dcterms:W3CDTF">2024-01-23T12:08:13Z</dcterms:modified>
</cp:coreProperties>
</file>