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S:\ASSPPI\Urutaí\Anexos do TR\"/>
    </mc:Choice>
  </mc:AlternateContent>
  <xr:revisionPtr revIDLastSave="0" documentId="13_ncr:1_{E9F274CE-EC73-4986-9B44-B06A42DA3694}" xr6:coauthVersionLast="47" xr6:coauthVersionMax="47" xr10:uidLastSave="{00000000-0000-0000-0000-000000000000}"/>
  <bookViews>
    <workbookView xWindow="-120" yWindow="-120" windowWidth="29040" windowHeight="15720" tabRatio="859" xr2:uid="{00000000-000D-0000-FFFF-FFFF00000000}"/>
  </bookViews>
  <sheets>
    <sheet name="DADOS DA OBRA" sheetId="551" r:id="rId1"/>
    <sheet name="CAPA - ORÇAMENTO" sheetId="858" r:id="rId2"/>
    <sheet name="CAPA - VANTAJOSIDADE" sheetId="937" state="hidden" r:id="rId3"/>
    <sheet name="VANTAJOSIDADE" sheetId="936" state="hidden" r:id="rId4"/>
    <sheet name="CAPA - ORÇAMENTO (SD)" sheetId="938" state="hidden" r:id="rId5"/>
    <sheet name="ORÇAMENTO RESUMO (SD)" sheetId="935" r:id="rId6"/>
    <sheet name="ORÇAMENTO SINTÉTICO (SD)" sheetId="957" r:id="rId7"/>
    <sheet name="CRONOGRAMA (SD)" sheetId="943" r:id="rId8"/>
    <sheet name="COMPOSIÇÕES (SD)" sheetId="958" state="hidden" r:id="rId9"/>
    <sheet name="CURVA ABC DE SERVIÇOS (SD)" sheetId="944" state="hidden" r:id="rId10"/>
    <sheet name="BDI NORMAL (SD) " sheetId="900" r:id="rId11"/>
    <sheet name="MEMORIAL DE QUANTIDADES" sheetId="961" r:id="rId12"/>
    <sheet name="Base" sheetId="959" state="hidden" r:id="rId13"/>
  </sheets>
  <definedNames>
    <definedName name="\0">#REF!</definedName>
    <definedName name="\1">#REF!</definedName>
    <definedName name="\11">#REF!</definedName>
    <definedName name="\A">#REF!</definedName>
    <definedName name="\b">#REF!</definedName>
    <definedName name="\c">#REF!</definedName>
    <definedName name="\Convergence">1000000</definedName>
    <definedName name="\d">#N/A</definedName>
    <definedName name="\f">#N/A</definedName>
    <definedName name="\fagf">#REF!</definedName>
    <definedName name="\I">#REF!</definedName>
    <definedName name="\IterationCount">0</definedName>
    <definedName name="\p">#N/A</definedName>
    <definedName name="\S">#REF!</definedName>
    <definedName name="\w">#REF!</definedName>
    <definedName name="\WorstStream">" "</definedName>
    <definedName name="\x">#REF!</definedName>
    <definedName name="\y">#REF!</definedName>
    <definedName name="\z">#REF!</definedName>
    <definedName name="______________________________________________cab1">#REF!</definedName>
    <definedName name="____________________________________________cab1">#REF!</definedName>
    <definedName name="____________________________________________RET1">#REF!</definedName>
    <definedName name="__________________________________________cab1">#REF!</definedName>
    <definedName name="__________________________________________oac2">#REF!</definedName>
    <definedName name="__________________________________________RET1">#REF!</definedName>
    <definedName name="__________________________________________TT21">#REF!</definedName>
    <definedName name="__________________________________________TT22">#REF!</definedName>
    <definedName name="_________________________________________cab1">#REF!</definedName>
    <definedName name="_________________________________________JAZ1">#REF!</definedName>
    <definedName name="_________________________________________JAZ11">#REF!</definedName>
    <definedName name="_________________________________________JAZ2">#REF!</definedName>
    <definedName name="_________________________________________JAZ22">#REF!</definedName>
    <definedName name="_________________________________________JAZ3">#REF!</definedName>
    <definedName name="_________________________________________JAZ33">#REF!</definedName>
    <definedName name="_________________________________________RET1">#REF!</definedName>
    <definedName name="________________________________________EXT1">#REF!</definedName>
    <definedName name="________________________________________ind100">#REF!</definedName>
    <definedName name="________________________________________JAZ1">#REF!</definedName>
    <definedName name="________________________________________JAZ11">#REF!</definedName>
    <definedName name="________________________________________JAZ2">#REF!</definedName>
    <definedName name="________________________________________JAZ22">#REF!</definedName>
    <definedName name="________________________________________JAZ3">#REF!</definedName>
    <definedName name="________________________________________JAZ33">#REF!</definedName>
    <definedName name="________________________________________oac2">#REF!</definedName>
    <definedName name="________________________________________RET1">#REF!</definedName>
    <definedName name="________________________________________TT21">#REF!</definedName>
    <definedName name="________________________________________TT22">#REF!</definedName>
    <definedName name="_______________________________________cab1">#REF!</definedName>
    <definedName name="_______________________________________JAZ1">#REF!</definedName>
    <definedName name="_______________________________________JAZ11">#REF!</definedName>
    <definedName name="_______________________________________JAZ2">#REF!</definedName>
    <definedName name="_______________________________________JAZ22">#REF!</definedName>
    <definedName name="_______________________________________JAZ3">#REF!</definedName>
    <definedName name="_______________________________________JAZ33">#REF!</definedName>
    <definedName name="_______________________________________TT21">#REF!</definedName>
    <definedName name="_______________________________________TT22">#REF!</definedName>
    <definedName name="______________________________________cab1">#REF!</definedName>
    <definedName name="______________________________________CEF200" hidden="1">{#N/A,#N/A,FALSE,"MO (2)"}</definedName>
    <definedName name="______________________________________CEF222" hidden="1">{#N/A,#N/A,FALSE,"MO (2)"}</definedName>
    <definedName name="______________________________________CEF300" hidden="1">{#N/A,#N/A,FALSE,"MO (2)"}</definedName>
    <definedName name="______________________________________CEF500" hidden="1">{#N/A,#N/A,FALSE,"MO (2)"}</definedName>
    <definedName name="______________________________________EXT1">#REF!</definedName>
    <definedName name="______________________________________ind100">#REF!</definedName>
    <definedName name="______________________________________JAZ1">#REF!</definedName>
    <definedName name="______________________________________JAZ11">#REF!</definedName>
    <definedName name="______________________________________JAZ2">#REF!</definedName>
    <definedName name="______________________________________JAZ22">#REF!</definedName>
    <definedName name="______________________________________JAZ3">#REF!</definedName>
    <definedName name="______________________________________JAZ33">#REF!</definedName>
    <definedName name="______________________________________oac2">#REF!</definedName>
    <definedName name="______________________________________RET1">#REF!</definedName>
    <definedName name="______________________________________TT21">#REF!</definedName>
    <definedName name="______________________________________TT22">#REF!</definedName>
    <definedName name="_____________________________________cab1">#REF!</definedName>
    <definedName name="_____________________________________EXT1">#REF!</definedName>
    <definedName name="_____________________________________ind100">#REF!</definedName>
    <definedName name="_____________________________________JAZ1">#REF!</definedName>
    <definedName name="_____________________________________JAZ11">#REF!</definedName>
    <definedName name="_____________________________________JAZ2">#REF!</definedName>
    <definedName name="_____________________________________JAZ22">#REF!</definedName>
    <definedName name="_____________________________________JAZ3">#REF!</definedName>
    <definedName name="_____________________________________JAZ33">#REF!</definedName>
    <definedName name="_____________________________________oac2">#REF!</definedName>
    <definedName name="_____________________________________RET1">#REF!</definedName>
    <definedName name="_____________________________________tsd4">#REF!</definedName>
    <definedName name="____________________________________cab1">#REF!</definedName>
    <definedName name="____________________________________CEF200" hidden="1">{#N/A,#N/A,FALSE,"MO (2)"}</definedName>
    <definedName name="____________________________________CEF222" hidden="1">{#N/A,#N/A,FALSE,"MO (2)"}</definedName>
    <definedName name="____________________________________CEF300" hidden="1">{#N/A,#N/A,FALSE,"MO (2)"}</definedName>
    <definedName name="____________________________________CEF500" hidden="1">{#N/A,#N/A,FALSE,"MO (2)"}</definedName>
    <definedName name="____________________________________ind100">#REF!</definedName>
    <definedName name="____________________________________JAZ1">#REF!</definedName>
    <definedName name="____________________________________JAZ11">#REF!</definedName>
    <definedName name="____________________________________JAZ2">#REF!</definedName>
    <definedName name="____________________________________JAZ22">#REF!</definedName>
    <definedName name="____________________________________JAZ3">#REF!</definedName>
    <definedName name="____________________________________JAZ33">#REF!</definedName>
    <definedName name="____________________________________tsd4">#REF!</definedName>
    <definedName name="____________________________________TT21">#REF!</definedName>
    <definedName name="____________________________________TT22">#REF!</definedName>
    <definedName name="___________________________________EXT1">#REF!</definedName>
    <definedName name="___________________________________JAZ1">#REF!</definedName>
    <definedName name="___________________________________JAZ11">#REF!</definedName>
    <definedName name="___________________________________JAZ2">#REF!</definedName>
    <definedName name="___________________________________JAZ22">#REF!</definedName>
    <definedName name="___________________________________JAZ3">#REF!</definedName>
    <definedName name="___________________________________JAZ33">#REF!</definedName>
    <definedName name="___________________________________oac2">#REF!</definedName>
    <definedName name="___________________________________RET1">#REF!</definedName>
    <definedName name="___________________________________tsd4">#REF!</definedName>
    <definedName name="___________________________________TT21">#REF!</definedName>
    <definedName name="___________________________________TT22">#REF!</definedName>
    <definedName name="__________________________________cab1">#REF!</definedName>
    <definedName name="__________________________________CEF200" hidden="1">{#N/A,#N/A,FALSE,"MO (2)"}</definedName>
    <definedName name="__________________________________CEF222" hidden="1">{#N/A,#N/A,FALSE,"MO (2)"}</definedName>
    <definedName name="__________________________________CEF300" hidden="1">{#N/A,#N/A,FALSE,"MO (2)"}</definedName>
    <definedName name="__________________________________CEF500" hidden="1">{#N/A,#N/A,FALSE,"MO (2)"}</definedName>
    <definedName name="__________________________________EXT1">#REF!</definedName>
    <definedName name="__________________________________ind100">#REF!</definedName>
    <definedName name="__________________________________oac2">#REF!</definedName>
    <definedName name="__________________________________RET1">#REF!</definedName>
    <definedName name="__________________________________tsd4">#REF!</definedName>
    <definedName name="_________________________________cab1">#REF!</definedName>
    <definedName name="_________________________________CEF200" hidden="1">{#N/A,#N/A,FALSE,"MO (2)"}</definedName>
    <definedName name="_________________________________CEF222" hidden="1">{#N/A,#N/A,FALSE,"MO (2)"}</definedName>
    <definedName name="_________________________________CEF300" hidden="1">{#N/A,#N/A,FALSE,"MO (2)"}</definedName>
    <definedName name="_________________________________CEF500" hidden="1">{#N/A,#N/A,FALSE,"MO (2)"}</definedName>
    <definedName name="_________________________________emp2">#REF!</definedName>
    <definedName name="_________________________________EXT1">#REF!</definedName>
    <definedName name="_________________________________ind100">#REF!</definedName>
    <definedName name="_________________________________JAZ1">#REF!</definedName>
    <definedName name="_________________________________JAZ11">#REF!</definedName>
    <definedName name="_________________________________JAZ2">#REF!</definedName>
    <definedName name="_________________________________JAZ22">#REF!</definedName>
    <definedName name="_________________________________JAZ3">#REF!</definedName>
    <definedName name="_________________________________JAZ33">#REF!</definedName>
    <definedName name="_________________________________mem2">#REF!</definedName>
    <definedName name="_________________________________oac2">#REF!</definedName>
    <definedName name="_________________________________RET1">#REF!</definedName>
    <definedName name="_________________________________tsd4">#REF!</definedName>
    <definedName name="_________________________________TT21">#REF!</definedName>
    <definedName name="_________________________________TT22">#REF!</definedName>
    <definedName name="________________________________cab1">#REF!</definedName>
    <definedName name="________________________________CEF200" hidden="1">{#N/A,#N/A,FALSE,"MO (2)"}</definedName>
    <definedName name="________________________________CEF222" hidden="1">{#N/A,#N/A,FALSE,"MO (2)"}</definedName>
    <definedName name="________________________________CEF300" hidden="1">{#N/A,#N/A,FALSE,"MO (2)"}</definedName>
    <definedName name="________________________________CEF500" hidden="1">{#N/A,#N/A,FALSE,"MO (2)"}</definedName>
    <definedName name="________________________________emp2">#REF!</definedName>
    <definedName name="________________________________EXT1">#REF!</definedName>
    <definedName name="________________________________mem2">#REF!</definedName>
    <definedName name="________________________________oac2">#REF!</definedName>
    <definedName name="________________________________RET1">#REF!</definedName>
    <definedName name="________________________________tsd4">#REF!</definedName>
    <definedName name="________________________________TT21">#REF!</definedName>
    <definedName name="________________________________TT22">#REF!</definedName>
    <definedName name="_______________________________emp2">#REF!</definedName>
    <definedName name="_______________________________EXT1">#REF!</definedName>
    <definedName name="_______________________________ind100">#REF!</definedName>
    <definedName name="_______________________________JAZ1">#REF!</definedName>
    <definedName name="_______________________________JAZ11">#REF!</definedName>
    <definedName name="_______________________________JAZ2">#REF!</definedName>
    <definedName name="_______________________________JAZ22">#REF!</definedName>
    <definedName name="_______________________________JAZ3">#REF!</definedName>
    <definedName name="_______________________________JAZ33">#REF!</definedName>
    <definedName name="_______________________________mem2">#REF!</definedName>
    <definedName name="_______________________________RET1">#REF!</definedName>
    <definedName name="_______________________________tsd4">#REF!</definedName>
    <definedName name="_______________________________TT21">#REF!</definedName>
    <definedName name="_______________________________TT22">#REF!</definedName>
    <definedName name="______________________________cab1">#REF!</definedName>
    <definedName name="______________________________CEF200" hidden="1">{#N/A,#N/A,FALSE,"MO (2)"}</definedName>
    <definedName name="______________________________CEF222" hidden="1">{#N/A,#N/A,FALSE,"MO (2)"}</definedName>
    <definedName name="______________________________CEF300" hidden="1">{#N/A,#N/A,FALSE,"MO (2)"}</definedName>
    <definedName name="______________________________CEF500" hidden="1">{#N/A,#N/A,FALSE,"MO (2)"}</definedName>
    <definedName name="______________________________emp2">#REF!</definedName>
    <definedName name="______________________________EXT1">#REF!</definedName>
    <definedName name="______________________________ind100">#REF!</definedName>
    <definedName name="______________________________JAZ1">#REF!</definedName>
    <definedName name="______________________________JAZ11">#REF!</definedName>
    <definedName name="______________________________JAZ2">#REF!</definedName>
    <definedName name="______________________________JAZ22">#REF!</definedName>
    <definedName name="______________________________JAZ3">#REF!</definedName>
    <definedName name="______________________________JAZ33">#REF!</definedName>
    <definedName name="______________________________mem2">#REF!</definedName>
    <definedName name="______________________________oac2">#REF!</definedName>
    <definedName name="______________________________RET1">#REF!</definedName>
    <definedName name="______________________________TT21">#REF!</definedName>
    <definedName name="______________________________TT22">#REF!</definedName>
    <definedName name="_____________________________cab1">#REF!</definedName>
    <definedName name="_____________________________emp2">#REF!</definedName>
    <definedName name="_____________________________ind100">#REF!</definedName>
    <definedName name="_____________________________JAZ1">#REF!</definedName>
    <definedName name="_____________________________JAZ11">#REF!</definedName>
    <definedName name="_____________________________JAZ2">#REF!</definedName>
    <definedName name="_____________________________JAZ22">#REF!</definedName>
    <definedName name="_____________________________JAZ3">#REF!</definedName>
    <definedName name="_____________________________JAZ33">#REF!</definedName>
    <definedName name="_____________________________mem2">#REF!</definedName>
    <definedName name="_____________________________oac2">#REF!</definedName>
    <definedName name="_____________________________RET1">#REF!</definedName>
    <definedName name="_____________________________tsd4">#REF!</definedName>
    <definedName name="_____________________________TT21">#REF!</definedName>
    <definedName name="_____________________________TT22">#REF!</definedName>
    <definedName name="____________________________cab1">#REF!</definedName>
    <definedName name="____________________________CEF200" hidden="1">{#N/A,#N/A,FALSE,"MO (2)"}</definedName>
    <definedName name="____________________________CEF222" hidden="1">{#N/A,#N/A,FALSE,"MO (2)"}</definedName>
    <definedName name="____________________________CEF300" hidden="1">{#N/A,#N/A,FALSE,"MO (2)"}</definedName>
    <definedName name="____________________________CEF500" hidden="1">{#N/A,#N/A,FALSE,"MO (2)"}</definedName>
    <definedName name="____________________________emp2">#REF!</definedName>
    <definedName name="____________________________EXT1">#REF!</definedName>
    <definedName name="____________________________ind100">#REF!</definedName>
    <definedName name="____________________________JAZ1">#REF!</definedName>
    <definedName name="____________________________JAZ11">#REF!</definedName>
    <definedName name="____________________________JAZ2">#REF!</definedName>
    <definedName name="____________________________JAZ22">#REF!</definedName>
    <definedName name="____________________________JAZ3">#REF!</definedName>
    <definedName name="____________________________JAZ33">#REF!</definedName>
    <definedName name="____________________________mem2">#REF!</definedName>
    <definedName name="____________________________oac2">#REF!</definedName>
    <definedName name="____________________________RET1">#REF!</definedName>
    <definedName name="____________________________TT21">#REF!</definedName>
    <definedName name="____________________________TT22">#REF!</definedName>
    <definedName name="___________________________cab1">#REF!</definedName>
    <definedName name="___________________________CEF200" hidden="1">{#N/A,#N/A,FALSE,"MO (2)"}</definedName>
    <definedName name="___________________________CEF222" hidden="1">{#N/A,#N/A,FALSE,"MO (2)"}</definedName>
    <definedName name="___________________________CEF300" hidden="1">{#N/A,#N/A,FALSE,"MO (2)"}</definedName>
    <definedName name="___________________________CEF500" hidden="1">{#N/A,#N/A,FALSE,"MO (2)"}</definedName>
    <definedName name="___________________________emp2">#REF!</definedName>
    <definedName name="___________________________EXT1">#REF!</definedName>
    <definedName name="___________________________ind100">#REF!</definedName>
    <definedName name="___________________________JAZ1">#REF!</definedName>
    <definedName name="___________________________JAZ11">#REF!</definedName>
    <definedName name="___________________________JAZ2">#REF!</definedName>
    <definedName name="___________________________JAZ22">#REF!</definedName>
    <definedName name="___________________________JAZ3">#REF!</definedName>
    <definedName name="___________________________JAZ33">#REF!</definedName>
    <definedName name="___________________________mem2">#REF!</definedName>
    <definedName name="___________________________RET1">#REF!</definedName>
    <definedName name="___________________________tsd4">#REF!</definedName>
    <definedName name="___________________________TT21">#REF!</definedName>
    <definedName name="___________________________TT22">#REF!</definedName>
    <definedName name="__________________________cab1">#REF!</definedName>
    <definedName name="__________________________CEF200" hidden="1">{#N/A,#N/A,FALSE,"MO (2)"}</definedName>
    <definedName name="__________________________CEF222" hidden="1">{#N/A,#N/A,FALSE,"MO (2)"}</definedName>
    <definedName name="__________________________CEF300" hidden="1">{#N/A,#N/A,FALSE,"MO (2)"}</definedName>
    <definedName name="__________________________CEF500" hidden="1">{#N/A,#N/A,FALSE,"MO (2)"}</definedName>
    <definedName name="__________________________emp2">#REF!</definedName>
    <definedName name="__________________________EXT1">#REF!</definedName>
    <definedName name="__________________________ind100">#REF!</definedName>
    <definedName name="__________________________JAZ1">#REF!</definedName>
    <definedName name="__________________________JAZ11">#REF!</definedName>
    <definedName name="__________________________JAZ2">#REF!</definedName>
    <definedName name="__________________________JAZ22">#REF!</definedName>
    <definedName name="__________________________JAZ3">#REF!</definedName>
    <definedName name="__________________________JAZ33">#REF!</definedName>
    <definedName name="__________________________mem2">#REF!</definedName>
    <definedName name="__________________________oac2">#REF!</definedName>
    <definedName name="__________________________RET1">#REF!</definedName>
    <definedName name="__________________________tsd4">#REF!</definedName>
    <definedName name="__________________________TT21">#REF!</definedName>
    <definedName name="__________________________TT22">#REF!</definedName>
    <definedName name="_________________________cab1">#REF!</definedName>
    <definedName name="_________________________emp2">#REF!</definedName>
    <definedName name="_________________________EXT1">#REF!</definedName>
    <definedName name="_________________________ind100">#REF!</definedName>
    <definedName name="_________________________JAZ1">#REF!</definedName>
    <definedName name="_________________________JAZ11">#REF!</definedName>
    <definedName name="_________________________JAZ2">#REF!</definedName>
    <definedName name="_________________________JAZ22">#REF!</definedName>
    <definedName name="_________________________JAZ3">#REF!</definedName>
    <definedName name="_________________________JAZ33">#REF!</definedName>
    <definedName name="_________________________mem2">#REF!</definedName>
    <definedName name="_________________________oac2">#REF!</definedName>
    <definedName name="_________________________RET1">#REF!</definedName>
    <definedName name="_________________________tsd4">#REF!</definedName>
    <definedName name="_________________________TT21">#REF!</definedName>
    <definedName name="_________________________TT22">#REF!</definedName>
    <definedName name="________________________cab1">#REF!</definedName>
    <definedName name="________________________CEF200" hidden="1">{#N/A,#N/A,FALSE,"MO (2)"}</definedName>
    <definedName name="________________________CEF222" hidden="1">{#N/A,#N/A,FALSE,"MO (2)"}</definedName>
    <definedName name="________________________CEF300" hidden="1">{#N/A,#N/A,FALSE,"MO (2)"}</definedName>
    <definedName name="________________________CEF500" hidden="1">{#N/A,#N/A,FALSE,"MO (2)"}</definedName>
    <definedName name="________________________emp2">#REF!</definedName>
    <definedName name="________________________EXT1">#REF!</definedName>
    <definedName name="________________________ind100">#REF!</definedName>
    <definedName name="________________________JAZ1">#REF!</definedName>
    <definedName name="________________________JAZ11">#REF!</definedName>
    <definedName name="________________________JAZ2">#REF!</definedName>
    <definedName name="________________________JAZ22">#REF!</definedName>
    <definedName name="________________________JAZ3">#REF!</definedName>
    <definedName name="________________________JAZ33">#REF!</definedName>
    <definedName name="________________________mem2">#REF!</definedName>
    <definedName name="________________________oac2">#REF!</definedName>
    <definedName name="________________________RET1">#REF!</definedName>
    <definedName name="________________________tsd4">#REF!</definedName>
    <definedName name="________________________TT21">#REF!</definedName>
    <definedName name="________________________TT22">#REF!</definedName>
    <definedName name="_______________________cab1">#REF!</definedName>
    <definedName name="_______________________CEF200" hidden="1">{#N/A,#N/A,FALSE,"MO (2)"}</definedName>
    <definedName name="_______________________CEF222" hidden="1">{#N/A,#N/A,FALSE,"MO (2)"}</definedName>
    <definedName name="_______________________CEF300" hidden="1">{#N/A,#N/A,FALSE,"MO (2)"}</definedName>
    <definedName name="_______________________CEF500" hidden="1">{#N/A,#N/A,FALSE,"MO (2)"}</definedName>
    <definedName name="_______________________emp2">#REF!</definedName>
    <definedName name="_______________________EXT1">#REF!</definedName>
    <definedName name="_______________________ind100">#REF!</definedName>
    <definedName name="_______________________JAZ1">#REF!</definedName>
    <definedName name="_______________________JAZ11">#REF!</definedName>
    <definedName name="_______________________JAZ2">#REF!</definedName>
    <definedName name="_______________________JAZ22">#REF!</definedName>
    <definedName name="_______________________JAZ3">#REF!</definedName>
    <definedName name="_______________________JAZ33">#REF!</definedName>
    <definedName name="_______________________mem2">#REF!</definedName>
    <definedName name="_______________________oac2">#REF!</definedName>
    <definedName name="_______________________tsd4">#REF!</definedName>
    <definedName name="_______________________TT21">#REF!</definedName>
    <definedName name="_______________________TT22">#REF!</definedName>
    <definedName name="______________________cab1">#REF!</definedName>
    <definedName name="______________________CEF200" hidden="1">{#N/A,#N/A,FALSE,"MO (2)"}</definedName>
    <definedName name="______________________CEF222" hidden="1">{#N/A,#N/A,FALSE,"MO (2)"}</definedName>
    <definedName name="______________________CEF300" hidden="1">{#N/A,#N/A,FALSE,"MO (2)"}</definedName>
    <definedName name="______________________CEF500" hidden="1">{#N/A,#N/A,FALSE,"MO (2)"}</definedName>
    <definedName name="______________________emp2">#REF!</definedName>
    <definedName name="______________________EXT1">#REF!</definedName>
    <definedName name="______________________ind100">#REF!</definedName>
    <definedName name="______________________JAZ1">#REF!</definedName>
    <definedName name="______________________JAZ11">#REF!</definedName>
    <definedName name="______________________JAZ2">#REF!</definedName>
    <definedName name="______________________JAZ22">#REF!</definedName>
    <definedName name="______________________JAZ3">#REF!</definedName>
    <definedName name="______________________JAZ33">#REF!</definedName>
    <definedName name="______________________mem2">#REF!</definedName>
    <definedName name="______________________oac2">#REF!</definedName>
    <definedName name="______________________RET1">#REF!</definedName>
    <definedName name="______________________tsd4">#REF!</definedName>
    <definedName name="______________________TT21">#REF!</definedName>
    <definedName name="______________________TT22">#REF!</definedName>
    <definedName name="_____________________cab1">#REF!</definedName>
    <definedName name="_____________________emp2">#REF!</definedName>
    <definedName name="_____________________EXT1">#REF!</definedName>
    <definedName name="_____________________ind100">#REF!</definedName>
    <definedName name="_____________________JAZ1">#REF!</definedName>
    <definedName name="_____________________JAZ11">#REF!</definedName>
    <definedName name="_____________________JAZ2">#REF!</definedName>
    <definedName name="_____________________JAZ22">#REF!</definedName>
    <definedName name="_____________________JAZ3">#REF!</definedName>
    <definedName name="_____________________JAZ33">#REF!</definedName>
    <definedName name="_____________________mem2">#REF!</definedName>
    <definedName name="_____________________oac2">#REF!</definedName>
    <definedName name="_____________________RET1">#REF!</definedName>
    <definedName name="_____________________tsd4">#REF!</definedName>
    <definedName name="_____________________TT21">#REF!</definedName>
    <definedName name="_____________________TT22">#REF!</definedName>
    <definedName name="____________________cab1">#REF!</definedName>
    <definedName name="____________________CEF200" hidden="1">{#N/A,#N/A,FALSE,"MO (2)"}</definedName>
    <definedName name="____________________CEF222" hidden="1">{#N/A,#N/A,FALSE,"MO (2)"}</definedName>
    <definedName name="____________________CEF300" hidden="1">{#N/A,#N/A,FALSE,"MO (2)"}</definedName>
    <definedName name="____________________CEF500" hidden="1">{#N/A,#N/A,FALSE,"MO (2)"}</definedName>
    <definedName name="____________________emp2">#REF!</definedName>
    <definedName name="____________________EXT1">#REF!</definedName>
    <definedName name="____________________ind100">#REF!</definedName>
    <definedName name="____________________JAZ1">#REF!</definedName>
    <definedName name="____________________JAZ11">#REF!</definedName>
    <definedName name="____________________JAZ2">#REF!</definedName>
    <definedName name="____________________JAZ22">#REF!</definedName>
    <definedName name="____________________JAZ3">#REF!</definedName>
    <definedName name="____________________JAZ33">#REF!</definedName>
    <definedName name="____________________mem2">#REF!</definedName>
    <definedName name="____________________oac2">#REF!</definedName>
    <definedName name="____________________RET1">#REF!</definedName>
    <definedName name="____________________tsd4">#REF!</definedName>
    <definedName name="____________________TT21">#REF!</definedName>
    <definedName name="____________________TT22">#REF!</definedName>
    <definedName name="___________________cab1">#REF!</definedName>
    <definedName name="___________________CEF200" hidden="1">{#N/A,#N/A,FALSE,"MO (2)"}</definedName>
    <definedName name="___________________CEF222" hidden="1">{#N/A,#N/A,FALSE,"MO (2)"}</definedName>
    <definedName name="___________________CEF300" hidden="1">{#N/A,#N/A,FALSE,"MO (2)"}</definedName>
    <definedName name="___________________CEF500" hidden="1">{#N/A,#N/A,FALSE,"MO (2)"}</definedName>
    <definedName name="___________________emp2">#REF!</definedName>
    <definedName name="___________________EXT1">#REF!</definedName>
    <definedName name="___________________JAZ1">#REF!</definedName>
    <definedName name="___________________JAZ11">#REF!</definedName>
    <definedName name="___________________JAZ2">#REF!</definedName>
    <definedName name="___________________JAZ22">#REF!</definedName>
    <definedName name="___________________JAZ3">#REF!</definedName>
    <definedName name="___________________JAZ33">#REF!</definedName>
    <definedName name="___________________mem2">#REF!</definedName>
    <definedName name="___________________oac2">#REF!</definedName>
    <definedName name="___________________OUT98" hidden="1">{#N/A,#N/A,TRUE,"Serviços"}</definedName>
    <definedName name="___________________RET1">#REF!</definedName>
    <definedName name="___________________tsd4">#REF!</definedName>
    <definedName name="___________________TT21">#REF!</definedName>
    <definedName name="___________________TT22">#REF!</definedName>
    <definedName name="__________________cab1">#REF!</definedName>
    <definedName name="__________________CEF200" hidden="1">{#N/A,#N/A,FALSE,"MO (2)"}</definedName>
    <definedName name="__________________CEF222" hidden="1">{#N/A,#N/A,FALSE,"MO (2)"}</definedName>
    <definedName name="__________________CEF300" hidden="1">{#N/A,#N/A,FALSE,"MO (2)"}</definedName>
    <definedName name="__________________CEF500" hidden="1">{#N/A,#N/A,FALSE,"MO (2)"}</definedName>
    <definedName name="__________________emp2">#REF!</definedName>
    <definedName name="__________________EXT1">#REF!</definedName>
    <definedName name="__________________ind100">#REF!</definedName>
    <definedName name="__________________JAZ1">#REF!</definedName>
    <definedName name="__________________JAZ11">#REF!</definedName>
    <definedName name="__________________JAZ2">#REF!</definedName>
    <definedName name="__________________JAZ22">#REF!</definedName>
    <definedName name="__________________JAZ3">#REF!</definedName>
    <definedName name="__________________JAZ33">#REF!</definedName>
    <definedName name="__________________mem2">#REF!</definedName>
    <definedName name="__________________oac2">#REF!</definedName>
    <definedName name="__________________OUT98" hidden="1">{#N/A,#N/A,TRUE,"Serviços"}</definedName>
    <definedName name="__________________RET1">#REF!</definedName>
    <definedName name="__________________tsd4">#REF!</definedName>
    <definedName name="__________________TT21">#REF!</definedName>
    <definedName name="__________________TT22">#REF!</definedName>
    <definedName name="_________________CEF200" hidden="1">{#N/A,#N/A,FALSE,"MO (2)"}</definedName>
    <definedName name="_________________CEF222" hidden="1">{#N/A,#N/A,FALSE,"MO (2)"}</definedName>
    <definedName name="_________________CEF300" hidden="1">{#N/A,#N/A,FALSE,"MO (2)"}</definedName>
    <definedName name="_________________CEF500" hidden="1">{#N/A,#N/A,FALSE,"MO (2)"}</definedName>
    <definedName name="_________________emp2">#REF!</definedName>
    <definedName name="_________________EXT1">#REF!</definedName>
    <definedName name="_________________ind100">#REF!</definedName>
    <definedName name="_________________JAZ1">#REF!</definedName>
    <definedName name="_________________JAZ11">#REF!</definedName>
    <definedName name="_________________JAZ2">#REF!</definedName>
    <definedName name="_________________JAZ22">#REF!</definedName>
    <definedName name="_________________JAZ3">#REF!</definedName>
    <definedName name="_________________JAZ33">#REF!</definedName>
    <definedName name="_________________mem2">#REF!</definedName>
    <definedName name="_________________oac2">#REF!</definedName>
    <definedName name="_________________OUT98" hidden="1">{#N/A,#N/A,TRUE,"Serviços"}</definedName>
    <definedName name="_________________PL1">#REF!</definedName>
    <definedName name="_________________RET1">#REF!</definedName>
    <definedName name="_________________tsd4">#REF!</definedName>
    <definedName name="_________________TT21">#REF!</definedName>
    <definedName name="_________________TT22">#REF!</definedName>
    <definedName name="________________cab1">#REF!</definedName>
    <definedName name="________________CEF200" hidden="1">{#N/A,#N/A,FALSE,"MO (2)"}</definedName>
    <definedName name="________________CEF222" hidden="1">{#N/A,#N/A,FALSE,"MO (2)"}</definedName>
    <definedName name="________________CEF300" hidden="1">{#N/A,#N/A,FALSE,"MO (2)"}</definedName>
    <definedName name="________________CEF500" hidden="1">{#N/A,#N/A,FALSE,"MO (2)"}</definedName>
    <definedName name="________________emp2">#REF!</definedName>
    <definedName name="________________EXT1">#REF!</definedName>
    <definedName name="________________ind100">#REF!</definedName>
    <definedName name="________________JAZ1">#REF!</definedName>
    <definedName name="________________JAZ11">#REF!</definedName>
    <definedName name="________________JAZ2">#REF!</definedName>
    <definedName name="________________JAZ22">#REF!</definedName>
    <definedName name="________________JAZ3">#REF!</definedName>
    <definedName name="________________JAZ33">#REF!</definedName>
    <definedName name="________________mem2">#REF!</definedName>
    <definedName name="________________oac2">#REF!</definedName>
    <definedName name="________________OUT98" hidden="1">{#N/A,#N/A,TRUE,"Serviços"}</definedName>
    <definedName name="________________PL1">#REF!</definedName>
    <definedName name="________________RET1">#REF!</definedName>
    <definedName name="________________tsd4">#REF!</definedName>
    <definedName name="_______________cab1">#REF!</definedName>
    <definedName name="_______________CEF200" hidden="1">{#N/A,#N/A,FALSE,"MO (2)"}</definedName>
    <definedName name="_______________CEF222" hidden="1">{#N/A,#N/A,FALSE,"MO (2)"}</definedName>
    <definedName name="_______________CEF300" hidden="1">{#N/A,#N/A,FALSE,"MO (2)"}</definedName>
    <definedName name="_______________CEF500" hidden="1">{#N/A,#N/A,FALSE,"MO (2)"}</definedName>
    <definedName name="_______________emp2">#REF!</definedName>
    <definedName name="_______________Ext2">#REF!</definedName>
    <definedName name="_______________ind100">#REF!</definedName>
    <definedName name="_______________JAZ1">#REF!</definedName>
    <definedName name="_______________JAZ11">#REF!</definedName>
    <definedName name="_______________JAZ2">#REF!</definedName>
    <definedName name="_______________JAZ22">#REF!</definedName>
    <definedName name="_______________JAZ3">#REF!</definedName>
    <definedName name="_______________JAZ33">#REF!</definedName>
    <definedName name="_______________mem2">#REF!</definedName>
    <definedName name="_______________oac2">#REF!</definedName>
    <definedName name="_______________OUT98">#REF!</definedName>
    <definedName name="_______________PL1">#REF!</definedName>
    <definedName name="_______________r">#REF!</definedName>
    <definedName name="_______________Rbv1">#REF!</definedName>
    <definedName name="_______________RET1">#REF!</definedName>
    <definedName name="_______________tsd4">#REF!</definedName>
    <definedName name="_______________TT21">#REF!</definedName>
    <definedName name="_______________TT22">#REF!</definedName>
    <definedName name="______________cab1">#REF!</definedName>
    <definedName name="______________CEF200" hidden="1">{#N/A,#N/A,FALSE,"MO (2)"}</definedName>
    <definedName name="______________CEF222" hidden="1">{#N/A,#N/A,FALSE,"MO (2)"}</definedName>
    <definedName name="______________CEF300" hidden="1">{#N/A,#N/A,FALSE,"MO (2)"}</definedName>
    <definedName name="______________CEF500" hidden="1">{#N/A,#N/A,FALSE,"MO (2)"}</definedName>
    <definedName name="______________emp2">#REF!</definedName>
    <definedName name="______________EXT1">#REF!</definedName>
    <definedName name="______________Ext2">#REF!</definedName>
    <definedName name="______________ind100">#REF!</definedName>
    <definedName name="______________JAZ1">#REF!</definedName>
    <definedName name="______________JAZ11">#REF!</definedName>
    <definedName name="______________JAZ2">#REF!</definedName>
    <definedName name="______________JAZ22">#REF!</definedName>
    <definedName name="______________JAZ3">#REF!</definedName>
    <definedName name="______________JAZ33">#REF!</definedName>
    <definedName name="______________mem2">#REF!</definedName>
    <definedName name="______________oac2">#REF!</definedName>
    <definedName name="______________OUT98">#REF!</definedName>
    <definedName name="______________PL1">#REF!</definedName>
    <definedName name="______________Rbv1">#REF!</definedName>
    <definedName name="______________RET1">#REF!</definedName>
    <definedName name="______________tsd4">#REF!</definedName>
    <definedName name="______________TT21">#REF!</definedName>
    <definedName name="______________TT22">#REF!</definedName>
    <definedName name="_____________cab1">#REF!</definedName>
    <definedName name="_____________CEF200" hidden="1">{#N/A,#N/A,FALSE,"MO (2)"}</definedName>
    <definedName name="_____________CEF222" hidden="1">{#N/A,#N/A,FALSE,"MO (2)"}</definedName>
    <definedName name="_____________CEF300" hidden="1">{#N/A,#N/A,FALSE,"MO (2)"}</definedName>
    <definedName name="_____________CEF500" hidden="1">{#N/A,#N/A,FALSE,"MO (2)"}</definedName>
    <definedName name="_____________emp2">#REF!</definedName>
    <definedName name="_____________EXT1">#REF!</definedName>
    <definedName name="_____________Ext2">#REF!</definedName>
    <definedName name="_____________ind100">#REF!</definedName>
    <definedName name="_____________JAZ1">#REF!</definedName>
    <definedName name="_____________JAZ11">#REF!</definedName>
    <definedName name="_____________JAZ2">#REF!</definedName>
    <definedName name="_____________JAZ22">#REF!</definedName>
    <definedName name="_____________JAZ3">#REF!</definedName>
    <definedName name="_____________JAZ33">#REF!</definedName>
    <definedName name="_____________mem2">#REF!</definedName>
    <definedName name="_____________OUT98" hidden="1">{#N/A,#N/A,TRUE,"Serviços"}</definedName>
    <definedName name="_____________PL1">#REF!</definedName>
    <definedName name="_____________Rbv1">#REF!</definedName>
    <definedName name="_____________RET1">#REF!</definedName>
    <definedName name="_____________tsd4">#REF!</definedName>
    <definedName name="_____________TT21">#REF!</definedName>
    <definedName name="_____________TT22">#REF!</definedName>
    <definedName name="____________cab1">#REF!</definedName>
    <definedName name="____________CEF200" hidden="1">{#N/A,#N/A,FALSE,"MO (2)"}</definedName>
    <definedName name="____________CEF222" hidden="1">{#N/A,#N/A,FALSE,"MO (2)"}</definedName>
    <definedName name="____________CEF300" hidden="1">{#N/A,#N/A,FALSE,"MO (2)"}</definedName>
    <definedName name="____________CEF500" hidden="1">{#N/A,#N/A,FALSE,"MO (2)"}</definedName>
    <definedName name="____________emp2">#REF!</definedName>
    <definedName name="____________Ext2">#REF!</definedName>
    <definedName name="____________ind100">#REF!</definedName>
    <definedName name="____________JAZ1">#REF!</definedName>
    <definedName name="____________JAZ11">#REF!</definedName>
    <definedName name="____________JAZ2">#REF!</definedName>
    <definedName name="____________JAZ22">#REF!</definedName>
    <definedName name="____________JAZ3">#REF!</definedName>
    <definedName name="____________JAZ33">#REF!</definedName>
    <definedName name="____________ki5">#REF!</definedName>
    <definedName name="____________mem2">#REF!</definedName>
    <definedName name="____________oac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bv1">#REF!</definedName>
    <definedName name="____________RET1">#REF!</definedName>
    <definedName name="____________tsd4">#REF!</definedName>
    <definedName name="____________TT102">#REF!</definedName>
    <definedName name="____________TT107">#REF!</definedName>
    <definedName name="____________TT121">#REF!</definedName>
    <definedName name="____________TT123">#REF!</definedName>
    <definedName name="____________TT19">#REF!</definedName>
    <definedName name="____________TT20">#REF!</definedName>
    <definedName name="____________TT21">#REF!</definedName>
    <definedName name="____________TT22">#REF!</definedName>
    <definedName name="____________TT26">#REF!</definedName>
    <definedName name="____________TT27">#REF!</definedName>
    <definedName name="____________TT28">#REF!</definedName>
    <definedName name="____________TT30">#REF!</definedName>
    <definedName name="____________TT31">#REF!</definedName>
    <definedName name="____________TT32">#REF!</definedName>
    <definedName name="____________TT33">#REF!</definedName>
    <definedName name="____________TT34">#REF!</definedName>
    <definedName name="____________TT36">#REF!</definedName>
    <definedName name="____________TT37">#REF!</definedName>
    <definedName name="____________TT38">#REF!</definedName>
    <definedName name="____________TT39">#REF!</definedName>
    <definedName name="____________TT40">#REF!</definedName>
    <definedName name="____________TT5">#REF!</definedName>
    <definedName name="____________TT52">#REF!</definedName>
    <definedName name="____________TT53">#REF!</definedName>
    <definedName name="____________TT54">#REF!</definedName>
    <definedName name="____________TT55">#REF!</definedName>
    <definedName name="____________TT6">#REF!</definedName>
    <definedName name="____________TT60">#REF!</definedName>
    <definedName name="____________TT61">#REF!</definedName>
    <definedName name="____________TT69">#REF!</definedName>
    <definedName name="____________TT7">#REF!</definedName>
    <definedName name="____________TT70">#REF!</definedName>
    <definedName name="____________TT71">#REF!</definedName>
    <definedName name="____________TT74">#REF!</definedName>
    <definedName name="____________TT75">#REF!</definedName>
    <definedName name="____________TT76">#REF!</definedName>
    <definedName name="____________TT77">#REF!</definedName>
    <definedName name="____________TT78">#REF!</definedName>
    <definedName name="____________TT79">#REF!</definedName>
    <definedName name="____________TT94">#REF!</definedName>
    <definedName name="____________TT95">#REF!</definedName>
    <definedName name="____________TT97">#REF!</definedName>
    <definedName name="___________CEF200" hidden="1">{#N/A,#N/A,FALSE,"MO (2)"}</definedName>
    <definedName name="___________CEF222" hidden="1">{#N/A,#N/A,FALSE,"MO (2)"}</definedName>
    <definedName name="___________CEF300" hidden="1">{#N/A,#N/A,FALSE,"MO (2)"}</definedName>
    <definedName name="___________CEF500" hidden="1">{#N/A,#N/A,FALSE,"MO (2)"}</definedName>
    <definedName name="___________emp2">#REF!</definedName>
    <definedName name="___________EXT1">#REF!</definedName>
    <definedName name="___________Ext2">#REF!</definedName>
    <definedName name="___________Ext2_25">#REF!</definedName>
    <definedName name="___________ind100">#REF!</definedName>
    <definedName name="___________JAZ1">#REF!</definedName>
    <definedName name="___________JAZ11">#REF!</definedName>
    <definedName name="___________JAZ2">#REF!</definedName>
    <definedName name="___________JAZ22">#REF!</definedName>
    <definedName name="___________JAZ3">#REF!</definedName>
    <definedName name="___________JAZ33">#REF!</definedName>
    <definedName name="___________ki5">#REF!</definedName>
    <definedName name="___________mem2">#REF!</definedName>
    <definedName name="___________oac2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Rbv1">#REF!</definedName>
    <definedName name="___________tsd4">#REF!</definedName>
    <definedName name="___________TT21">#REF!</definedName>
    <definedName name="___________TT22">#REF!</definedName>
    <definedName name="__________cab1">#REF!</definedName>
    <definedName name="__________CEF200" hidden="1">{#N/A,#N/A,FALSE,"MO (2)"}</definedName>
    <definedName name="__________CEF222" hidden="1">{#N/A,#N/A,FALSE,"MO (2)"}</definedName>
    <definedName name="__________CEF300" hidden="1">{#N/A,#N/A,FALSE,"MO (2)"}</definedName>
    <definedName name="__________CEF500" hidden="1">{#N/A,#N/A,FALSE,"MO (2)"}</definedName>
    <definedName name="__________emp2">#REF!</definedName>
    <definedName name="__________EXT1">#REF!</definedName>
    <definedName name="__________Ext2">#REF!</definedName>
    <definedName name="__________Fev1">#N/A</definedName>
    <definedName name="__________ind100">#REF!</definedName>
    <definedName name="__________Jan1">#N/A</definedName>
    <definedName name="__________JAZ1">#REF!</definedName>
    <definedName name="__________JAZ11">#REF!</definedName>
    <definedName name="__________JAZ2">#REF!</definedName>
    <definedName name="__________JAZ22">#REF!</definedName>
    <definedName name="__________JAZ3">#REF!</definedName>
    <definedName name="__________JAZ33">#REF!</definedName>
    <definedName name="__________ki5">#REF!</definedName>
    <definedName name="__________Mar1">#N/A</definedName>
    <definedName name="__________mem2">#REF!</definedName>
    <definedName name="__________oac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RET1">#REF!</definedName>
    <definedName name="__________tsd4">#REF!</definedName>
    <definedName name="__________TT21">#REF!</definedName>
    <definedName name="__________TT22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cab1">#REF!</definedName>
    <definedName name="_________CEF200" hidden="1">{#N/A,#N/A,FALSE,"MO (2)"}</definedName>
    <definedName name="_________CEF222" hidden="1">{#N/A,#N/A,FALSE,"MO (2)"}</definedName>
    <definedName name="_________CEF300" hidden="1">{#N/A,#N/A,FALSE,"MO (2)"}</definedName>
    <definedName name="_________CEF500" hidden="1">{#N/A,#N/A,FALSE,"MO (2)"}</definedName>
    <definedName name="_________emp2">#REF!</definedName>
    <definedName name="_________EXT1">#REF!</definedName>
    <definedName name="_________Ext2">#REF!</definedName>
    <definedName name="_________Ext2_25">#REF!</definedName>
    <definedName name="_________Fev1">#N/A</definedName>
    <definedName name="_________ind100">#REF!</definedName>
    <definedName name="_________Jan1">#N/A</definedName>
    <definedName name="_________JAZ1">#REF!</definedName>
    <definedName name="_________JAZ11">#REF!</definedName>
    <definedName name="_________JAZ2">#REF!</definedName>
    <definedName name="_________JAZ22">#REF!</definedName>
    <definedName name="_________JAZ3">#REF!</definedName>
    <definedName name="_________JAZ33">#REF!</definedName>
    <definedName name="_________ki5">#REF!</definedName>
    <definedName name="_________Mar1">#N/A</definedName>
    <definedName name="_________mem2">#REF!</definedName>
    <definedName name="_________MOD01">#N/A</definedName>
    <definedName name="_________oac2">#REF!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reg1">#REF!</definedName>
    <definedName name="_________reg3">#REF!</definedName>
    <definedName name="_________reg5">#REF!</definedName>
    <definedName name="_________reg7">#REF!</definedName>
    <definedName name="_________RET1">#REF!</definedName>
    <definedName name="_________RP1">#N/A</definedName>
    <definedName name="_________tsd4">#REF!</definedName>
    <definedName name="_________TT1">#REF!</definedName>
    <definedName name="_________TT10">#REF!</definedName>
    <definedName name="_________TT100">#REF!</definedName>
    <definedName name="_________TT101">#REF!</definedName>
    <definedName name="_________TT103">#REF!</definedName>
    <definedName name="_________TT104">#REF!</definedName>
    <definedName name="_________TT105">#REF!</definedName>
    <definedName name="_________TT106">#REF!</definedName>
    <definedName name="_________TT108">#REF!</definedName>
    <definedName name="_________TT109">#REF!</definedName>
    <definedName name="_________TT11">#REF!</definedName>
    <definedName name="_________TT110">#REF!</definedName>
    <definedName name="_________TT111">#REF!</definedName>
    <definedName name="_________TT112">#REF!</definedName>
    <definedName name="_________TT113">#REF!</definedName>
    <definedName name="_________TT114">#REF!</definedName>
    <definedName name="_________TT115">#REF!</definedName>
    <definedName name="_________TT116">#REF!</definedName>
    <definedName name="_________TT117">#REF!</definedName>
    <definedName name="_________TT118">#REF!</definedName>
    <definedName name="_________TT119">#REF!</definedName>
    <definedName name="_________TT12">#REF!</definedName>
    <definedName name="_________TT120">#REF!</definedName>
    <definedName name="_________TT122">#REF!</definedName>
    <definedName name="_________TT124">#REF!</definedName>
    <definedName name="_________TT125">#REF!</definedName>
    <definedName name="_________TT126">#REF!</definedName>
    <definedName name="_________TT127">#REF!</definedName>
    <definedName name="_________TT128">#REF!</definedName>
    <definedName name="_________TT129">#REF!</definedName>
    <definedName name="_________TT13">#REF!</definedName>
    <definedName name="_________TT130">#REF!</definedName>
    <definedName name="_________TT131">#REF!</definedName>
    <definedName name="_________TT132">#REF!</definedName>
    <definedName name="_________TT133">#REF!</definedName>
    <definedName name="_________TT134">#REF!</definedName>
    <definedName name="_________TT135">#REF!</definedName>
    <definedName name="_________TT136">#REF!</definedName>
    <definedName name="_________TT137">#REF!</definedName>
    <definedName name="_________TT138">#REF!</definedName>
    <definedName name="_________TT139">#REF!</definedName>
    <definedName name="_________TT14">#REF!</definedName>
    <definedName name="_________TT140">#REF!</definedName>
    <definedName name="_________TT141">#REF!</definedName>
    <definedName name="_________TT142">#REF!</definedName>
    <definedName name="_________TT15">#REF!</definedName>
    <definedName name="_________TT16">#REF!</definedName>
    <definedName name="_________TT17">#REF!</definedName>
    <definedName name="_________TT21">#REF!</definedName>
    <definedName name="_________TT22">#REF!</definedName>
    <definedName name="_________tt23">#REF!</definedName>
    <definedName name="_________TT24">#REF!</definedName>
    <definedName name="_________TT25">#REF!</definedName>
    <definedName name="_________tt288">#REF!</definedName>
    <definedName name="_________TT29">#REF!</definedName>
    <definedName name="_________TT3">#REF!</definedName>
    <definedName name="_________tt300">#REF!</definedName>
    <definedName name="_________tt322">#REF!</definedName>
    <definedName name="_________TT35">#REF!</definedName>
    <definedName name="_________TT41">#REF!</definedName>
    <definedName name="_________TT42">#REF!</definedName>
    <definedName name="_________TT43">#REF!</definedName>
    <definedName name="_________TT44">#REF!</definedName>
    <definedName name="_________TT45">#REF!</definedName>
    <definedName name="_________TT46">#REF!</definedName>
    <definedName name="_________TT47">#REF!</definedName>
    <definedName name="_________TT48">#REF!</definedName>
    <definedName name="_________TT49">#REF!</definedName>
    <definedName name="_________TT50">#REF!</definedName>
    <definedName name="_________TT51">#REF!</definedName>
    <definedName name="_________TT56">#REF!</definedName>
    <definedName name="_________TT57">#REF!</definedName>
    <definedName name="_________TT58">#REF!</definedName>
    <definedName name="_________TT59">#REF!</definedName>
    <definedName name="_________TT62">#REF!</definedName>
    <definedName name="_________TT63">#REF!</definedName>
    <definedName name="_________TT64">#REF!</definedName>
    <definedName name="_________TT65">#REF!</definedName>
    <definedName name="_________TT66">#REF!</definedName>
    <definedName name="_________TT67">#REF!</definedName>
    <definedName name="_________TT68">#REF!</definedName>
    <definedName name="_________TT7">#REF!</definedName>
    <definedName name="_________TT72">#REF!</definedName>
    <definedName name="_________TT73">#REF!</definedName>
    <definedName name="_________TT8">#REF!</definedName>
    <definedName name="_________TT80">#REF!</definedName>
    <definedName name="_________TT81">#REF!</definedName>
    <definedName name="_________TT82">#REF!</definedName>
    <definedName name="_________TT83">#REF!</definedName>
    <definedName name="_________TT84">#REF!</definedName>
    <definedName name="_________TT85">#REF!</definedName>
    <definedName name="_________TT86">#REF!</definedName>
    <definedName name="_________TT87">#REF!</definedName>
    <definedName name="_________TT88">#REF!</definedName>
    <definedName name="_________TT89">#REF!</definedName>
    <definedName name="_________TT9">#REF!</definedName>
    <definedName name="_________TT90">#REF!</definedName>
    <definedName name="_________TT91">#REF!</definedName>
    <definedName name="_________TT92">#REF!</definedName>
    <definedName name="_________TT93">#REF!</definedName>
    <definedName name="_________TT98">#REF!</definedName>
    <definedName name="_________TT99">#REF!</definedName>
    <definedName name="________A1">#REF!</definedName>
    <definedName name="________A10">#REF!</definedName>
    <definedName name="________A11">#REF!</definedName>
    <definedName name="________A12">#REF!</definedName>
    <definedName name="________A13">#REF!</definedName>
    <definedName name="________A14">#REF!</definedName>
    <definedName name="________A15">#REF!</definedName>
    <definedName name="________A16">#REF!</definedName>
    <definedName name="________A17">#REF!</definedName>
    <definedName name="________A19">#REF!</definedName>
    <definedName name="________A2">#REF!</definedName>
    <definedName name="________A20">#REF!</definedName>
    <definedName name="________A21">#REF!</definedName>
    <definedName name="________A22">#REF!</definedName>
    <definedName name="________A23">#REF!</definedName>
    <definedName name="________A24">#REF!</definedName>
    <definedName name="________A25">#REF!</definedName>
    <definedName name="________A3">#REF!</definedName>
    <definedName name="________A4">#REF!</definedName>
    <definedName name="________A5">#REF!</definedName>
    <definedName name="________A6">#REF!</definedName>
    <definedName name="________A7">#REF!</definedName>
    <definedName name="________A9">#REF!</definedName>
    <definedName name="________b1" hidden="1">{#N/A,#N/A,FALSE,"MO (2)"}</definedName>
    <definedName name="________cab1">#REF!</definedName>
    <definedName name="________CEF200" hidden="1">{#N/A,#N/A,FALSE,"MO (2)"}</definedName>
    <definedName name="________CEF222" hidden="1">{#N/A,#N/A,FALSE,"MO (2)"}</definedName>
    <definedName name="________CEF300" hidden="1">{#N/A,#N/A,FALSE,"MO (2)"}</definedName>
    <definedName name="________CEF500" hidden="1">{#N/A,#N/A,FALSE,"MO (2)"}</definedName>
    <definedName name="________emp2">#REF!</definedName>
    <definedName name="________EXT1">#REF!</definedName>
    <definedName name="________Ext2">#REF!</definedName>
    <definedName name="________Fev1">#REF!</definedName>
    <definedName name="________ind100">#REF!</definedName>
    <definedName name="________Jan1">#REF!</definedName>
    <definedName name="________JAZ1">#REF!</definedName>
    <definedName name="________JAZ11">#REF!</definedName>
    <definedName name="________JAZ2">#REF!</definedName>
    <definedName name="________JAZ22">#REF!</definedName>
    <definedName name="________JAZ3">#REF!</definedName>
    <definedName name="________JAZ33">#REF!</definedName>
    <definedName name="________ki5">#REF!</definedName>
    <definedName name="________Mar1">#REF!</definedName>
    <definedName name="________mem2">#REF!</definedName>
    <definedName name="________MOD01">#REF!</definedName>
    <definedName name="________oac2">#REF!</definedName>
    <definedName name="________Obs1">#REF!</definedName>
    <definedName name="________Obs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reg1">#REF!</definedName>
    <definedName name="________reg3">#REF!</definedName>
    <definedName name="________reg5">#REF!</definedName>
    <definedName name="________reg7">#REF!</definedName>
    <definedName name="________RET1">#REF!</definedName>
    <definedName name="________RP1">#REF!</definedName>
    <definedName name="________tsd4">#REF!</definedName>
    <definedName name="________TT1">#REF!</definedName>
    <definedName name="________TT10">#REF!</definedName>
    <definedName name="________TT100">#REF!</definedName>
    <definedName name="________TT101">#REF!</definedName>
    <definedName name="________TT102">#REF!</definedName>
    <definedName name="________TT103">#REF!</definedName>
    <definedName name="________TT104">#REF!</definedName>
    <definedName name="________TT105">#REF!</definedName>
    <definedName name="________TT106">#REF!</definedName>
    <definedName name="________TT107">#REF!</definedName>
    <definedName name="________TT108">#REF!</definedName>
    <definedName name="________TT109">#REF!</definedName>
    <definedName name="________TT11">#REF!</definedName>
    <definedName name="________TT110">#REF!</definedName>
    <definedName name="________TT111">#REF!</definedName>
    <definedName name="________TT112">#REF!</definedName>
    <definedName name="________TT113">#REF!</definedName>
    <definedName name="________TT114">#REF!</definedName>
    <definedName name="________TT115">#REF!</definedName>
    <definedName name="________TT116">#REF!</definedName>
    <definedName name="________TT117">#REF!</definedName>
    <definedName name="________TT118">#REF!</definedName>
    <definedName name="________TT119">#REF!</definedName>
    <definedName name="________TT12">#REF!</definedName>
    <definedName name="________TT120">#REF!</definedName>
    <definedName name="________TT121">#REF!</definedName>
    <definedName name="________TT122">#REF!</definedName>
    <definedName name="________TT123">#REF!</definedName>
    <definedName name="________TT124">#REF!</definedName>
    <definedName name="________TT125">#REF!</definedName>
    <definedName name="________TT126">#REF!</definedName>
    <definedName name="________TT127">#REF!</definedName>
    <definedName name="________TT128">#REF!</definedName>
    <definedName name="________TT129">#REF!</definedName>
    <definedName name="________TT13">#REF!</definedName>
    <definedName name="________TT130">#REF!</definedName>
    <definedName name="________TT131">#REF!</definedName>
    <definedName name="________TT132">#REF!</definedName>
    <definedName name="________TT133">#REF!</definedName>
    <definedName name="________TT134">#REF!</definedName>
    <definedName name="________TT135">#REF!</definedName>
    <definedName name="________TT136">#REF!</definedName>
    <definedName name="________TT137">#REF!</definedName>
    <definedName name="________TT138">#REF!</definedName>
    <definedName name="________TT139">#REF!</definedName>
    <definedName name="________TT14">#REF!</definedName>
    <definedName name="________TT140">#REF!</definedName>
    <definedName name="________TT141">#REF!</definedName>
    <definedName name="________TT142">#REF!</definedName>
    <definedName name="________TT15">#REF!</definedName>
    <definedName name="________TT16">#REF!</definedName>
    <definedName name="________TT17">#REF!</definedName>
    <definedName name="________TT18">#REF!</definedName>
    <definedName name="________TT19">#REF!</definedName>
    <definedName name="________TT20">#REF!</definedName>
    <definedName name="________TT21">#REF!</definedName>
    <definedName name="________TT22">#REF!</definedName>
    <definedName name="________tt23">#REF!</definedName>
    <definedName name="________TT24">#REF!</definedName>
    <definedName name="________TT25">#REF!</definedName>
    <definedName name="________TT26">#REF!</definedName>
    <definedName name="________TT27">#REF!</definedName>
    <definedName name="________TT28">#REF!</definedName>
    <definedName name="________tt288">#REF!</definedName>
    <definedName name="________TT29">#REF!</definedName>
    <definedName name="________TT3">#REF!</definedName>
    <definedName name="________TT30">#REF!</definedName>
    <definedName name="________tt300">#REF!</definedName>
    <definedName name="________TT31">#REF!</definedName>
    <definedName name="________TT32">#REF!</definedName>
    <definedName name="________tt322">#REF!</definedName>
    <definedName name="________TT33">#REF!</definedName>
    <definedName name="________TT34">#REF!</definedName>
    <definedName name="________TT35">#REF!</definedName>
    <definedName name="________TT36">#REF!</definedName>
    <definedName name="________TT37">#REF!</definedName>
    <definedName name="________TT38">#REF!</definedName>
    <definedName name="________TT39">#REF!</definedName>
    <definedName name="________TT40">#REF!</definedName>
    <definedName name="________TT41">#REF!</definedName>
    <definedName name="________TT42">#REF!</definedName>
    <definedName name="________TT43">#REF!</definedName>
    <definedName name="________TT44">#REF!</definedName>
    <definedName name="________TT45">#REF!</definedName>
    <definedName name="________TT46">#REF!</definedName>
    <definedName name="________TT47">#REF!</definedName>
    <definedName name="________TT48">#REF!</definedName>
    <definedName name="________TT49">#REF!</definedName>
    <definedName name="________TT5">#REF!</definedName>
    <definedName name="________TT50">#REF!</definedName>
    <definedName name="________TT51">#REF!</definedName>
    <definedName name="________TT52">#REF!</definedName>
    <definedName name="________TT53">#REF!</definedName>
    <definedName name="________TT54">#REF!</definedName>
    <definedName name="________TT55">#REF!</definedName>
    <definedName name="________TT56">#REF!</definedName>
    <definedName name="________TT57">#REF!</definedName>
    <definedName name="________TT58">#REF!</definedName>
    <definedName name="________TT59">#REF!</definedName>
    <definedName name="________TT6">#REF!</definedName>
    <definedName name="________TT60">#REF!</definedName>
    <definedName name="________TT61">#REF!</definedName>
    <definedName name="________TT62">#REF!</definedName>
    <definedName name="________TT63">#REF!</definedName>
    <definedName name="________TT64">#REF!</definedName>
    <definedName name="________TT65">#REF!</definedName>
    <definedName name="________TT66">#REF!</definedName>
    <definedName name="________TT67">#REF!</definedName>
    <definedName name="________TT68">#REF!</definedName>
    <definedName name="________TT69">#REF!</definedName>
    <definedName name="________TT7">#REF!</definedName>
    <definedName name="________TT70">#REF!</definedName>
    <definedName name="________TT71">#REF!</definedName>
    <definedName name="________TT72">#REF!</definedName>
    <definedName name="________TT73">#REF!</definedName>
    <definedName name="________TT74">#REF!</definedName>
    <definedName name="________TT75">#REF!</definedName>
    <definedName name="________TT76">#REF!</definedName>
    <definedName name="________TT77">#REF!</definedName>
    <definedName name="________TT78">#REF!</definedName>
    <definedName name="________TT79">#REF!</definedName>
    <definedName name="________TT8">#REF!</definedName>
    <definedName name="________TT80">#REF!</definedName>
    <definedName name="________TT81">#REF!</definedName>
    <definedName name="________TT82">#REF!</definedName>
    <definedName name="________TT83">#REF!</definedName>
    <definedName name="________TT84">#REF!</definedName>
    <definedName name="________TT85">#REF!</definedName>
    <definedName name="________TT86">#REF!</definedName>
    <definedName name="________TT87">#REF!</definedName>
    <definedName name="________TT88">#REF!</definedName>
    <definedName name="________TT89">#REF!</definedName>
    <definedName name="________TT9">#REF!</definedName>
    <definedName name="________TT90">#REF!</definedName>
    <definedName name="________TT91">#REF!</definedName>
    <definedName name="________TT92">#REF!</definedName>
    <definedName name="________TT93">#REF!</definedName>
    <definedName name="________TT94">#REF!</definedName>
    <definedName name="________TT95">#REF!</definedName>
    <definedName name="________TT97">#REF!</definedName>
    <definedName name="________TT98">#REF!</definedName>
    <definedName name="________TT99">#REF!</definedName>
    <definedName name="_______A1">#REF!</definedName>
    <definedName name="_______A10">#REF!</definedName>
    <definedName name="_______A11">#REF!</definedName>
    <definedName name="_______A12">#REF!</definedName>
    <definedName name="_______A13">#REF!</definedName>
    <definedName name="_______A14">#REF!</definedName>
    <definedName name="_______A15">#REF!</definedName>
    <definedName name="_______A16">#REF!</definedName>
    <definedName name="_______A17">#REF!</definedName>
    <definedName name="_______A19">#REF!</definedName>
    <definedName name="_______A2">#REF!</definedName>
    <definedName name="_______A20">#REF!</definedName>
    <definedName name="_______A21">#REF!</definedName>
    <definedName name="_______A22">#REF!</definedName>
    <definedName name="_______A23">#REF!</definedName>
    <definedName name="_______A24">#REF!</definedName>
    <definedName name="_______A25">#REF!</definedName>
    <definedName name="_______A3">#REF!</definedName>
    <definedName name="_______A4">#REF!</definedName>
    <definedName name="_______A5">#REF!</definedName>
    <definedName name="_______A6">#REF!</definedName>
    <definedName name="_______A7">#REF!</definedName>
    <definedName name="_______A9">#REF!</definedName>
    <definedName name="_______ABR95">#REF!</definedName>
    <definedName name="_______ABR96">#REF!</definedName>
    <definedName name="_______ABR97">#REF!</definedName>
    <definedName name="_______ABR98">#REF!</definedName>
    <definedName name="_______ABR99">#REF!</definedName>
    <definedName name="_______AGO95">#REF!</definedName>
    <definedName name="_______AGO96">#REF!</definedName>
    <definedName name="_______AGO97">#REF!</definedName>
    <definedName name="_______AGO98">#REF!</definedName>
    <definedName name="_______AGO99">#REF!</definedName>
    <definedName name="_______cab1">#REF!</definedName>
    <definedName name="_______CEF200" hidden="1">{#N/A,#N/A,FALSE,"MO (2)"}</definedName>
    <definedName name="_______CEF222" hidden="1">{#N/A,#N/A,FALSE,"MO (2)"}</definedName>
    <definedName name="_______CEF300" hidden="1">{#N/A,#N/A,FALSE,"MO (2)"}</definedName>
    <definedName name="_______CEF500" hidden="1">{#N/A,#N/A,FALSE,"MO (2)"}</definedName>
    <definedName name="_______DEZ94">#REF!</definedName>
    <definedName name="_______DEZ95">#REF!</definedName>
    <definedName name="_______DEZ96">#REF!</definedName>
    <definedName name="_______DEZ97">#REF!</definedName>
    <definedName name="_______DEZ98">#REF!</definedName>
    <definedName name="_______DEZ99">#REF!</definedName>
    <definedName name="_______emp2">#REF!</definedName>
    <definedName name="_______EXT1">#REF!</definedName>
    <definedName name="_______Ext2">#REF!</definedName>
    <definedName name="_______Fev1">#REF!</definedName>
    <definedName name="_______FEV95">#REF!</definedName>
    <definedName name="_______FEV96">#REF!</definedName>
    <definedName name="_______FEV97">#REF!</definedName>
    <definedName name="_______FEV98">#REF!</definedName>
    <definedName name="_______FEV99">#REF!</definedName>
    <definedName name="_______ind100">#REF!</definedName>
    <definedName name="_______Jan1">#REF!</definedName>
    <definedName name="_______JAN95">#REF!</definedName>
    <definedName name="_______JAN96">#REF!</definedName>
    <definedName name="_______JAN97">#REF!</definedName>
    <definedName name="_______JAN98">#REF!</definedName>
    <definedName name="_______JAN99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JUL95">#REF!</definedName>
    <definedName name="_______JUL96">#REF!</definedName>
    <definedName name="_______JUL97">#REF!</definedName>
    <definedName name="_______JUL98">#REF!</definedName>
    <definedName name="_______JUL99">#REF!</definedName>
    <definedName name="_______JUN95">#REF!</definedName>
    <definedName name="_______JUN96">#REF!</definedName>
    <definedName name="_______JUN97">#REF!</definedName>
    <definedName name="_______JUN98">#REF!</definedName>
    <definedName name="_______JUN99">#REF!</definedName>
    <definedName name="_______ki5">#REF!</definedName>
    <definedName name="_______KM406407">#REF!</definedName>
    <definedName name="_______MAI95">#REF!</definedName>
    <definedName name="_______MAI96">#REF!</definedName>
    <definedName name="_______MAI97">#REF!</definedName>
    <definedName name="_______MAI98">#REF!</definedName>
    <definedName name="_______MAI99">#REF!</definedName>
    <definedName name="_______Mar1">#REF!</definedName>
    <definedName name="_______MAR95">#REF!</definedName>
    <definedName name="_______MAR96">#REF!</definedName>
    <definedName name="_______MAR97">#REF!</definedName>
    <definedName name="_______MAR98">#REF!</definedName>
    <definedName name="_______MAR99">#REF!</definedName>
    <definedName name="_______mem2">#REF!</definedName>
    <definedName name="_______MOD01">#REF!</definedName>
    <definedName name="_______NOV94">#REF!</definedName>
    <definedName name="_______NOV95">#REF!</definedName>
    <definedName name="_______NOV96">#REF!</definedName>
    <definedName name="_______NOV97">#REF!</definedName>
    <definedName name="_______NOV98">#REF!</definedName>
    <definedName name="_______NOV99">#REF!</definedName>
    <definedName name="_______oac2">#REF!</definedName>
    <definedName name="_______Obs1">#REF!</definedName>
    <definedName name="_______Obs2">#REF!</definedName>
    <definedName name="_______OUT94">#REF!</definedName>
    <definedName name="_______OUT95">#REF!</definedName>
    <definedName name="_______OUT96">#REF!</definedName>
    <definedName name="_______OUT9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g1">#REF!</definedName>
    <definedName name="_______reg3">#REF!</definedName>
    <definedName name="_______reg5">#REF!</definedName>
    <definedName name="_______reg7">#REF!</definedName>
    <definedName name="_______RET1">#REF!</definedName>
    <definedName name="_______RP1">#REF!</definedName>
    <definedName name="_______SE2">#REF!</definedName>
    <definedName name="_______SET94">#REF!</definedName>
    <definedName name="_______SET95">#REF!</definedName>
    <definedName name="_______SET96">#REF!</definedName>
    <definedName name="_______SET97">#REF!</definedName>
    <definedName name="_______SET98">#REF!</definedName>
    <definedName name="_______SET99">#REF!</definedName>
    <definedName name="_______tsd4">#REF!</definedName>
    <definedName name="_______TT1">#REF!</definedName>
    <definedName name="_______TT10">#REF!</definedName>
    <definedName name="_______TT100">#REF!</definedName>
    <definedName name="_______TT101">#REF!</definedName>
    <definedName name="_______TT102">#REF!</definedName>
    <definedName name="_______TT103">#REF!</definedName>
    <definedName name="_______TT104">#REF!</definedName>
    <definedName name="_______TT105">#REF!</definedName>
    <definedName name="_______TT106">#REF!</definedName>
    <definedName name="_______TT107">#REF!</definedName>
    <definedName name="_______TT108">#REF!</definedName>
    <definedName name="_______TT109">#REF!</definedName>
    <definedName name="_______TT11">#REF!</definedName>
    <definedName name="_______TT110">#REF!</definedName>
    <definedName name="_______TT111">#REF!</definedName>
    <definedName name="_______TT112">#REF!</definedName>
    <definedName name="_______TT113">#REF!</definedName>
    <definedName name="_______TT114">#REF!</definedName>
    <definedName name="_______TT115">#REF!</definedName>
    <definedName name="_______TT116">#REF!</definedName>
    <definedName name="_______TT117">#REF!</definedName>
    <definedName name="_______TT118">#REF!</definedName>
    <definedName name="_______TT119">#REF!</definedName>
    <definedName name="_______TT12">#REF!</definedName>
    <definedName name="_______TT120">#REF!</definedName>
    <definedName name="_______TT121">#REF!</definedName>
    <definedName name="_______TT122">#REF!</definedName>
    <definedName name="_______TT123">#REF!</definedName>
    <definedName name="_______TT124">#REF!</definedName>
    <definedName name="_______TT125">#REF!</definedName>
    <definedName name="_______TT126">#REF!</definedName>
    <definedName name="_______TT127">#REF!</definedName>
    <definedName name="_______TT128">#REF!</definedName>
    <definedName name="_______TT129">#REF!</definedName>
    <definedName name="_______TT13">#REF!</definedName>
    <definedName name="_______TT130">#REF!</definedName>
    <definedName name="_______TT131">#REF!</definedName>
    <definedName name="_______TT132">#REF!</definedName>
    <definedName name="_______TT133">#REF!</definedName>
    <definedName name="_______TT134">#REF!</definedName>
    <definedName name="_______TT135">#REF!</definedName>
    <definedName name="_______TT136">#REF!</definedName>
    <definedName name="_______TT137">#REF!</definedName>
    <definedName name="_______TT138">#REF!</definedName>
    <definedName name="_______TT139">#REF!</definedName>
    <definedName name="_______TT14">#REF!</definedName>
    <definedName name="_______TT140">#REF!</definedName>
    <definedName name="_______TT141">#REF!</definedName>
    <definedName name="_______TT142">#REF!</definedName>
    <definedName name="_______TT15">#REF!</definedName>
    <definedName name="_______TT16">#REF!</definedName>
    <definedName name="_______TT17">#REF!</definedName>
    <definedName name="_______TT18">#REF!</definedName>
    <definedName name="_______TT19">#REF!</definedName>
    <definedName name="_______TT2">#REF!</definedName>
    <definedName name="_______TT20">#REF!</definedName>
    <definedName name="_______TT21">#REF!</definedName>
    <definedName name="_______TT22">#REF!</definedName>
    <definedName name="_______tt23">#REF!</definedName>
    <definedName name="_______TT24">#REF!</definedName>
    <definedName name="_______TT25">#REF!</definedName>
    <definedName name="_______TT26">#REF!</definedName>
    <definedName name="_______TT27">#REF!</definedName>
    <definedName name="_______TT28">#REF!</definedName>
    <definedName name="_______tt288">#REF!</definedName>
    <definedName name="_______TT29">#REF!</definedName>
    <definedName name="_______TT3">#REF!</definedName>
    <definedName name="_______TT30">#REF!</definedName>
    <definedName name="_______tt300">#REF!</definedName>
    <definedName name="_______TT31">#REF!</definedName>
    <definedName name="_______TT32">#REF!</definedName>
    <definedName name="_______tt322">#REF!</definedName>
    <definedName name="_______TT33">#REF!</definedName>
    <definedName name="_______TT34">#REF!</definedName>
    <definedName name="_______TT35">#REF!</definedName>
    <definedName name="_______TT36">#REF!</definedName>
    <definedName name="_______TT37">#REF!</definedName>
    <definedName name="_______TT38">#REF!</definedName>
    <definedName name="_______TT39">#REF!</definedName>
    <definedName name="_______TT4">#REF!</definedName>
    <definedName name="_______TT40">#REF!</definedName>
    <definedName name="_______TT41">#REF!</definedName>
    <definedName name="_______TT42">#REF!</definedName>
    <definedName name="_______TT43">#REF!</definedName>
    <definedName name="_______TT44">#REF!</definedName>
    <definedName name="_______TT45">#REF!</definedName>
    <definedName name="_______TT46">#REF!</definedName>
    <definedName name="_______TT47">#REF!</definedName>
    <definedName name="_______TT48">#REF!</definedName>
    <definedName name="_______TT49">#REF!</definedName>
    <definedName name="_______TT5">#REF!</definedName>
    <definedName name="_______TT50">#REF!</definedName>
    <definedName name="_______TT51">#REF!</definedName>
    <definedName name="_______TT52">#REF!</definedName>
    <definedName name="_______TT53">#REF!</definedName>
    <definedName name="_______TT54">#REF!</definedName>
    <definedName name="_______TT55">#REF!</definedName>
    <definedName name="_______TT56">#REF!</definedName>
    <definedName name="_______TT57">#REF!</definedName>
    <definedName name="_______TT58">#REF!</definedName>
    <definedName name="_______TT59">#REF!</definedName>
    <definedName name="_______TT6">#REF!</definedName>
    <definedName name="_______TT60">#REF!</definedName>
    <definedName name="_______TT61">#REF!</definedName>
    <definedName name="_______TT62">#REF!</definedName>
    <definedName name="_______TT63">#REF!</definedName>
    <definedName name="_______TT64">#REF!</definedName>
    <definedName name="_______TT65">#REF!</definedName>
    <definedName name="_______TT66">#REF!</definedName>
    <definedName name="_______TT67">#REF!</definedName>
    <definedName name="_______TT68">#REF!</definedName>
    <definedName name="_______TT69">#REF!</definedName>
    <definedName name="_______TT7">#REF!</definedName>
    <definedName name="_______TT70">#REF!</definedName>
    <definedName name="_______TT71">#REF!</definedName>
    <definedName name="_______TT72">#REF!</definedName>
    <definedName name="_______TT73">#REF!</definedName>
    <definedName name="_______TT74">#REF!</definedName>
    <definedName name="_______TT75">#REF!</definedName>
    <definedName name="_______TT76">#REF!</definedName>
    <definedName name="_______TT77">#REF!</definedName>
    <definedName name="_______TT78">#REF!</definedName>
    <definedName name="_______TT79">#REF!</definedName>
    <definedName name="_______TT8">#REF!</definedName>
    <definedName name="_______TT80">#REF!</definedName>
    <definedName name="_______TT81">#REF!</definedName>
    <definedName name="_______TT82">#REF!</definedName>
    <definedName name="_______TT83">#REF!</definedName>
    <definedName name="_______TT84">#REF!</definedName>
    <definedName name="_______TT85">#REF!</definedName>
    <definedName name="_______TT86">#REF!</definedName>
    <definedName name="_______TT87">#REF!</definedName>
    <definedName name="_______TT88">#REF!</definedName>
    <definedName name="_______TT89">#REF!</definedName>
    <definedName name="_______TT9">#REF!</definedName>
    <definedName name="_______TT90">#REF!</definedName>
    <definedName name="_______TT91">#REF!</definedName>
    <definedName name="_______TT92">#REF!</definedName>
    <definedName name="_______TT93">#REF!</definedName>
    <definedName name="_______TT94">#REF!</definedName>
    <definedName name="_______TT95">#REF!</definedName>
    <definedName name="_______TT96">#REF!</definedName>
    <definedName name="_______TT97">#REF!</definedName>
    <definedName name="_______TT98">#REF!</definedName>
    <definedName name="_______TT99">#REF!</definedName>
    <definedName name="______A1">#REF!</definedName>
    <definedName name="______A10">#REF!</definedName>
    <definedName name="______A11">#REF!</definedName>
    <definedName name="______A12">#REF!</definedName>
    <definedName name="______A13">#REF!</definedName>
    <definedName name="______A14">#REF!</definedName>
    <definedName name="______A15">#REF!</definedName>
    <definedName name="______A16">#REF!</definedName>
    <definedName name="______A17">#REF!</definedName>
    <definedName name="______A19">#REF!</definedName>
    <definedName name="______A2">#REF!</definedName>
    <definedName name="______A20">#REF!</definedName>
    <definedName name="______A21">#REF!</definedName>
    <definedName name="______A22">#REF!</definedName>
    <definedName name="______A23">#REF!</definedName>
    <definedName name="______A24">#REF!</definedName>
    <definedName name="______A25">#REF!</definedName>
    <definedName name="______A3">#REF!</definedName>
    <definedName name="______A4">#REF!</definedName>
    <definedName name="______A5">#REF!</definedName>
    <definedName name="______A6">#REF!</definedName>
    <definedName name="______A7">#REF!</definedName>
    <definedName name="______A9">#REF!</definedName>
    <definedName name="______b1" hidden="1">{#N/A,#N/A,FALSE,"MO (2)"}</definedName>
    <definedName name="______cab1">#REF!</definedName>
    <definedName name="______CEF200" hidden="1">{#N/A,#N/A,FALSE,"MO (2)"}</definedName>
    <definedName name="______CEF222" hidden="1">{#N/A,#N/A,FALSE,"MO (2)"}</definedName>
    <definedName name="______CEF300" hidden="1">{#N/A,#N/A,FALSE,"MO (2)"}</definedName>
    <definedName name="______CEF500" hidden="1">{#N/A,#N/A,FALSE,"MO (2)"}</definedName>
    <definedName name="______emp2">#REF!</definedName>
    <definedName name="______EXT1">#REF!</definedName>
    <definedName name="______Ext2">#REF!</definedName>
    <definedName name="______Fev1">#REF!</definedName>
    <definedName name="______ind100">#REF!</definedName>
    <definedName name="______Jan1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i5">#REF!</definedName>
    <definedName name="______KM406407">#REF!</definedName>
    <definedName name="______Mar1">#REF!</definedName>
    <definedName name="______mem2">#REF!</definedName>
    <definedName name="______MOD01">#REF!</definedName>
    <definedName name="______oac2">#REF!</definedName>
    <definedName name="______Obs1">#REF!</definedName>
    <definedName name="______Obs2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g1">#REF!</definedName>
    <definedName name="______reg3">#REF!</definedName>
    <definedName name="______reg5">#REF!</definedName>
    <definedName name="______reg7">#REF!</definedName>
    <definedName name="______RET1">#REF!</definedName>
    <definedName name="______RP1">#REF!</definedName>
    <definedName name="______tsd4">#REF!</definedName>
    <definedName name="______TT1">#REF!</definedName>
    <definedName name="______TT10">#REF!</definedName>
    <definedName name="______TT100">#REF!</definedName>
    <definedName name="______TT101">#REF!</definedName>
    <definedName name="______TT102">#REF!</definedName>
    <definedName name="______TT103">#REF!</definedName>
    <definedName name="______TT104">#REF!</definedName>
    <definedName name="______TT105">#REF!</definedName>
    <definedName name="______TT106">#REF!</definedName>
    <definedName name="______TT107">#REF!</definedName>
    <definedName name="______TT108">#REF!</definedName>
    <definedName name="______TT109">#REF!</definedName>
    <definedName name="______TT11">#REF!</definedName>
    <definedName name="______TT110">#REF!</definedName>
    <definedName name="______TT111">#REF!</definedName>
    <definedName name="______TT112">#REF!</definedName>
    <definedName name="______TT113">#REF!</definedName>
    <definedName name="______TT114">#REF!</definedName>
    <definedName name="______TT115">#REF!</definedName>
    <definedName name="______TT116">#REF!</definedName>
    <definedName name="______TT117">#REF!</definedName>
    <definedName name="______TT118">#REF!</definedName>
    <definedName name="______TT119">#REF!</definedName>
    <definedName name="______TT12">#REF!</definedName>
    <definedName name="______TT120">#REF!</definedName>
    <definedName name="______TT121">#REF!</definedName>
    <definedName name="______TT122">#REF!</definedName>
    <definedName name="______TT123">#REF!</definedName>
    <definedName name="______TT124">#REF!</definedName>
    <definedName name="______TT125">#REF!</definedName>
    <definedName name="______TT126">#REF!</definedName>
    <definedName name="______TT127">#REF!</definedName>
    <definedName name="______TT128">#REF!</definedName>
    <definedName name="______TT129">#REF!</definedName>
    <definedName name="______TT13">#REF!</definedName>
    <definedName name="______TT130">#REF!</definedName>
    <definedName name="______TT131">#REF!</definedName>
    <definedName name="______TT132">#REF!</definedName>
    <definedName name="______TT133">#REF!</definedName>
    <definedName name="______TT134">#REF!</definedName>
    <definedName name="______TT135">#REF!</definedName>
    <definedName name="______TT136">#REF!</definedName>
    <definedName name="______TT137">#REF!</definedName>
    <definedName name="______TT138">#REF!</definedName>
    <definedName name="______TT139">#REF!</definedName>
    <definedName name="______TT14">#REF!</definedName>
    <definedName name="______TT140">#REF!</definedName>
    <definedName name="______TT141">#REF!</definedName>
    <definedName name="______TT142">#REF!</definedName>
    <definedName name="______TT15">#REF!</definedName>
    <definedName name="______TT16">#REF!</definedName>
    <definedName name="______TT17">#REF!</definedName>
    <definedName name="______TT18">#REF!</definedName>
    <definedName name="______TT19">#REF!</definedName>
    <definedName name="______TT2">#REF!</definedName>
    <definedName name="______TT20">#REF!</definedName>
    <definedName name="______TT21">#REF!</definedName>
    <definedName name="______TT22">#REF!</definedName>
    <definedName name="______tt23">#REF!</definedName>
    <definedName name="______TT24">#REF!</definedName>
    <definedName name="______TT25">#REF!</definedName>
    <definedName name="______TT26">#REF!</definedName>
    <definedName name="______TT27">#REF!</definedName>
    <definedName name="______TT28">#REF!</definedName>
    <definedName name="______tt288">#REF!</definedName>
    <definedName name="______TT29">#REF!</definedName>
    <definedName name="______TT3">#REF!</definedName>
    <definedName name="______TT30">#REF!</definedName>
    <definedName name="______tt300">#REF!</definedName>
    <definedName name="______TT31">#REF!</definedName>
    <definedName name="______TT32">#REF!</definedName>
    <definedName name="______tt322">#REF!</definedName>
    <definedName name="______TT33">#REF!</definedName>
    <definedName name="______TT34">#REF!</definedName>
    <definedName name="______TT35">#REF!</definedName>
    <definedName name="______TT36">#REF!</definedName>
    <definedName name="______TT37">#REF!</definedName>
    <definedName name="______TT38">#REF!</definedName>
    <definedName name="______TT39">#REF!</definedName>
    <definedName name="______TT4">#REF!</definedName>
    <definedName name="______TT40">#REF!</definedName>
    <definedName name="______TT41">#REF!</definedName>
    <definedName name="______TT42">#REF!</definedName>
    <definedName name="______TT43">#REF!</definedName>
    <definedName name="______TT44">#REF!</definedName>
    <definedName name="______TT45">#REF!</definedName>
    <definedName name="______TT46">#REF!</definedName>
    <definedName name="______TT47">#REF!</definedName>
    <definedName name="______TT48">#REF!</definedName>
    <definedName name="______TT49">#REF!</definedName>
    <definedName name="______TT5">#REF!</definedName>
    <definedName name="______TT50">#REF!</definedName>
    <definedName name="______TT51">#REF!</definedName>
    <definedName name="______TT52">#REF!</definedName>
    <definedName name="______TT53">#REF!</definedName>
    <definedName name="______TT54">#REF!</definedName>
    <definedName name="______TT55">#REF!</definedName>
    <definedName name="______TT56">#REF!</definedName>
    <definedName name="______TT57">#REF!</definedName>
    <definedName name="______TT58">#REF!</definedName>
    <definedName name="______TT59">#REF!</definedName>
    <definedName name="______TT6">#REF!</definedName>
    <definedName name="______TT60">#REF!</definedName>
    <definedName name="______TT61">#REF!</definedName>
    <definedName name="______TT62">#REF!</definedName>
    <definedName name="______TT63">#REF!</definedName>
    <definedName name="______TT64">#REF!</definedName>
    <definedName name="______TT65">#REF!</definedName>
    <definedName name="______TT66">#REF!</definedName>
    <definedName name="______TT67">#REF!</definedName>
    <definedName name="______TT68">#REF!</definedName>
    <definedName name="______TT69">#REF!</definedName>
    <definedName name="______TT7">#REF!</definedName>
    <definedName name="______TT70">#REF!</definedName>
    <definedName name="______TT71">#REF!</definedName>
    <definedName name="______TT72">#REF!</definedName>
    <definedName name="______TT73">#REF!</definedName>
    <definedName name="______TT74">#REF!</definedName>
    <definedName name="______TT75">#REF!</definedName>
    <definedName name="______TT76">#REF!</definedName>
    <definedName name="______TT77">#REF!</definedName>
    <definedName name="______TT78">#REF!</definedName>
    <definedName name="______TT79">#REF!</definedName>
    <definedName name="______TT8">#REF!</definedName>
    <definedName name="______TT80">#REF!</definedName>
    <definedName name="______TT81">#REF!</definedName>
    <definedName name="______TT82">#REF!</definedName>
    <definedName name="______TT83">#REF!</definedName>
    <definedName name="______TT84">#REF!</definedName>
    <definedName name="______TT85">#REF!</definedName>
    <definedName name="______TT86">#REF!</definedName>
    <definedName name="______TT87">#REF!</definedName>
    <definedName name="______TT88">#REF!</definedName>
    <definedName name="______TT89">#REF!</definedName>
    <definedName name="______TT9">#REF!</definedName>
    <definedName name="______TT90">#REF!</definedName>
    <definedName name="______TT91">#REF!</definedName>
    <definedName name="______TT92">#REF!</definedName>
    <definedName name="______TT93">#REF!</definedName>
    <definedName name="______TT94">#REF!</definedName>
    <definedName name="______TT95">#REF!</definedName>
    <definedName name="______TT96">#REF!</definedName>
    <definedName name="______TT97">#REF!</definedName>
    <definedName name="______TT98">#REF!</definedName>
    <definedName name="______TT99">#REF!</definedName>
    <definedName name="_____A1">#REF!</definedName>
    <definedName name="_____A10">#REF!</definedName>
    <definedName name="_____A11">#REF!</definedName>
    <definedName name="_____A12">#REF!</definedName>
    <definedName name="_____A13">#REF!</definedName>
    <definedName name="_____A14">#REF!</definedName>
    <definedName name="_____A15">#REF!</definedName>
    <definedName name="_____A16">#REF!</definedName>
    <definedName name="_____A17">#REF!</definedName>
    <definedName name="_____A19">#REF!</definedName>
    <definedName name="_____A2">#REF!</definedName>
    <definedName name="_____A20">#REF!</definedName>
    <definedName name="_____A21">#REF!</definedName>
    <definedName name="_____A22">#REF!</definedName>
    <definedName name="_____A23">#REF!</definedName>
    <definedName name="_____A24">#REF!</definedName>
    <definedName name="_____A25">#REF!</definedName>
    <definedName name="_____A3">#REF!</definedName>
    <definedName name="_____A4">#REF!</definedName>
    <definedName name="_____A5">#REF!</definedName>
    <definedName name="_____A6">#REF!</definedName>
    <definedName name="_____A7">#REF!</definedName>
    <definedName name="_____A9">#REF!</definedName>
    <definedName name="_____b1" hidden="1">{#N/A,#N/A,FALSE,"MO (2)"}</definedName>
    <definedName name="_____ba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___cab1">#REF!</definedName>
    <definedName name="_____CEF200" hidden="1">{#N/A,#N/A,FALSE,"MO (2)"}</definedName>
    <definedName name="_____CEF222" hidden="1">{#N/A,#N/A,FALSE,"MO (2)"}</definedName>
    <definedName name="_____CEF300" hidden="1">{#N/A,#N/A,FALSE,"MO (2)"}</definedName>
    <definedName name="_____CEF500" hidden="1">{#N/A,#N/A,FALSE,"MO (2)"}</definedName>
    <definedName name="_____emp2">#REF!</definedName>
    <definedName name="_____EXT1">#REF!</definedName>
    <definedName name="_____Ext2">#REF!</definedName>
    <definedName name="_____Fev1">#REF!</definedName>
    <definedName name="_____ind100">#REF!</definedName>
    <definedName name="_____Jan1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i5">#REF!</definedName>
    <definedName name="_____KM406407">#REF!</definedName>
    <definedName name="_____LAG2">#REF!</definedName>
    <definedName name="_____Mar1">#REF!</definedName>
    <definedName name="_____mem2">#REF!</definedName>
    <definedName name="_____MOD01">#REF!</definedName>
    <definedName name="_____oac2">#REF!</definedName>
    <definedName name="_____Obs1">#REF!</definedName>
    <definedName name="_____Obs2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AG1">"$#REF!.$C$16"</definedName>
    <definedName name="_____PAG10">"$#REF!.$C$26"</definedName>
    <definedName name="_____PAG11">"$#REF!.$C$27"</definedName>
    <definedName name="_____PAG12">"$#REF!.$C$28"</definedName>
    <definedName name="_____PAG13">"$#REF!.$C$21"</definedName>
    <definedName name="_____PAG2">"$#REF!.$C$17"</definedName>
    <definedName name="_____PAG3">"$#REF!.$C$18"</definedName>
    <definedName name="_____PAG4">"$#REF!.$C$19"</definedName>
    <definedName name="_____PAG5">"$#REF!.$C$20"</definedName>
    <definedName name="_____PAG6">"$#REF!.$C$22"</definedName>
    <definedName name="_____PAG7">"$#REF!.$C$23"</definedName>
    <definedName name="_____PAG8">"$#REF!.$C$24"</definedName>
    <definedName name="_____PAG9">"$#REF!.$C$25"</definedName>
    <definedName name="_____PL1">#REF!</definedName>
    <definedName name="_____r">#REF!</definedName>
    <definedName name="_____Rbv1">#REF!</definedName>
    <definedName name="_____reg1">#REF!</definedName>
    <definedName name="_____reg3">#REF!</definedName>
    <definedName name="_____reg5">#REF!</definedName>
    <definedName name="_____reg7">#REF!</definedName>
    <definedName name="_____RET1">#REF!</definedName>
    <definedName name="_____RP1">#REF!</definedName>
    <definedName name="_____TB10">"'file:///D:/Meus documentos/ANASTÁCIO/SERCEL/BR262990800.xls'#$TLMB.$#REF!$#REF!"</definedName>
    <definedName name="_____tb97">"$#REF!.$E$71"</definedName>
    <definedName name="_____tbw97">"$#REF!.$E$73"</definedName>
    <definedName name="_____TCB4">"$#REF!.$I$26"</definedName>
    <definedName name="_____TCC4">"$#REF!.$I$18"</definedName>
    <definedName name="_____TEB4">"$#REF!.$I$16"</definedName>
    <definedName name="_____tsd4">#REF!</definedName>
    <definedName name="_____TT1">#REF!</definedName>
    <definedName name="_____TT10">#REF!</definedName>
    <definedName name="_____TT100">#REF!</definedName>
    <definedName name="_____TT101">#REF!</definedName>
    <definedName name="_____TT102">#REF!</definedName>
    <definedName name="_____TT103">#REF!</definedName>
    <definedName name="_____TT104">#REF!</definedName>
    <definedName name="_____TT105">#REF!</definedName>
    <definedName name="_____TT106">#REF!</definedName>
    <definedName name="_____TT107">#REF!</definedName>
    <definedName name="_____TT108">#REF!</definedName>
    <definedName name="_____TT109">#REF!</definedName>
    <definedName name="_____TT11">#REF!</definedName>
    <definedName name="_____TT110">#REF!</definedName>
    <definedName name="_____TT111">#REF!</definedName>
    <definedName name="_____TT112">#REF!</definedName>
    <definedName name="_____TT113">#REF!</definedName>
    <definedName name="_____TT114">#REF!</definedName>
    <definedName name="_____TT115">#REF!</definedName>
    <definedName name="_____TT116">#REF!</definedName>
    <definedName name="_____TT117">#REF!</definedName>
    <definedName name="_____TT118">#REF!</definedName>
    <definedName name="_____TT119">#REF!</definedName>
    <definedName name="_____TT12">#REF!</definedName>
    <definedName name="_____TT120">#REF!</definedName>
    <definedName name="_____TT121">#REF!</definedName>
    <definedName name="_____TT122">#REF!</definedName>
    <definedName name="_____TT123">#REF!</definedName>
    <definedName name="_____TT124">#REF!</definedName>
    <definedName name="_____TT125">#REF!</definedName>
    <definedName name="_____TT126">#REF!</definedName>
    <definedName name="_____TT127">#REF!</definedName>
    <definedName name="_____TT128">#REF!</definedName>
    <definedName name="_____TT129">#REF!</definedName>
    <definedName name="_____TT13">#REF!</definedName>
    <definedName name="_____TT130">#REF!</definedName>
    <definedName name="_____TT131">#REF!</definedName>
    <definedName name="_____TT132">#REF!</definedName>
    <definedName name="_____TT133">#REF!</definedName>
    <definedName name="_____TT134">#REF!</definedName>
    <definedName name="_____TT135">#REF!</definedName>
    <definedName name="_____TT136">#REF!</definedName>
    <definedName name="_____TT137">#REF!</definedName>
    <definedName name="_____TT138">#REF!</definedName>
    <definedName name="_____TT139">#REF!</definedName>
    <definedName name="_____TT14">#REF!</definedName>
    <definedName name="_____TT140">#REF!</definedName>
    <definedName name="_____TT141">#REF!</definedName>
    <definedName name="_____TT142">#REF!</definedName>
    <definedName name="_____TT15">#REF!</definedName>
    <definedName name="_____TT16">#REF!</definedName>
    <definedName name="_____TT17">#REF!</definedName>
    <definedName name="_____TT18">#REF!</definedName>
    <definedName name="_____TT19">#REF!</definedName>
    <definedName name="_____TT2">#REF!</definedName>
    <definedName name="_____TT20">#REF!</definedName>
    <definedName name="_____TT21">#REF!</definedName>
    <definedName name="_____TT22">#REF!</definedName>
    <definedName name="_____tt23">#REF!</definedName>
    <definedName name="_____TT24">#REF!</definedName>
    <definedName name="_____TT25">#REF!</definedName>
    <definedName name="_____TT26">#REF!</definedName>
    <definedName name="_____TT27">#REF!</definedName>
    <definedName name="_____TT28">#REF!</definedName>
    <definedName name="_____tt288">#REF!</definedName>
    <definedName name="_____TT29">#REF!</definedName>
    <definedName name="_____TT3">#REF!</definedName>
    <definedName name="_____TT30">#REF!</definedName>
    <definedName name="_____tt300">#REF!</definedName>
    <definedName name="_____TT31">#REF!</definedName>
    <definedName name="_____TT32">#REF!</definedName>
    <definedName name="_____tt322">#REF!</definedName>
    <definedName name="_____TT33">#REF!</definedName>
    <definedName name="_____TT34">#REF!</definedName>
    <definedName name="_____TT35">#REF!</definedName>
    <definedName name="_____TT36">#REF!</definedName>
    <definedName name="_____TT37">#REF!</definedName>
    <definedName name="_____TT38">#REF!</definedName>
    <definedName name="_____TT39">#REF!</definedName>
    <definedName name="_____TT4">#REF!</definedName>
    <definedName name="_____TT40">#REF!</definedName>
    <definedName name="_____TT41">#REF!</definedName>
    <definedName name="_____TT42">#REF!</definedName>
    <definedName name="_____TT43">#REF!</definedName>
    <definedName name="_____TT44">#REF!</definedName>
    <definedName name="_____TT45">#REF!</definedName>
    <definedName name="_____TT46">#REF!</definedName>
    <definedName name="_____TT47">#REF!</definedName>
    <definedName name="_____TT48">#REF!</definedName>
    <definedName name="_____TT49">#REF!</definedName>
    <definedName name="_____TT5">#REF!</definedName>
    <definedName name="_____TT50">#REF!</definedName>
    <definedName name="_____TT51">#REF!</definedName>
    <definedName name="_____TT52">#REF!</definedName>
    <definedName name="_____TT53">#REF!</definedName>
    <definedName name="_____TT54">#REF!</definedName>
    <definedName name="_____TT55">#REF!</definedName>
    <definedName name="_____TT56">#REF!</definedName>
    <definedName name="_____TT57">#REF!</definedName>
    <definedName name="_____TT58">#REF!</definedName>
    <definedName name="_____TT59">#REF!</definedName>
    <definedName name="_____TT6">#REF!</definedName>
    <definedName name="_____TT60">#REF!</definedName>
    <definedName name="_____TT61">#REF!</definedName>
    <definedName name="_____TT62">#REF!</definedName>
    <definedName name="_____TT63">#REF!</definedName>
    <definedName name="_____TT64">#REF!</definedName>
    <definedName name="_____TT65">#REF!</definedName>
    <definedName name="_____TT66">#REF!</definedName>
    <definedName name="_____TT67">#REF!</definedName>
    <definedName name="_____TT68">#REF!</definedName>
    <definedName name="_____TT69">#REF!</definedName>
    <definedName name="_____TT7">#REF!</definedName>
    <definedName name="_____TT70">#REF!</definedName>
    <definedName name="_____TT71">#REF!</definedName>
    <definedName name="_____TT72">#REF!</definedName>
    <definedName name="_____TT73">#REF!</definedName>
    <definedName name="_____TT74">#REF!</definedName>
    <definedName name="_____TT75">#REF!</definedName>
    <definedName name="_____TT76">#REF!</definedName>
    <definedName name="_____TT77">#REF!</definedName>
    <definedName name="_____TT78">#REF!</definedName>
    <definedName name="_____TT79">#REF!</definedName>
    <definedName name="_____TT8">#REF!</definedName>
    <definedName name="_____TT80">#REF!</definedName>
    <definedName name="_____TT81">#REF!</definedName>
    <definedName name="_____TT82">#REF!</definedName>
    <definedName name="_____TT83">#REF!</definedName>
    <definedName name="_____TT84">#REF!</definedName>
    <definedName name="_____TT85">#REF!</definedName>
    <definedName name="_____TT86">#REF!</definedName>
    <definedName name="_____TT87">#REF!</definedName>
    <definedName name="_____TT88">#REF!</definedName>
    <definedName name="_____TT89">#REF!</definedName>
    <definedName name="_____TT9">#REF!</definedName>
    <definedName name="_____TT90">#REF!</definedName>
    <definedName name="_____TT91">#REF!</definedName>
    <definedName name="_____TT92">#REF!</definedName>
    <definedName name="_____TT93">#REF!</definedName>
    <definedName name="_____TT94">#REF!</definedName>
    <definedName name="_____TT95">#REF!</definedName>
    <definedName name="_____TT96">#REF!</definedName>
    <definedName name="_____TT97">#REF!</definedName>
    <definedName name="_____TT98">#REF!</definedName>
    <definedName name="_____TT99">#REF!</definedName>
    <definedName name="____A1">#REF!</definedName>
    <definedName name="____A10">#REF!</definedName>
    <definedName name="____A11">#REF!</definedName>
    <definedName name="____A12">#REF!</definedName>
    <definedName name="____A13">#REF!</definedName>
    <definedName name="____A14">#REF!</definedName>
    <definedName name="____A15">#REF!</definedName>
    <definedName name="____A16">#REF!</definedName>
    <definedName name="____A17">#REF!</definedName>
    <definedName name="____A19">#REF!</definedName>
    <definedName name="____A2">#REF!</definedName>
    <definedName name="____A20">#REF!</definedName>
    <definedName name="____A21">#REF!</definedName>
    <definedName name="____A22">#REF!</definedName>
    <definedName name="____A23">#REF!</definedName>
    <definedName name="____A24">#REF!</definedName>
    <definedName name="____A25">#REF!</definedName>
    <definedName name="____A3">#REF!</definedName>
    <definedName name="____A4">#REF!</definedName>
    <definedName name="____A5">#REF!</definedName>
    <definedName name="____A6">#REF!</definedName>
    <definedName name="____A7">#REF!</definedName>
    <definedName name="____A9">#REF!</definedName>
    <definedName name="____ACA25">#REF!</definedName>
    <definedName name="____ACA50">#REF!</definedName>
    <definedName name="____b1" hidden="1">{#N/A,#N/A,FALSE,"MO (2)"}</definedName>
    <definedName name="____bdi100">#REF!</definedName>
    <definedName name="____BDI2">#REF!</definedName>
    <definedName name="____cab1">#REF!</definedName>
    <definedName name="____CEF200" hidden="1">{#N/A,#N/A,FALSE,"MO (2)"}</definedName>
    <definedName name="____CEF222" hidden="1">{#N/A,#N/A,FALSE,"MO (2)"}</definedName>
    <definedName name="____CEF300" hidden="1">{#N/A,#N/A,FALSE,"MO (2)"}</definedName>
    <definedName name="____CEF500" hidden="1">{#N/A,#N/A,FALSE,"MO (2)"}</definedName>
    <definedName name="____CMM30">#REF!</definedName>
    <definedName name="____dd2">#REF!</definedName>
    <definedName name="____emp2">#REF!</definedName>
    <definedName name="____EXT1">#REF!</definedName>
    <definedName name="____Ext2">#REF!</definedName>
    <definedName name="____Fev1">#REF!</definedName>
    <definedName name="____ind100">#REF!</definedName>
    <definedName name="____Jan1">#REF!</definedName>
    <definedName name="____JAN2003">#REF!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i5">#REF!</definedName>
    <definedName name="____KM406407">#REF!</definedName>
    <definedName name="____LAG2">#REF!</definedName>
    <definedName name="____Mar1">#REF!</definedName>
    <definedName name="____mem2">#REF!</definedName>
    <definedName name="____MOD01">#REF!</definedName>
    <definedName name="____oac2">#REF!</definedName>
    <definedName name="____Obs1">#REF!</definedName>
    <definedName name="____Obs2">#REF!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AG1">"$#REF!.$C$16"</definedName>
    <definedName name="____PAG10">"$#REF!.$C$26"</definedName>
    <definedName name="____PAG11">"$#REF!.$C$27"</definedName>
    <definedName name="____PAG12">"$#REF!.$C$28"</definedName>
    <definedName name="____PAG13">"$#REF!.$C$21"</definedName>
    <definedName name="____PAG2">"$#REF!.$C$17"</definedName>
    <definedName name="____PAG3">"$#REF!.$C$18"</definedName>
    <definedName name="____PAG4">"$#REF!.$C$19"</definedName>
    <definedName name="____PAG5">"$#REF!.$C$20"</definedName>
    <definedName name="____PAG6">"$#REF!.$C$22"</definedName>
    <definedName name="____PAG7">"$#REF!.$C$23"</definedName>
    <definedName name="____PAG8">"$#REF!.$C$24"</definedName>
    <definedName name="____PAG9">"$#REF!.$C$25"</definedName>
    <definedName name="____PL1">#REF!</definedName>
    <definedName name="____r">#REF!</definedName>
    <definedName name="____Rbv1">#REF!</definedName>
    <definedName name="____reg1">#REF!</definedName>
    <definedName name="____reg3">#REF!</definedName>
    <definedName name="____reg5">#REF!</definedName>
    <definedName name="____reg7">#REF!</definedName>
    <definedName name="____RET1">#REF!</definedName>
    <definedName name="____RP1">#REF!</definedName>
    <definedName name="____s0">#N/A</definedName>
    <definedName name="____TB10">"'file:///D:/Meus documentos/ANASTÁCIO/SERCEL/BR262990800.xls'#$TLMB.$#REF!$#REF!"</definedName>
    <definedName name="____tb97">"$#REF!.$E$71"</definedName>
    <definedName name="____tbw97">"$#REF!.$E$73"</definedName>
    <definedName name="____TCB4">"$#REF!.$I$26"</definedName>
    <definedName name="____TCC4">"$#REF!.$I$18"</definedName>
    <definedName name="____TEB4">"$#REF!.$I$16"</definedName>
    <definedName name="____tsd4">#REF!</definedName>
    <definedName name="____TT1">#REF!</definedName>
    <definedName name="____TT10">#REF!</definedName>
    <definedName name="____TT100">#REF!</definedName>
    <definedName name="____TT101">#REF!</definedName>
    <definedName name="____TT102">#REF!</definedName>
    <definedName name="____TT103">#REF!</definedName>
    <definedName name="____TT104">#REF!</definedName>
    <definedName name="____TT105">#REF!</definedName>
    <definedName name="____TT106">#REF!</definedName>
    <definedName name="____TT107">#REF!</definedName>
    <definedName name="____TT108">#REF!</definedName>
    <definedName name="____TT109">#REF!</definedName>
    <definedName name="____TT11">#REF!</definedName>
    <definedName name="____TT110">#REF!</definedName>
    <definedName name="____TT111">#REF!</definedName>
    <definedName name="____TT112">#REF!</definedName>
    <definedName name="____TT113">#REF!</definedName>
    <definedName name="____TT114">#REF!</definedName>
    <definedName name="____TT115">#REF!</definedName>
    <definedName name="____TT116">#REF!</definedName>
    <definedName name="____TT117">#REF!</definedName>
    <definedName name="____TT118">#REF!</definedName>
    <definedName name="____TT119">#REF!</definedName>
    <definedName name="____TT12">#REF!</definedName>
    <definedName name="____TT120">#REF!</definedName>
    <definedName name="____TT121">#REF!</definedName>
    <definedName name="____TT122">#REF!</definedName>
    <definedName name="____TT123">#REF!</definedName>
    <definedName name="____TT124">#REF!</definedName>
    <definedName name="____TT125">#REF!</definedName>
    <definedName name="____TT126">#REF!</definedName>
    <definedName name="____TT127">#REF!</definedName>
    <definedName name="____TT128">#REF!</definedName>
    <definedName name="____TT129">#REF!</definedName>
    <definedName name="____TT13">#REF!</definedName>
    <definedName name="____TT130">#REF!</definedName>
    <definedName name="____TT131">#REF!</definedName>
    <definedName name="____TT132">#REF!</definedName>
    <definedName name="____TT133">#REF!</definedName>
    <definedName name="____TT134">#REF!</definedName>
    <definedName name="____TT135">#REF!</definedName>
    <definedName name="____TT136">#REF!</definedName>
    <definedName name="____TT137">#REF!</definedName>
    <definedName name="____TT138">#REF!</definedName>
    <definedName name="____TT139">#REF!</definedName>
    <definedName name="____TT14">#REF!</definedName>
    <definedName name="____TT140">#REF!</definedName>
    <definedName name="____TT141">#REF!</definedName>
    <definedName name="____TT142">#REF!</definedName>
    <definedName name="____TT15">#REF!</definedName>
    <definedName name="____TT16">#REF!</definedName>
    <definedName name="____TT17">#REF!</definedName>
    <definedName name="____TT18">#REF!</definedName>
    <definedName name="____TT19">#REF!</definedName>
    <definedName name="____TT2">#REF!</definedName>
    <definedName name="____TT20">#REF!</definedName>
    <definedName name="____TT21">#REF!</definedName>
    <definedName name="____TT22">#REF!</definedName>
    <definedName name="____tt23">#REF!</definedName>
    <definedName name="____TT236">#REF!</definedName>
    <definedName name="____TT24">#REF!</definedName>
    <definedName name="____TT25">#REF!</definedName>
    <definedName name="____TT26">#REF!</definedName>
    <definedName name="____TT27">#REF!</definedName>
    <definedName name="____TT28">#REF!</definedName>
    <definedName name="____tt288">#REF!</definedName>
    <definedName name="____TT29">#REF!</definedName>
    <definedName name="____TT3">#REF!</definedName>
    <definedName name="____TT30">#REF!</definedName>
    <definedName name="____tt300">#REF!</definedName>
    <definedName name="____TT31">#REF!</definedName>
    <definedName name="____TT32">#REF!</definedName>
    <definedName name="____tt322">#REF!</definedName>
    <definedName name="____TT33">#REF!</definedName>
    <definedName name="____TT34">#REF!</definedName>
    <definedName name="____TT35">#REF!</definedName>
    <definedName name="____TT36">#REF!</definedName>
    <definedName name="____TT37">#REF!</definedName>
    <definedName name="____TT38">#REF!</definedName>
    <definedName name="____TT39">#REF!</definedName>
    <definedName name="____TT4">#REF!</definedName>
    <definedName name="____TT40">#REF!</definedName>
    <definedName name="____TT41">#REF!</definedName>
    <definedName name="____TT42">#REF!</definedName>
    <definedName name="____TT43">#REF!</definedName>
    <definedName name="____TT44">#REF!</definedName>
    <definedName name="____TT45">#REF!</definedName>
    <definedName name="____TT46">#REF!</definedName>
    <definedName name="____TT47">#REF!</definedName>
    <definedName name="____TT48">#REF!</definedName>
    <definedName name="____TT49">#REF!</definedName>
    <definedName name="____TT5">#REF!</definedName>
    <definedName name="____TT50">#REF!</definedName>
    <definedName name="____TT51">#REF!</definedName>
    <definedName name="____TT52">#REF!</definedName>
    <definedName name="____TT53">#REF!</definedName>
    <definedName name="____TT54">#REF!</definedName>
    <definedName name="____TT55">#REF!</definedName>
    <definedName name="____TT56">#REF!</definedName>
    <definedName name="____TT57">#REF!</definedName>
    <definedName name="____TT58">#REF!</definedName>
    <definedName name="____TT59">#REF!</definedName>
    <definedName name="____TT6">#REF!</definedName>
    <definedName name="____TT60">#REF!</definedName>
    <definedName name="____TT61">#REF!</definedName>
    <definedName name="____TT62">#REF!</definedName>
    <definedName name="____TT63">#REF!</definedName>
    <definedName name="____TT64">#REF!</definedName>
    <definedName name="____TT65">#REF!</definedName>
    <definedName name="____TT66">#REF!</definedName>
    <definedName name="____TT67">#REF!</definedName>
    <definedName name="____TT68">#REF!</definedName>
    <definedName name="____TT69">#REF!</definedName>
    <definedName name="____TT7">#REF!</definedName>
    <definedName name="____TT70">#REF!</definedName>
    <definedName name="____TT71">#REF!</definedName>
    <definedName name="____TT72">#REF!</definedName>
    <definedName name="____TT73">#REF!</definedName>
    <definedName name="____TT74">#REF!</definedName>
    <definedName name="____TT75">#REF!</definedName>
    <definedName name="____TT76">#REF!</definedName>
    <definedName name="____TT77">#REF!</definedName>
    <definedName name="____TT78">#REF!</definedName>
    <definedName name="____TT78954">#REF!</definedName>
    <definedName name="____TT79">#REF!</definedName>
    <definedName name="____TT8">#REF!</definedName>
    <definedName name="____TT80">#REF!</definedName>
    <definedName name="____TT81">#REF!</definedName>
    <definedName name="____TT82">#REF!</definedName>
    <definedName name="____TT83">#REF!</definedName>
    <definedName name="____TT84">#REF!</definedName>
    <definedName name="____TT85">#REF!</definedName>
    <definedName name="____TT86">#REF!</definedName>
    <definedName name="____TT87">#REF!</definedName>
    <definedName name="____TT88">#REF!</definedName>
    <definedName name="____TT89">#REF!</definedName>
    <definedName name="____TT9">#REF!</definedName>
    <definedName name="____TT90">#REF!</definedName>
    <definedName name="____TT91">#REF!</definedName>
    <definedName name="____TT92">#REF!</definedName>
    <definedName name="____TT93">#REF!</definedName>
    <definedName name="____TT94">#REF!</definedName>
    <definedName name="____TT95">#REF!</definedName>
    <definedName name="____TT97">#REF!</definedName>
    <definedName name="____TT98">#REF!</definedName>
    <definedName name="____TT99">#REF!</definedName>
    <definedName name="___1Excel_BuiltIn_Print_Titles_15_1_1_1_1">#REF!</definedName>
    <definedName name="___2Excel_BuiltIn_Print_Titles_16_1">#REF!,#REF!</definedName>
    <definedName name="___3Excel_BuiltIn_Print_Titles_16_1_1_1">#REF!</definedName>
    <definedName name="___A1">#REF!</definedName>
    <definedName name="___A10">#REF!</definedName>
    <definedName name="___A11">#REF!</definedName>
    <definedName name="___A12">#REF!</definedName>
    <definedName name="___A13">#REF!</definedName>
    <definedName name="___A14">#REF!</definedName>
    <definedName name="___A15">#REF!</definedName>
    <definedName name="___A16">#REF!</definedName>
    <definedName name="___A17">#REF!</definedName>
    <definedName name="___A19">#REF!</definedName>
    <definedName name="___A2">#REF!</definedName>
    <definedName name="___A20">#REF!</definedName>
    <definedName name="___A21">#REF!</definedName>
    <definedName name="___A22">#REF!</definedName>
    <definedName name="___A23">#REF!</definedName>
    <definedName name="___A24">#REF!</definedName>
    <definedName name="___A25">#REF!</definedName>
    <definedName name="___A3">#REF!</definedName>
    <definedName name="___A4">#REF!</definedName>
    <definedName name="___A5">#REF!</definedName>
    <definedName name="___A6">#REF!</definedName>
    <definedName name="___A7">#REF!</definedName>
    <definedName name="___A9">#REF!</definedName>
    <definedName name="___Abr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#REF!</definedName>
    <definedName name="___ACA50">#REF!</definedName>
    <definedName name="___ACM30">#REF!</definedName>
    <definedName name="___Ago1">#REF!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arg13">#REF!</definedName>
    <definedName name="___arg16">#REF!</definedName>
    <definedName name="___ATD1">#REF!</definedName>
    <definedName name="___ba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_BD8">"$#REF!.$P$4"</definedName>
    <definedName name="___BDI1">[0]!___BDI1</definedName>
    <definedName name="___bdi100">#REF!</definedName>
    <definedName name="___BDI2">#REF!</definedName>
    <definedName name="___cab1">#REF!</definedName>
    <definedName name="___CCM30">#REF!</definedName>
    <definedName name="___CEF200" hidden="1">{#N/A,#N/A,FALSE,"MO (2)"}</definedName>
    <definedName name="___CEF222" hidden="1">{#N/A,#N/A,FALSE,"MO (2)"}</definedName>
    <definedName name="___CEF300" hidden="1">{#N/A,#N/A,FALSE,"MO (2)"}</definedName>
    <definedName name="___CEF500" hidden="1">{#N/A,#N/A,FALSE,"MO (2)"}</definedName>
    <definedName name="___CMM30">#REF!</definedName>
    <definedName name="___COL36">#REF!</definedName>
    <definedName name="___COL37">#REF!</definedName>
    <definedName name="___COL38">#REF!</definedName>
    <definedName name="___dd2">#REF!</definedName>
    <definedName name="___Dez1">#REF!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mp2">#REF!</definedName>
    <definedName name="___EXT1">#REF!</definedName>
    <definedName name="___Ext2">#REF!</definedName>
    <definedName name="___Fev1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HCB5">#REF!</definedName>
    <definedName name="___ind100">#REF!</definedName>
    <definedName name="___Jan1">#REF!</definedName>
    <definedName name="___JAN2003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1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1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i5">#REF!</definedName>
    <definedName name="___KM406407">#REF!</definedName>
    <definedName name="___km736">#REF!</definedName>
    <definedName name="___la2">#REF!</definedName>
    <definedName name="___LAG2">#REF!</definedName>
    <definedName name="___Mai1">#REF!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1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mem2">#REF!</definedName>
    <definedName name="___MO2">#REF!</definedName>
    <definedName name="___MOD01">#REF!</definedName>
    <definedName name="___Nov1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ac2">#REF!</definedName>
    <definedName name="___Obs1">#REF!</definedName>
    <definedName name="___Obs2">#REF!</definedName>
    <definedName name="___Out1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AG1">"$#REF!.$C$16"</definedName>
    <definedName name="___PAG10">"$#REF!.$C$26"</definedName>
    <definedName name="___PAG11">"$#REF!.$C$27"</definedName>
    <definedName name="___PAG12">"$#REF!.$C$28"</definedName>
    <definedName name="___PAG13">"$#REF!.$C$21"</definedName>
    <definedName name="___PAG2">"$#REF!.$C$17"</definedName>
    <definedName name="___PAG3">"$#REF!.$C$18"</definedName>
    <definedName name="___PAG4">"$#REF!.$C$19"</definedName>
    <definedName name="___PAG5">"$#REF!.$C$20"</definedName>
    <definedName name="___PAG6">"$#REF!.$C$22"</definedName>
    <definedName name="___PAG7">"$#REF!.$C$23"</definedName>
    <definedName name="___PAG8">"$#REF!.$C$24"</definedName>
    <definedName name="___PAG9">"$#REF!.$C$25"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QQ2">[0]!___QQ2</definedName>
    <definedName name="___r">#REF!</definedName>
    <definedName name="___Rbv1">#REF!</definedName>
    <definedName name="___reg1">#REF!</definedName>
    <definedName name="___reg3">#REF!</definedName>
    <definedName name="___reg5">#REF!</definedName>
    <definedName name="___reg7">#REF!</definedName>
    <definedName name="___RET1">#REF!</definedName>
    <definedName name="___RP1">#REF!</definedName>
    <definedName name="___SE2">#REF!</definedName>
    <definedName name="___Set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STC04">#REF!</definedName>
    <definedName name="___tab1">#REF!</definedName>
    <definedName name="___TB1">#REF!</definedName>
    <definedName name="___TB10">"'file:///D:/Meus documentos/ANASTÁCIO/SERCEL/BR262990800.xls'#$TLMB.$#REF!$#REF!"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_tb97">"$#REF!.$E$71"</definedName>
    <definedName name="___tbw97">"$#REF!.$E$73"</definedName>
    <definedName name="___TCB4">"$#REF!.$I$26"</definedName>
    <definedName name="___TCB5">#REF!</definedName>
    <definedName name="___TCC4">"$#REF!.$I$18"</definedName>
    <definedName name="___TCM30">#REF!</definedName>
    <definedName name="___TEB4">"$#REF!.$I$16"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tsd4">#REF!</definedName>
    <definedName name="___TT1">#REF!</definedName>
    <definedName name="___TT10">#REF!</definedName>
    <definedName name="___TT100">#REF!</definedName>
    <definedName name="___TT101">#REF!</definedName>
    <definedName name="___TT102">#REF!</definedName>
    <definedName name="___TT103">#REF!</definedName>
    <definedName name="___TT104">#REF!</definedName>
    <definedName name="___TT105">#REF!</definedName>
    <definedName name="___TT106">#REF!</definedName>
    <definedName name="___TT107">#REF!</definedName>
    <definedName name="___TT108">#REF!</definedName>
    <definedName name="___TT109">#REF!</definedName>
    <definedName name="___TT11">#REF!</definedName>
    <definedName name="___TT110">#REF!</definedName>
    <definedName name="___TT111">#REF!</definedName>
    <definedName name="___TT112">#REF!</definedName>
    <definedName name="___TT113">#REF!</definedName>
    <definedName name="___TT114">#REF!</definedName>
    <definedName name="___TT115">#REF!</definedName>
    <definedName name="___TT116">#REF!</definedName>
    <definedName name="___TT117">#REF!</definedName>
    <definedName name="___TT118">#REF!</definedName>
    <definedName name="___TT119">#REF!</definedName>
    <definedName name="___TT12">#REF!</definedName>
    <definedName name="___TT120">#REF!</definedName>
    <definedName name="___TT121">#REF!</definedName>
    <definedName name="___TT122">#REF!</definedName>
    <definedName name="___TT123">#REF!</definedName>
    <definedName name="___TT124">#REF!</definedName>
    <definedName name="___TT125">#REF!</definedName>
    <definedName name="___TT126">#REF!</definedName>
    <definedName name="___TT127">#REF!</definedName>
    <definedName name="___TT128">#REF!</definedName>
    <definedName name="___TT129">#REF!</definedName>
    <definedName name="___TT13">#REF!</definedName>
    <definedName name="___TT130">#REF!</definedName>
    <definedName name="___TT131">#REF!</definedName>
    <definedName name="___TT132">#REF!</definedName>
    <definedName name="___TT133">#REF!</definedName>
    <definedName name="___TT134">#REF!</definedName>
    <definedName name="___TT135">#REF!</definedName>
    <definedName name="___TT136">#REF!</definedName>
    <definedName name="___TT137">#REF!</definedName>
    <definedName name="___TT138">#REF!</definedName>
    <definedName name="___TT139">#REF!</definedName>
    <definedName name="___TT14">#REF!</definedName>
    <definedName name="___TT140">#REF!</definedName>
    <definedName name="___TT141">#REF!</definedName>
    <definedName name="___TT142">#REF!</definedName>
    <definedName name="___TT15">#REF!</definedName>
    <definedName name="___TT16">#REF!</definedName>
    <definedName name="___TT17">#REF!</definedName>
    <definedName name="___TT19">#REF!</definedName>
    <definedName name="___TT2">#REF!</definedName>
    <definedName name="___TT20">#REF!</definedName>
    <definedName name="___TT21">#REF!</definedName>
    <definedName name="___TT22">#REF!</definedName>
    <definedName name="___tt23">#REF!</definedName>
    <definedName name="___TT24">#REF!</definedName>
    <definedName name="___TT25">#REF!</definedName>
    <definedName name="___TT26">#REF!</definedName>
    <definedName name="___TT27">#REF!</definedName>
    <definedName name="___TT28">#REF!</definedName>
    <definedName name="___tt288">#REF!</definedName>
    <definedName name="___TT29">#REF!</definedName>
    <definedName name="___TT3">#REF!</definedName>
    <definedName name="___TT30">#REF!</definedName>
    <definedName name="___tt300">#REF!</definedName>
    <definedName name="___TT31">#REF!</definedName>
    <definedName name="___TT32">#REF!</definedName>
    <definedName name="___tt322">#REF!</definedName>
    <definedName name="___TT33">#REF!</definedName>
    <definedName name="___TT34">#REF!</definedName>
    <definedName name="___TT35">#REF!</definedName>
    <definedName name="___TT36">#REF!</definedName>
    <definedName name="___TT37">#REF!</definedName>
    <definedName name="___TT38">#REF!</definedName>
    <definedName name="___TT39">#REF!</definedName>
    <definedName name="___TT4">#REF!</definedName>
    <definedName name="___TT40">#REF!</definedName>
    <definedName name="___TT41">#REF!</definedName>
    <definedName name="___TT42">#REF!</definedName>
    <definedName name="___TT43">#REF!</definedName>
    <definedName name="___TT44">#REF!</definedName>
    <definedName name="___TT45">#REF!</definedName>
    <definedName name="___TT46">#REF!</definedName>
    <definedName name="___TT47">#REF!</definedName>
    <definedName name="___TT48">#REF!</definedName>
    <definedName name="___TT49">#REF!</definedName>
    <definedName name="___TT5">#REF!</definedName>
    <definedName name="___TT50">#REF!</definedName>
    <definedName name="___TT51">#REF!</definedName>
    <definedName name="___TT52">#REF!</definedName>
    <definedName name="___TT53">#REF!</definedName>
    <definedName name="___TT54">#REF!</definedName>
    <definedName name="___TT55">#REF!</definedName>
    <definedName name="___TT56">#REF!</definedName>
    <definedName name="___TT57">#REF!</definedName>
    <definedName name="___TT58">#REF!</definedName>
    <definedName name="___TT59">#REF!</definedName>
    <definedName name="___TT6">#REF!</definedName>
    <definedName name="___TT60">#REF!</definedName>
    <definedName name="___TT61">#REF!</definedName>
    <definedName name="___TT62">#REF!</definedName>
    <definedName name="___TT63">#REF!</definedName>
    <definedName name="___TT64">#REF!</definedName>
    <definedName name="___TT65">#REF!</definedName>
    <definedName name="___TT66">#REF!</definedName>
    <definedName name="___TT67">#REF!</definedName>
    <definedName name="___TT68">#REF!</definedName>
    <definedName name="___TT69">#REF!</definedName>
    <definedName name="___TT7">#REF!</definedName>
    <definedName name="___TT70">#REF!</definedName>
    <definedName name="___TT71">#REF!</definedName>
    <definedName name="___TT72">#REF!</definedName>
    <definedName name="___TT73">#REF!</definedName>
    <definedName name="___TT74">#REF!</definedName>
    <definedName name="___TT75">#REF!</definedName>
    <definedName name="___TT76">#REF!</definedName>
    <definedName name="___TT77">#REF!</definedName>
    <definedName name="___TT78">#REF!</definedName>
    <definedName name="___TT79">#REF!</definedName>
    <definedName name="___TT8">#REF!</definedName>
    <definedName name="___TT80">#REF!</definedName>
    <definedName name="___TT81">#REF!</definedName>
    <definedName name="___TT82">#REF!</definedName>
    <definedName name="___TT83">#REF!</definedName>
    <definedName name="___TT84">#REF!</definedName>
    <definedName name="___TT85">#REF!</definedName>
    <definedName name="___TT86">#REF!</definedName>
    <definedName name="___TT87">#REF!</definedName>
    <definedName name="___TT88">#REF!</definedName>
    <definedName name="___TT89">#REF!</definedName>
    <definedName name="___TT9">#REF!</definedName>
    <definedName name="___TT90">#REF!</definedName>
    <definedName name="___TT91">#REF!</definedName>
    <definedName name="___TT92">#REF!</definedName>
    <definedName name="___TT93">#REF!</definedName>
    <definedName name="___TT94">#REF!</definedName>
    <definedName name="___TT95">#REF!</definedName>
    <definedName name="___TT96">#REF!</definedName>
    <definedName name="___TT97">#REF!</definedName>
    <definedName name="___TT98">#REF!</definedName>
    <definedName name="___TT99">#REF!</definedName>
    <definedName name="___xlnm.Print_Area_4">NA()</definedName>
    <definedName name="__1__123Graph_A__200__BPF" hidden="1">#REF!</definedName>
    <definedName name="__1__123Graph_ACHART_1" hidden="1">#REF!</definedName>
    <definedName name="__10__123Graph_BCHART_9" hidden="1">#REF!</definedName>
    <definedName name="__10__123Graph_C__200__D50" hidden="1">#REF!</definedName>
    <definedName name="__11__123Graph_CGRANULOMETRIA_1" hidden="1">#REF!</definedName>
    <definedName name="__11__123Graph_LBL_ACHART_2" hidden="1">#REF!</definedName>
    <definedName name="__12__123Graph_D__200__BPF" hidden="1">#REF!</definedName>
    <definedName name="__12__123Graph_LBL_ACHART_3" hidden="1">#REF!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ASIDECO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BSIDECO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CSIDECO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F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123Graph_XSIDECO" hidden="1">#REF!</definedName>
    <definedName name="__13__123Graph_D__200__D50" hidden="1">#REF!</definedName>
    <definedName name="__13__123Graph_LBL_ACHART_7" hidden="1">#REF!</definedName>
    <definedName name="__14__123Graph_E__200__BPF" hidden="1">#REF!</definedName>
    <definedName name="__14__123Graph_LBL_ACHART_8" hidden="1">#REF!</definedName>
    <definedName name="__15__123Graph_E__200__D50" hidden="1">#REF!</definedName>
    <definedName name="__15__123Graph_LBL_BCHART_2" hidden="1">#REF!</definedName>
    <definedName name="__16__123Graph_F__200__BPF" hidden="1">#REF!</definedName>
    <definedName name="__16__123Graph_LBL_BCHART_3" hidden="1">#REF!</definedName>
    <definedName name="__17__123Graph_F__200__D50" hidden="1">#REF!</definedName>
    <definedName name="__17__123Graph_XCHART_3" hidden="1">#REF!</definedName>
    <definedName name="__18__123Graph_X__200__BPF" hidden="1">#REF!</definedName>
    <definedName name="__18__123Graph_XCHART_8" hidden="1">#REF!</definedName>
    <definedName name="__19__123Graph_X__200__D50" hidden="1">#REF!</definedName>
    <definedName name="__19__123Graph_XCHART_9" hidden="1">#REF!</definedName>
    <definedName name="__1Excel_BuiltIn_Print_Titles_1">#REF!</definedName>
    <definedName name="__1Excel_BuiltIn_Print_Titles_15_1_1_1_1">#REF!</definedName>
    <definedName name="__2__123Graph_A__200__D50" hidden="1">#REF!</definedName>
    <definedName name="__2__123Graph_ACHART_2" hidden="1">#REF!</definedName>
    <definedName name="__20__123Graph_XEFICIENCIA_1" hidden="1">#REF!</definedName>
    <definedName name="__21__123Graph_XGRANULOMETRIA_1" hidden="1">#REF!</definedName>
    <definedName name="__2Excel_BuiltIn_Print_Titles_16_1">#REF!,#REF!</definedName>
    <definedName name="__3__123Graph_ACHART_3" hidden="1">#REF!</definedName>
    <definedName name="__3__123Graph_AEFICIENCIA_1" hidden="1">#REF!</definedName>
    <definedName name="__3Excel_BuiltIn_Print_Titles_16_1_1_1">#REF!</definedName>
    <definedName name="__4__123Graph_ACHART_7" hidden="1">#REF!</definedName>
    <definedName name="__4__123Graph_AGRANULOMETRIA_1" hidden="1">#REF!</definedName>
    <definedName name="__4Excel_BuiltIn_Print_Titles_17_1">#REF!,#REF!</definedName>
    <definedName name="__5__123Graph_ACHART_8" hidden="1">#REF!</definedName>
    <definedName name="__5__123Graph_B__200__BPF" hidden="1">#REF!</definedName>
    <definedName name="__5Excel_BuiltIn_Print_Titles_18_1">#REF!,#REF!</definedName>
    <definedName name="__6__123Graph_ACHART_9" hidden="1">#REF!</definedName>
    <definedName name="__6__123Graph_B__200__D50" hidden="1">#REF!</definedName>
    <definedName name="__6Excel_BuiltIn_Print_Titles_19_1">#REF!,#REF!</definedName>
    <definedName name="__7__123Graph_BCHART_1" hidden="1">#REF!</definedName>
    <definedName name="__7__123Graph_BEFICIENCIA_1" hidden="1">#REF!</definedName>
    <definedName name="__7Excel_BuiltIn_Print_Titles_21_1_1_1">#REF!,#REF!</definedName>
    <definedName name="__8__123Graph_BCHART_2" hidden="1">#REF!</definedName>
    <definedName name="__8__123Graph_BGRANULOMETRIA_1" hidden="1">#REF!</definedName>
    <definedName name="__9__123Graph_BCHART_3" hidden="1">#REF!</definedName>
    <definedName name="__9__123Graph_C__200__BPF" hidden="1">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#REF!</definedName>
    <definedName name="__ACA50">#REF!</definedName>
    <definedName name="__ACM30">#REF!</definedName>
    <definedName name="__ago1" hidden="1">{"'gráf jan00'!$A$1:$AK$41"}</definedName>
    <definedName name="__ago10" hidden="1">{"'gráf jan00'!$A$1:$AK$41"}</definedName>
    <definedName name="__ago2" hidden="1">{"'gráf jan00'!$A$1:$AK$41"}</definedName>
    <definedName name="__ago3" hidden="1">{"'gráf jan00'!$A$1:$AK$41"}</definedName>
    <definedName name="__ago4" hidden="1">{"'gráf jan00'!$A$1:$AK$41"}</definedName>
    <definedName name="__ago5" hidden="1">{"'gráf jan00'!$A$1:$AK$41"}</definedName>
    <definedName name="__ago6" hidden="1">{"'gráf jan00'!$A$1:$AK$41"}</definedName>
    <definedName name="__ago7" hidden="1">{"'gráf jan00'!$A$1:$AK$41"}</definedName>
    <definedName name="__ago8" hidden="1">{"'gráf jan00'!$A$1:$AK$41"}</definedName>
    <definedName name="__ago9" hidden="1">{"'gráf jan00'!$A$1:$AK$41"}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go99999" hidden="1">{"'gráf jan00'!$A$1:$AK$41"}</definedName>
    <definedName name="__arg13">#REF!</definedName>
    <definedName name="__arg16">#REF!</definedName>
    <definedName name="__ATD1">#REF!</definedName>
    <definedName name="__BD8">"$#REF!.$P$4"</definedName>
    <definedName name="__BDI1">#REF!</definedName>
    <definedName name="__bdi100">#REF!</definedName>
    <definedName name="__BDI2">#REF!</definedName>
    <definedName name="__brv2">#REF!</definedName>
    <definedName name="__Brz1">#REF!</definedName>
    <definedName name="__Brz2">#REF!</definedName>
    <definedName name="__C">"$#REF!.$#REF!$#REF!:$#REF!$#REF!"</definedName>
    <definedName name="__cab1">#REF!</definedName>
    <definedName name="__CCM30">#REF!</definedName>
    <definedName name="__CEF200" hidden="1">{#N/A,#N/A,FALSE,"MO (2)"}</definedName>
    <definedName name="__CEF222" hidden="1">{#N/A,#N/A,FALSE,"MO (2)"}</definedName>
    <definedName name="__CEF300" hidden="1">{#N/A,#N/A,FALSE,"MO (2)"}</definedName>
    <definedName name="__CEF500" hidden="1">{#N/A,#N/A,FALSE,"MO (2)"}</definedName>
    <definedName name="__CMM30">#REF!</definedName>
    <definedName name="__dd2">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mt1000">#REF!</definedName>
    <definedName name="__dmt1200">#REF!</definedName>
    <definedName name="__dmt200">#REF!</definedName>
    <definedName name="__dmt400">#REF!</definedName>
    <definedName name="__dmt50">#REF!</definedName>
    <definedName name="__dmt600">#REF!</definedName>
    <definedName name="__dmt800">#REF!</definedName>
    <definedName name="__efc10" hidden="1">{"'RR'!$A$2:$E$81"}</definedName>
    <definedName name="__EFC2" hidden="1">{"'RR'!$A$2:$E$81"}</definedName>
    <definedName name="__EFC3" hidden="1">{"'RR'!$A$2:$E$81"}</definedName>
    <definedName name="__EFC4" hidden="1">{"'RR'!$A$2:$E$81"}</definedName>
    <definedName name="__emp2">#REF!</definedName>
    <definedName name="__EXT1">#REF!</definedName>
    <definedName name="__Ext2">#REF!</definedName>
    <definedName name="__Fev1">#N/A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ffp16" hidden="1">{"'gráf jan00'!$A$1:$AK$41"}</definedName>
    <definedName name="__ffp4589" hidden="1">{"'gráf jan00'!$A$1:$AK$41"}</definedName>
    <definedName name="_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HCB5">#REF!</definedName>
    <definedName name="__ind100">#REF!</definedName>
    <definedName name="__IntlFixup" hidden="1">TRUE</definedName>
    <definedName name="__Jan1">#N/A</definedName>
    <definedName name="__JAN2003">#REF!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04" hidden="1">{"'gráf jan00'!$A$1:$AK$41"}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i5">#REF!</definedName>
    <definedName name="__KM406407">#REF!</definedName>
    <definedName name="__la2">#REF!</definedName>
    <definedName name="__LAG2">#REF!</definedName>
    <definedName name="__ma818">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1">#N/A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em2">#REF!</definedName>
    <definedName name="__MO2">#REF!</definedName>
    <definedName name="__MOD01">#N/A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ac2">#REF!</definedName>
    <definedName name="__Obs1">#REF!</definedName>
    <definedName name="__Obs2">#REF!</definedName>
    <definedName name="__OR1">#REF!</definedName>
    <definedName name="__OR12">#REF!</definedName>
    <definedName name="__OR13">#REF!</definedName>
    <definedName name="__OR14">#REF!</definedName>
    <definedName name="__OR15">#REF!</definedName>
    <definedName name="__OR16">#REF!</definedName>
    <definedName name="__OR17">#REF!</definedName>
    <definedName name="__OR18">#REF!</definedName>
    <definedName name="__OR19">#REF!</definedName>
    <definedName name="__OR2">#REF!</definedName>
    <definedName name="__OR3">#REF!</definedName>
    <definedName name="__OR4">#REF!</definedName>
    <definedName name="__OR5">#REF!</definedName>
    <definedName name="__OR6">#REF!</definedName>
    <definedName name="__OR7">#REF!</definedName>
    <definedName name="__OR8">#REF!</definedName>
    <definedName name="__OR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 hidden="1">{#N/A,#N/A,TRUE,"Serviços"}</definedName>
    <definedName name="__PA01" hidden="1">{"'teste'!$B$2:$R$49"}</definedName>
    <definedName name="__pA5">#REF!</definedName>
    <definedName name="__pA6">#REF!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av2">#REF!</definedName>
    <definedName name="__pC5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MF2">#REF!</definedName>
    <definedName name="__PN10" hidden="1">{"'gráf jan00'!$A$1:$AK$41"}</definedName>
    <definedName name="__PNV2002">#REF!</definedName>
    <definedName name="__PNV2003">#REF!</definedName>
    <definedName name="__PNV2009">#REF!</definedName>
    <definedName name="__PTB10">#REF!</definedName>
    <definedName name="__QQ2">[0]!__QQ2</definedName>
    <definedName name="__r">#REF!</definedName>
    <definedName name="__Rbv1">#REF!</definedName>
    <definedName name="__reg1">#REF!</definedName>
    <definedName name="__reg3">#REF!</definedName>
    <definedName name="__reg5">#REF!</definedName>
    <definedName name="__reg7">#REF!</definedName>
    <definedName name="__RET1">#REF!</definedName>
    <definedName name="__RP1">#N/A</definedName>
    <definedName name="__SE2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ab0198">#REF!</definedName>
    <definedName name="__TB1">#REF!</definedName>
    <definedName name="__TB10">"'file:///D:/Meus documentos/ANASTÁCIO/SERCEL/BR262990800.xls'#$TLMB.$#REF!$#REF!"</definedName>
    <definedName name="__TB2">#REF!</definedName>
    <definedName name="__TB3">#REF!</definedName>
    <definedName name="__TB4">#REF!</definedName>
    <definedName name="__TB5">#REF!</definedName>
    <definedName name="__TB6">#REF!</definedName>
    <definedName name="__tb97">"$#REF!.$E$71"</definedName>
    <definedName name="__tbw97">"$#REF!.$E$73"</definedName>
    <definedName name="__TCB4">"$#REF!.$I$26"</definedName>
    <definedName name="__TCB5">#REF!</definedName>
    <definedName name="__TCC4">"$#REF!.$I$18"</definedName>
    <definedName name="__TCM30">#REF!</definedName>
    <definedName name="__TEB4">"$#REF!.$I$16"</definedName>
    <definedName name="__ter2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SD2">#REF!</definedName>
    <definedName name="__tsd4">#REF!</definedName>
    <definedName name="__TT1">#REF!</definedName>
    <definedName name="__TT10">#REF!</definedName>
    <definedName name="__TT100">#REF!</definedName>
    <definedName name="__TT101">#REF!</definedName>
    <definedName name="__TT102">#REF!</definedName>
    <definedName name="__TT103">#REF!</definedName>
    <definedName name="__TT104">#REF!</definedName>
    <definedName name="__TT105">#REF!</definedName>
    <definedName name="__TT106">#REF!</definedName>
    <definedName name="__TT107">#REF!</definedName>
    <definedName name="__TT108">#REF!</definedName>
    <definedName name="__TT109">#REF!</definedName>
    <definedName name="__TT11">#REF!</definedName>
    <definedName name="__TT110">#REF!</definedName>
    <definedName name="__TT111">#REF!</definedName>
    <definedName name="__TT112">#REF!</definedName>
    <definedName name="__TT113">#REF!</definedName>
    <definedName name="__TT114">#REF!</definedName>
    <definedName name="__TT115">#REF!</definedName>
    <definedName name="__TT116">#REF!</definedName>
    <definedName name="__TT117">#REF!</definedName>
    <definedName name="__TT118">#REF!</definedName>
    <definedName name="__TT119">#REF!</definedName>
    <definedName name="__TT12">#REF!</definedName>
    <definedName name="__TT120">#REF!</definedName>
    <definedName name="__TT121">#REF!</definedName>
    <definedName name="__TT122">#REF!</definedName>
    <definedName name="__TT123">#REF!</definedName>
    <definedName name="__TT124">#REF!</definedName>
    <definedName name="__TT125">#REF!</definedName>
    <definedName name="__TT126">#REF!</definedName>
    <definedName name="__TT127">#REF!</definedName>
    <definedName name="__TT128">#REF!</definedName>
    <definedName name="__TT129">#REF!</definedName>
    <definedName name="__TT13">#REF!</definedName>
    <definedName name="__TT130">#REF!</definedName>
    <definedName name="__TT131">#REF!</definedName>
    <definedName name="__TT132">#REF!</definedName>
    <definedName name="__TT133">#REF!</definedName>
    <definedName name="__TT134">#REF!</definedName>
    <definedName name="__TT135">#REF!</definedName>
    <definedName name="__TT136">#REF!</definedName>
    <definedName name="__TT137">#REF!</definedName>
    <definedName name="__TT138">#REF!</definedName>
    <definedName name="__TT139">#REF!</definedName>
    <definedName name="__TT14">#REF!</definedName>
    <definedName name="__TT140">#REF!</definedName>
    <definedName name="__TT141">#REF!</definedName>
    <definedName name="__TT142">#REF!</definedName>
    <definedName name="__TT15">#REF!</definedName>
    <definedName name="__TT16">#REF!</definedName>
    <definedName name="__TT17">#REF!</definedName>
    <definedName name="__TT18">#REF!</definedName>
    <definedName name="__TT19">#REF!</definedName>
    <definedName name="__TT20">#REF!</definedName>
    <definedName name="__TT21">#REF!</definedName>
    <definedName name="__TT22">#REF!</definedName>
    <definedName name="__tt23">#REF!</definedName>
    <definedName name="__TT24">#REF!</definedName>
    <definedName name="__TT25">#REF!</definedName>
    <definedName name="__TT26">#REF!</definedName>
    <definedName name="__TT27">#REF!</definedName>
    <definedName name="__TT28">#REF!</definedName>
    <definedName name="__tt288">#REF!</definedName>
    <definedName name="__TT29">#REF!</definedName>
    <definedName name="__TT3">#REF!</definedName>
    <definedName name="__TT30">#REF!</definedName>
    <definedName name="__tt300">#REF!</definedName>
    <definedName name="__TT31">#REF!</definedName>
    <definedName name="__TT32">#REF!</definedName>
    <definedName name="__tt322">#REF!</definedName>
    <definedName name="__TT33">#REF!</definedName>
    <definedName name="__TT34">#REF!</definedName>
    <definedName name="__TT35">#REF!</definedName>
    <definedName name="__TT36">#REF!</definedName>
    <definedName name="__TT37">#REF!</definedName>
    <definedName name="__TT38">#REF!</definedName>
    <definedName name="__TT39">#REF!</definedName>
    <definedName name="__TT40">#REF!</definedName>
    <definedName name="__TT41">#REF!</definedName>
    <definedName name="__TT42">#REF!</definedName>
    <definedName name="__TT43">#REF!</definedName>
    <definedName name="__TT44">#REF!</definedName>
    <definedName name="__TT45">#REF!</definedName>
    <definedName name="__TT46">#REF!</definedName>
    <definedName name="__TT47">#REF!</definedName>
    <definedName name="__TT48">#REF!</definedName>
    <definedName name="__TT49">#REF!</definedName>
    <definedName name="__TT5">#REF!</definedName>
    <definedName name="__TT50">#REF!</definedName>
    <definedName name="__TT51">#REF!</definedName>
    <definedName name="__TT52">#REF!</definedName>
    <definedName name="__TT53">#REF!</definedName>
    <definedName name="__TT54">#REF!</definedName>
    <definedName name="__TT55">#REF!</definedName>
    <definedName name="__TT56">#REF!</definedName>
    <definedName name="__TT57">#REF!</definedName>
    <definedName name="__TT58">#REF!</definedName>
    <definedName name="__TT59">#REF!</definedName>
    <definedName name="__TT6">#REF!</definedName>
    <definedName name="__TT60">#REF!</definedName>
    <definedName name="__TT61">#REF!</definedName>
    <definedName name="__TT62">#REF!</definedName>
    <definedName name="__TT63">#REF!</definedName>
    <definedName name="__TT64">#REF!</definedName>
    <definedName name="__TT65">#REF!</definedName>
    <definedName name="__TT66">#REF!</definedName>
    <definedName name="__TT67">#REF!</definedName>
    <definedName name="__TT68">#REF!</definedName>
    <definedName name="__TT69">#REF!</definedName>
    <definedName name="__TT7">#REF!</definedName>
    <definedName name="__TT70">#REF!</definedName>
    <definedName name="__TT71">#REF!</definedName>
    <definedName name="__TT72">#REF!</definedName>
    <definedName name="__TT73">#REF!</definedName>
    <definedName name="__TT74">#REF!</definedName>
    <definedName name="__TT75">#REF!</definedName>
    <definedName name="__TT76">#REF!</definedName>
    <definedName name="__TT77">#REF!</definedName>
    <definedName name="__TT78">#REF!</definedName>
    <definedName name="__TT79">#REF!</definedName>
    <definedName name="__TT8">#REF!</definedName>
    <definedName name="__TT80">#REF!</definedName>
    <definedName name="__TT81">#REF!</definedName>
    <definedName name="__TT82">#REF!</definedName>
    <definedName name="__TT83">#REF!</definedName>
    <definedName name="__TT84">#REF!</definedName>
    <definedName name="__TT85">#REF!</definedName>
    <definedName name="__TT86">#REF!</definedName>
    <definedName name="__TT87">#REF!</definedName>
    <definedName name="__TT88">#REF!</definedName>
    <definedName name="__TT89">#REF!</definedName>
    <definedName name="__TT9">#REF!</definedName>
    <definedName name="__TT90">#REF!</definedName>
    <definedName name="__TT91">#REF!</definedName>
    <definedName name="__TT92">#REF!</definedName>
    <definedName name="__TT93">#REF!</definedName>
    <definedName name="__TT94">#REF!</definedName>
    <definedName name="__TT95">#REF!</definedName>
    <definedName name="__TT97">#REF!</definedName>
    <definedName name="__TT98">#REF!</definedName>
    <definedName name="__TT99">#REF!</definedName>
    <definedName name="__VV9">#REF!</definedName>
    <definedName name="__xlfn.AVERAGEIF" hidden="1">#NAME?</definedName>
    <definedName name="__xlfn.RTD" hidden="1">#NAME?</definedName>
    <definedName name="__xlnm.Print_Area_4">NA()</definedName>
    <definedName name="__xlnm.Print_Area_6">#REF!</definedName>
    <definedName name="__xlnm.Print_Area_7">#REF!</definedName>
    <definedName name="__xlnm.Print_Area_8">#REF!</definedName>
    <definedName name="__xlnm.Print_Area_9">#REF!</definedName>
    <definedName name="__xlnm.Print_Titles_6">#REF!</definedName>
    <definedName name="__xlnm.Print_Titles_7">#REF!</definedName>
    <definedName name="__xlnm.Print_Titles_8">#REF!</definedName>
    <definedName name="_0">"$#REF!.$#REF!$#REF!"</definedName>
    <definedName name="_0___0">"$#REF!.$#REF!$#REF!"</definedName>
    <definedName name="_01">#REF!</definedName>
    <definedName name="_01_09_96">#REF!</definedName>
    <definedName name="_01_09_96_25">#REF!</definedName>
    <definedName name="_01_09_96_4">#REF!</definedName>
    <definedName name="_01_09_966">#REF!</definedName>
    <definedName name="_02">#REF!</definedName>
    <definedName name="_03">#REF!</definedName>
    <definedName name="_04">#REF!</definedName>
    <definedName name="_05">#REF!</definedName>
    <definedName name="_06">#REF!</definedName>
    <definedName name="_07">#REF!</definedName>
    <definedName name="_08">#REF!</definedName>
    <definedName name="_08.302.01">#REF!</definedName>
    <definedName name="_09">#REF!</definedName>
    <definedName name="_1.0_3S0900100">#REF!</definedName>
    <definedName name="_1.0_3S0900200">#REF!</definedName>
    <definedName name="_1.0_3S0900203">#REF!</definedName>
    <definedName name="_1.0_3S0900290">#REF!</definedName>
    <definedName name="_1.0_3S0900291">#REF!</definedName>
    <definedName name="_1__123Graph_A__200__BPF" hidden="1">#REF!</definedName>
    <definedName name="_1__123Graph_ACHART_1" hidden="1">#REF!</definedName>
    <definedName name="_1_0_1">"$#REF!.$#REF!$#REF!:$#REF!$#REF!"</definedName>
    <definedName name="_1_I_1">#REF!</definedName>
    <definedName name="_10">#REF!</definedName>
    <definedName name="_10___123Graph_CCHART_1" hidden="1">#REF!</definedName>
    <definedName name="_10__123Graph_BCHART_9" hidden="1">#REF!</definedName>
    <definedName name="_10__123Graph_C__200__D50" hidden="1">#REF!</definedName>
    <definedName name="_10__123Graph_ECHART_1" hidden="1">#REF!</definedName>
    <definedName name="_10Excel_BuiltIn_Print_Area_2_1">#REF!</definedName>
    <definedName name="_11">#REF!</definedName>
    <definedName name="_11__123Graph_CGRANULOMETRIA_1" hidden="1">#REF!</definedName>
    <definedName name="_11__123Graph_LBL_ACHART_2" hidden="1">#REF!</definedName>
    <definedName name="_12">#REF!</definedName>
    <definedName name="_12__123Graph_D__200__BPF" hidden="1">#REF!</definedName>
    <definedName name="_12__123Graph_FCHART_1" hidden="1">#REF!</definedName>
    <definedName name="_12__123Graph_LBL_ACHART_3" hidden="1">#REF!</definedName>
    <definedName name="_12Excel_BuiltIn_Criteria_1">"$#REF!.$#REF!$#REF!"</definedName>
    <definedName name="_13">#REF!</definedName>
    <definedName name="_13___123Graph_DCHART_1" hidden="1">#REF!</definedName>
    <definedName name="_13__123Graph_D__200__D50" hidden="1">#REF!</definedName>
    <definedName name="_13__123Graph_LBL_ACHART_7" hidden="1">#REF!</definedName>
    <definedName name="_14">#REF!</definedName>
    <definedName name="_14__123Graph_E__200__BPF" hidden="1">#REF!</definedName>
    <definedName name="_14__123Graph_LBL_ACHART_8" hidden="1">#REF!</definedName>
    <definedName name="_14__123Graph_XCHART_3" hidden="1">#REF!</definedName>
    <definedName name="_15">#REF!</definedName>
    <definedName name="_15__123Graph_E__200__D50" hidden="1">#REF!</definedName>
    <definedName name="_15__123Graph_LBL_BCHART_2" hidden="1">#REF!</definedName>
    <definedName name="_15Excel_BuiltIn_Print_Titles_2_1">#REF!</definedName>
    <definedName name="_16">#REF!</definedName>
    <definedName name="_16.3___VEÍCULOS">#REF!</definedName>
    <definedName name="_16.4___COMBÚSTIVEL">#REF!</definedName>
    <definedName name="_16.5___EQUIPAMENTOS_DE_ESCRITÓRIO">#REF!</definedName>
    <definedName name="_16___123Graph_ECHART_1" hidden="1">#REF!</definedName>
    <definedName name="_16__123Graph_F__200__BPF" hidden="1">#REF!</definedName>
    <definedName name="_16__123Graph_LBL_BCHART_3" hidden="1">#REF!</definedName>
    <definedName name="_16Excel_BuiltIn_Print_Area_4_1">(#REF!,#REF!)</definedName>
    <definedName name="_17">#REF!</definedName>
    <definedName name="_17.1_MENSALISTA">#REF!</definedName>
    <definedName name="_17.2___HORISTA">#REF!</definedName>
    <definedName name="_17__123Graph_F__200__D50" hidden="1">#REF!</definedName>
    <definedName name="_17__123Graph_XCHART_3" hidden="1">#REF!</definedName>
    <definedName name="_18">#REF!</definedName>
    <definedName name="_18___CANTEIRO___INSTALAÇÃO___MANUTENÇÃO">#REF!</definedName>
    <definedName name="_18__123Graph_X__200__BPF" hidden="1">#REF!</definedName>
    <definedName name="_18__123Graph_XCHART_8" hidden="1">#REF!</definedName>
    <definedName name="_1830201" hidden="1">#N/A</definedName>
    <definedName name="_1830201_26">NA()</definedName>
    <definedName name="_1830201_27">NA()</definedName>
    <definedName name="_19">#REF!</definedName>
    <definedName name="_19___123Graph_FCHART_1" hidden="1">#REF!</definedName>
    <definedName name="_19__123Graph_X__200__D50" hidden="1">#REF!</definedName>
    <definedName name="_19__123Graph_XCHART_9" hidden="1">#REF!</definedName>
    <definedName name="_1Excel_BuiltIn_Print_Area_1_1_1">#REF!</definedName>
    <definedName name="_1Excel_BuiltIn_Print_Area_13_1">#REF!</definedName>
    <definedName name="_1Excel_BuiltIn_Print_Area_2_1">"$Quad_Quant_.$#REF!$#REF!:$#REF!$#REF!"</definedName>
    <definedName name="_1Excel_BuiltIn_Print_Area_7_1">#REF!</definedName>
    <definedName name="_1Excel_BuiltIn_Print_Titles_1">#REF!</definedName>
    <definedName name="_1Excel_BuiltIn_Print_Titles_15_1_1_1_1">#REF!</definedName>
    <definedName name="_1VB3">#REF!</definedName>
    <definedName name="_2.0_3S0900100">#REF!</definedName>
    <definedName name="_2.0_3S0900200">#REF!</definedName>
    <definedName name="_2__123Graph_A__200__D50" hidden="1">#REF!</definedName>
    <definedName name="_2__123Graph_ACHART_2" hidden="1">#REF!</definedName>
    <definedName name="_2__123Graph_ACHART_3" hidden="1">#REF!</definedName>
    <definedName name="_2_S_1">#REF!</definedName>
    <definedName name="_20">#REF!</definedName>
    <definedName name="_20__123Graph_XEFICIENCIA_1" hidden="1">#REF!</definedName>
    <definedName name="_20Fae_08_3_1">"'file:///Eng_aroldo/Meus documentos/Documents and Settings/Flávio R. Carmona/My Documents/3 - Sanches Tripoloni/3 - Diamantino/4 - BR-364/2 - CREMA/Medição/06a.MP/MP06.xls'#$Medição.$#REF!$#REF!"</definedName>
    <definedName name="_21">#REF!</definedName>
    <definedName name="_21__123Graph_XGRANULOMETRIA_1" hidden="1">#REF!</definedName>
    <definedName name="_22">#REF!</definedName>
    <definedName name="_22___123Graph_XCHART_3" hidden="1">#REF!</definedName>
    <definedName name="_22Fase_02_3_1">"'file:///Eng_aroldo/Meus documentos/Documents and Settings/Flávio R. Carmona/My Documents/3 - Sanches Tripoloni/3 - Diamantino/4 - BR-364/2 - CREMA/Medição/06a.MP/MP06.xls'#$Medição.$#REF!$#REF!"</definedName>
    <definedName name="_23">#REF!</definedName>
    <definedName name="_24">#REF!</definedName>
    <definedName name="_24Fase_03_3_1">"'file:///Eng_aroldo/Meus documentos/Documents and Settings/Flávio R. Carmona/My Documents/3 - Sanches Tripoloni/3 - Diamantino/4 - BR-364/2 - CREMA/Medição/06a.MP/MP06.xls'#$Medição.$#REF!$#REF!"</definedName>
    <definedName name="_25">#REF!</definedName>
    <definedName name="_25__123Graph_ACHART_1" hidden="1">#REF!</definedName>
    <definedName name="_26">#REF!</definedName>
    <definedName name="_26__123Graph_ACHART_3" hidden="1">#REF!</definedName>
    <definedName name="_26Fase_04_3_1">"'file:///Eng_aroldo/Meus documentos/Documents and Settings/Flávio R. Carmona/My Documents/3 - Sanches Tripoloni/3 - Diamantino/4 - BR-364/2 - CREMA/Medição/06a.MP/MP06.xls'#$Medição.$#REF!$#REF!"</definedName>
    <definedName name="_27">#REF!</definedName>
    <definedName name="_28">#REF!</definedName>
    <definedName name="_28Fase_05_3_1">"'file:///Eng_aroldo/Meus documentos/Documents and Settings/Flávio R. Carmona/My Documents/3 - Sanches Tripoloni/3 - Diamantino/4 - BR-364/2 - CREMA/Medição/06a.MP/MP06.xls'#$Medição.$#REF!$#REF!"</definedName>
    <definedName name="_29">#REF!</definedName>
    <definedName name="_29__123Graph_BCHART_1" hidden="1">#REF!</definedName>
    <definedName name="_2Excel_BuiltIn_Print_Area_2_1">"$Quad_Quant_.$#REF!$#REF!:$#REF!$#REF!"</definedName>
    <definedName name="_2Excel_BuiltIn_Print_Area_24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2Excel_BuiltIn_Print_Titles_16_1">#REF!,#REF!</definedName>
    <definedName name="_3.0_3S0900200">#REF!</definedName>
    <definedName name="_3.0_3S0900290">#REF!</definedName>
    <definedName name="_3.0_3S0900291">#REF!</definedName>
    <definedName name="_3___123Graph_ACHART_1" hidden="1">#REF!</definedName>
    <definedName name="_3__123Graph_ACHART_3" hidden="1">#REF!</definedName>
    <definedName name="_3__123Graph_AEFICIENCIA_1" hidden="1">#REF!</definedName>
    <definedName name="_30">#REF!</definedName>
    <definedName name="_30Fase_06_3_1">"'file:///Eng_aroldo/Meus documentos/Documents and Settings/Flávio R. Carmona/My Documents/3 - Sanches Tripoloni/3 - Diamantino/4 - BR-364/2 - CREMA/Medição/06a.MP/MP06.xls'#$Medição.$#REF!$#REF!"</definedName>
    <definedName name="_31">#REF!</definedName>
    <definedName name="_32">#REF!</definedName>
    <definedName name="_32__123Graph_CCHART_1" hidden="1">#REF!</definedName>
    <definedName name="_32Fase_07_3_1">"'file:///Eng_aroldo/Meus documentos/Documents and Settings/Flávio R. Carmona/My Documents/3 - Sanches Tripoloni/3 - Diamantino/4 - BR-364/2 - CREMA/Medição/06a.MP/MP06.xls'#$Medição.$#REF!$#REF!"</definedName>
    <definedName name="_33">#REF!</definedName>
    <definedName name="_34">#REF!</definedName>
    <definedName name="_34Fase_08_3_1">"'file:///Eng_aroldo/Meus documentos/Documents and Settings/Flávio R. Carmona/My Documents/3 - Sanches Tripoloni/3 - Diamantino/4 - BR-364/2 - CREMA/Medição/06a.MP/MP06.xls'#$Medição.$#REF!$#REF!"</definedName>
    <definedName name="_35">#REF!</definedName>
    <definedName name="_35__123Graph_DCHART_1" hidden="1">#REF!</definedName>
    <definedName name="_36">#REF!</definedName>
    <definedName name="_37">#REF!</definedName>
    <definedName name="_38">#REF!</definedName>
    <definedName name="_38__123Graph_ECHART_1" hidden="1">#REF!</definedName>
    <definedName name="_39">#REF!</definedName>
    <definedName name="_3Excel_BuiltIn_Print_Area_11_1_1">"$#REF!.$A$1:$AL$33"</definedName>
    <definedName name="_3Excel_BuiltIn_Print_Titles_1_1">#REF!</definedName>
    <definedName name="_3Excel_BuiltIn_Print_Titles_16_1_1_1">#REF!</definedName>
    <definedName name="_4.0_3S0900200">#REF!</definedName>
    <definedName name="_4.0_3S0900203">#REF!</definedName>
    <definedName name="_4.0_3S0900241">#REF!</definedName>
    <definedName name="_4.0_3S0900290">#REF!</definedName>
    <definedName name="_4.0_3S0900291">#REF!</definedName>
    <definedName name="_4___123Graph_ACHART_3" hidden="1">#REF!</definedName>
    <definedName name="_4__123Graph_ACHART_7" hidden="1">#REF!</definedName>
    <definedName name="_4__123Graph_AGRANULOMETRIA_1" hidden="1">#REF!</definedName>
    <definedName name="_4__123Graph_BCHART_1" hidden="1">#REF!</definedName>
    <definedName name="_40">#REF!</definedName>
    <definedName name="_41">#REF!</definedName>
    <definedName name="_41__123Graph_FCHART_1" hidden="1">#REF!</definedName>
    <definedName name="_41oac_4_1">"$#REF!.$H$69"</definedName>
    <definedName name="_42">#REF!</definedName>
    <definedName name="_43">#REF!</definedName>
    <definedName name="_44">#REF!</definedName>
    <definedName name="_44__123Graph_XCHART_3" hidden="1">#REF!</definedName>
    <definedName name="_45">#REF!</definedName>
    <definedName name="_46">#REF!</definedName>
    <definedName name="_47">#REF!</definedName>
    <definedName name="_48">#REF!</definedName>
    <definedName name="_48Tot_Líquido_3_1">"'file:///Eng_aroldo/Meus documentos/Documents and Settings/Flávio R. Carmona/My Documents/3 - Sanches Tripoloni/3 - Diamantino/4 - BR-364/2 - CREMA/Medição/06a.MP/MP06.xls'#$Medição.$#REF!$#REF!"</definedName>
    <definedName name="_49">#REF!</definedName>
    <definedName name="_4BR_11_1">#REF!</definedName>
    <definedName name="_4Excel_BuiltIn_Print_Titles_17_1">#REF!,#REF!</definedName>
    <definedName name="_5__123Graph_ACHART_8" hidden="1">#REF!</definedName>
    <definedName name="_5__123Graph_B__200__BPF" hidden="1">#REF!</definedName>
    <definedName name="_50">#REF!</definedName>
    <definedName name="_50TSD_4_1">"$'memória de calculo_liquida'.$#REF!$#REF!"</definedName>
    <definedName name="_51">#REF!</definedName>
    <definedName name="_52">#REF!</definedName>
    <definedName name="_53">#REF!</definedName>
    <definedName name="_5Excel_BuiltIn_Print_Area_1_1_1">#REF!</definedName>
    <definedName name="_5Excel_BuiltIn_Print_Titles_17_1">#REF!,#REF!</definedName>
    <definedName name="_5Excel_BuiltIn_Print_Titles_18_1">#REF!,#REF!</definedName>
    <definedName name="_6__123Graph_ACHART_9" hidden="1">#REF!</definedName>
    <definedName name="_6__123Graph_B__200__D50" hidden="1">#REF!</definedName>
    <definedName name="_6__123Graph_CCHART_1" hidden="1">#REF!</definedName>
    <definedName name="_63">#REF!</definedName>
    <definedName name="_6Excel_BuiltIn_Print_Titles_18_1">#REF!,#REF!</definedName>
    <definedName name="_6Excel_BuiltIn_Print_Titles_19_1">#REF!,#REF!</definedName>
    <definedName name="_7___123Graph_BCHART_1" hidden="1">#REF!</definedName>
    <definedName name="_7__123Graph_BCHART_1" hidden="1">#REF!</definedName>
    <definedName name="_7__123Graph_BEFICIENCIA_1" hidden="1">#REF!</definedName>
    <definedName name="_7Excel_BuiltIn_Print_Titles_19_1">#REF!,#REF!</definedName>
    <definedName name="_7Excel_BuiltIn_Print_Titles_21_1_1_1">#REF!,#REF!</definedName>
    <definedName name="_8__123Graph_BCHART_2" hidden="1">#REF!</definedName>
    <definedName name="_8__123Graph_BGRANULOMETRIA_1" hidden="1">#REF!</definedName>
    <definedName name="_8__123Graph_DCHART_1" hidden="1">#REF!</definedName>
    <definedName name="_8Excel_BuiltIn_Print_Titles_21_1_1_1">#REF!,#REF!</definedName>
    <definedName name="_9__123Graph_BCHART_3" hidden="1">#REF!</definedName>
    <definedName name="_9__123Graph_C__200__BPF" hidden="1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#REF!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br1">#REF!</definedName>
    <definedName name="_ABR95">#REF!</definedName>
    <definedName name="_ABR96">#REF!</definedName>
    <definedName name="_ABR97">#REF!</definedName>
    <definedName name="_ABR98">#REF!</definedName>
    <definedName name="_ABR99">#REF!</definedName>
    <definedName name="_ACA25">#REF!</definedName>
    <definedName name="_ACA50">#REF!</definedName>
    <definedName name="_ACM30">#REF!</definedName>
    <definedName name="_Ago1">#REF!</definedName>
    <definedName name="_ago10" hidden="1">{"'gráf jan00'!$A$1:$AK$41"}</definedName>
    <definedName name="_ago2" hidden="1">{"'gráf jan00'!$A$1:$AK$41"}</definedName>
    <definedName name="_ago3" hidden="1">{"'gráf jan00'!$A$1:$AK$41"}</definedName>
    <definedName name="_ago4" hidden="1">{"'gráf jan00'!$A$1:$AK$41"}</definedName>
    <definedName name="_ago5" hidden="1">{"'gráf jan00'!$A$1:$AK$41"}</definedName>
    <definedName name="_ago6" hidden="1">{"'gráf jan00'!$A$1:$AK$41"}</definedName>
    <definedName name="_ago7" hidden="1">{"'gráf jan00'!$A$1:$AK$41"}</definedName>
    <definedName name="_ago8" hidden="1">{"'gráf jan00'!$A$1:$AK$41"}</definedName>
    <definedName name="_ago9" hidden="1">{"'gráf jan00'!$A$1:$AK$41"}</definedName>
    <definedName name="_AGO95">#REF!</definedName>
    <definedName name="_AGO96">#REF!</definedName>
    <definedName name="_AGO97">#REF!</definedName>
    <definedName name="_AGO98">#REF!</definedName>
    <definedName name="_AGO99">#REF!</definedName>
    <definedName name="_ago99999" hidden="1">{"'gráf jan00'!$A$1:$AK$41"}</definedName>
    <definedName name="_arg13">#REF!</definedName>
    <definedName name="_arg16">#REF!</definedName>
    <definedName name="_ATD1">#REF!</definedName>
    <definedName name="_ATERRO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Aut2">#REF!</definedName>
    <definedName name="_b1" hidden="1">{#N/A,#N/A,FALSE,"MO (2)"}</definedName>
    <definedName name="_ba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BD8">"$#REF!.$P$4"</definedName>
    <definedName name="_bdi100">#REF!</definedName>
    <definedName name="_BDI2">#REF!</definedName>
    <definedName name="_brv2">#REF!</definedName>
    <definedName name="_Brz1">#REF!</definedName>
    <definedName name="_Brz2">#REF!</definedName>
    <definedName name="_c">#REF!</definedName>
    <definedName name="_cab1">#REF!</definedName>
    <definedName name="_cab2">#REF!</definedName>
    <definedName name="_CAP20">#REF!</definedName>
    <definedName name="_CCM30">#REF!</definedName>
    <definedName name="_CEF200" hidden="1">{#N/A,#N/A,FALSE,"MO (2)"}</definedName>
    <definedName name="_CEF222" hidden="1">{#N/A,#N/A,FALSE,"MO (2)"}</definedName>
    <definedName name="_CEF300" hidden="1">{#N/A,#N/A,FALSE,"MO (2)"}</definedName>
    <definedName name="_CEF500" hidden="1">{#N/A,#N/A,FALSE,"MO (2)"}</definedName>
    <definedName name="_CMM30">#REF!</definedName>
    <definedName name="_COL36">#REF!</definedName>
    <definedName name="_COL37">#REF!</definedName>
    <definedName name="_COL38">#REF!</definedName>
    <definedName name="_d">#REF!</definedName>
    <definedName name="_dd2">#REF!</definedName>
    <definedName name="_Dez1">#REF!</definedName>
    <definedName name="_DEZ94">#REF!</definedName>
    <definedName name="_DEZ95">#REF!</definedName>
    <definedName name="_DEZ96">#REF!</definedName>
    <definedName name="_DEZ97">#REF!</definedName>
    <definedName name="_DEZ98">#REF!</definedName>
    <definedName name="_DEZ99">#REF!</definedName>
    <definedName name="_dga1">#REF!</definedName>
    <definedName name="_dmt1000">#REF!</definedName>
    <definedName name="_dmt1200">#REF!</definedName>
    <definedName name="_dmt2">#REF!</definedName>
    <definedName name="_dmt200">#REF!</definedName>
    <definedName name="_dmt400">#REF!</definedName>
    <definedName name="_dmt50">#REF!</definedName>
    <definedName name="_dmt600">#REF!</definedName>
    <definedName name="_dmt800">#REF!</definedName>
    <definedName name="_dre2">#REF!</definedName>
    <definedName name="_efc10" hidden="1">{"'RR'!$A$2:$E$81"}</definedName>
    <definedName name="_EFC2" hidden="1">{"'RR'!$A$2:$E$81"}</definedName>
    <definedName name="_EFC3" hidden="1">{"'RR'!$A$2:$E$81"}</definedName>
    <definedName name="_EFC4" hidden="1">{"'RR'!$A$2:$E$81"}</definedName>
    <definedName name="_emp2">#REF!</definedName>
    <definedName name="_EXT1">#REF!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">#REF!</definedName>
    <definedName name="_fall" hidden="1">#REF!</definedName>
    <definedName name="_Fev1">#REF!</definedName>
    <definedName name="_FEV95">#REF!</definedName>
    <definedName name="_FEV96">#REF!</definedName>
    <definedName name="_FEV97">#REF!</definedName>
    <definedName name="_FEV98">#REF!</definedName>
    <definedName name="_FEV99">#REF!</definedName>
    <definedName name="_ffp16" hidden="1">{"'gráf jan00'!$A$1:$AK$41"}</definedName>
    <definedName name="_ffp4589" hidden="1">{"'gráf jan00'!$A$1:$AK$41"}</definedName>
    <definedName name="_Fill" hidden="1">#REF!</definedName>
    <definedName name="_fill1" hidden="1">#REF!</definedName>
    <definedName name="_xlnm._FilterDatabase" hidden="1">#REF!</definedName>
    <definedName name="_FOG1">#REF!</definedName>
    <definedName name="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HCB5">#REF!</definedName>
    <definedName name="_I">#REF!</definedName>
    <definedName name="_I_1">"$#REF!.$M$67:$IN$875"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00">#REF!</definedName>
    <definedName name="_ind2">#REF!</definedName>
    <definedName name="_ISM1">#REF!</definedName>
    <definedName name="_Jan1">#REF!</definedName>
    <definedName name="_JAN2003">#REF!</definedName>
    <definedName name="_JAN95">#REF!</definedName>
    <definedName name="_JAN96">#REF!</definedName>
    <definedName name="_JAN97">#REF!</definedName>
    <definedName name="_JAN98">#REF!</definedName>
    <definedName name="_JAN99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l1">#REF!</definedName>
    <definedName name="_JUL95">#REF!</definedName>
    <definedName name="_JUL96">#REF!</definedName>
    <definedName name="_JUL97">#REF!</definedName>
    <definedName name="_JUL98">#REF!</definedName>
    <definedName name="_JUL99">#REF!</definedName>
    <definedName name="_jun04" hidden="1">{"'gráf jan00'!$A$1:$AK$41"}</definedName>
    <definedName name="_Jun1">#REF!</definedName>
    <definedName name="_JUN95">#REF!</definedName>
    <definedName name="_JUN96">#REF!</definedName>
    <definedName name="_JUN97">#REF!</definedName>
    <definedName name="_JUN98">#REF!</definedName>
    <definedName name="_JUN99">#REF!</definedName>
    <definedName name="_Key1" hidden="1">#REF!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736">#REF!</definedName>
    <definedName name="_la2">#REF!</definedName>
    <definedName name="_LAG2">#REF!</definedName>
    <definedName name="_ma818">#REF!</definedName>
    <definedName name="_Mai1">#REF!</definedName>
    <definedName name="_MAI95">#REF!</definedName>
    <definedName name="_MAI96">#REF!</definedName>
    <definedName name="_MAI97">#REF!</definedName>
    <definedName name="_MAI98">#REF!</definedName>
    <definedName name="_MAI99">#REF!</definedName>
    <definedName name="_Mar1">#REF!</definedName>
    <definedName name="_MAR95">#REF!</definedName>
    <definedName name="_MAR96">#REF!</definedName>
    <definedName name="_MAR97">#REF!</definedName>
    <definedName name="_MAR98">#REF!</definedName>
    <definedName name="_MAR99">#REF!</definedName>
    <definedName name="_MatInverse_In" hidden="1">#REF!</definedName>
    <definedName name="_MatInverse_Out" hidden="1">#REF!</definedName>
    <definedName name="_MatMult_A" hidden="1">#REF!</definedName>
    <definedName name="_mem2">#REF!</definedName>
    <definedName name="_MM" hidden="1">#REF!</definedName>
    <definedName name="_MO2">#REF!</definedName>
    <definedName name="_MOD01">#N/A</definedName>
    <definedName name="_Nov1">#REF!</definedName>
    <definedName name="_NOV94">#REF!</definedName>
    <definedName name="_NOV95">#REF!</definedName>
    <definedName name="_NOV96">#REF!</definedName>
    <definedName name="_NOV97">#REF!</definedName>
    <definedName name="_NOV98">#REF!</definedName>
    <definedName name="_NOV99">#REF!</definedName>
    <definedName name="_oac2">#REF!</definedName>
    <definedName name="_oae2">#REF!</definedName>
    <definedName name="_Obs1">#REF!</definedName>
    <definedName name="_Obs2">#REF!</definedName>
    <definedName name="_oco2">#REF!</definedName>
    <definedName name="_OR1">#REF!</definedName>
    <definedName name="_OR12">#REF!</definedName>
    <definedName name="_OR13">#REF!</definedName>
    <definedName name="_OR14">#REF!</definedName>
    <definedName name="_OR15">#REF!</definedName>
    <definedName name="_OR16">#REF!</definedName>
    <definedName name="_OR17">#REF!</definedName>
    <definedName name="_OR18">#REF!</definedName>
    <definedName name="_OR19">#REF!</definedName>
    <definedName name="_OR2">#REF!</definedName>
    <definedName name="_OR3">#REF!</definedName>
    <definedName name="_OR4">#REF!</definedName>
    <definedName name="_OR5">#REF!</definedName>
    <definedName name="_OR6">#REF!</definedName>
    <definedName name="_OR7">#REF!</definedName>
    <definedName name="_OR8">#REF!</definedName>
    <definedName name="_OR9">#REF!</definedName>
    <definedName name="_Order1" hidden="1">255</definedName>
    <definedName name="_Order2" hidden="1">255</definedName>
    <definedName name="_Out1">#REF!</definedName>
    <definedName name="_OUT94">#REF!</definedName>
    <definedName name="_OUT95">#REF!</definedName>
    <definedName name="_OUT96">#REF!</definedName>
    <definedName name="_OUT97">#REF!</definedName>
    <definedName name="_OUT98" hidden="1">{#N/A,#N/A,TRUE,"Serviços"}</definedName>
    <definedName name="_OUT98_" hidden="1">{#N/A,#N/A,TRUE,"Serviços"}</definedName>
    <definedName name="_OUT99">#REF!</definedName>
    <definedName name="_OUTTTT9888" hidden="1">{#N/A,#N/A,TRUE,"Serviços"}</definedName>
    <definedName name="_p">#REF!</definedName>
    <definedName name="_PA01" hidden="1">{"'teste'!$B$2:$R$49"}</definedName>
    <definedName name="_pA5">#REF!</definedName>
    <definedName name="_pA6">#REF!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av2">#REF!</definedName>
    <definedName name="_pC5">#REF!</definedName>
    <definedName name="_PCM30">#REF!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MF2">#REF!</definedName>
    <definedName name="_PN10" hidden="1">{"'gráf jan00'!$A$1:$AK$41"}</definedName>
    <definedName name="_PNV2002">#REF!</definedName>
    <definedName name="_PNV2003">#REF!</definedName>
    <definedName name="_PNV2009">#REF!</definedName>
    <definedName name="_PTB10">#REF!</definedName>
    <definedName name="_QQ2">[0]!_QQ2</definedName>
    <definedName name="_r">#REF!</definedName>
    <definedName name="_r_15">#REF!</definedName>
    <definedName name="_r_4">#REF!</definedName>
    <definedName name="_Rbv1">#REF!</definedName>
    <definedName name="_RC152K0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RECONF.">#REF!</definedName>
    <definedName name="_RECONFORMAÇÃO">#REF!</definedName>
    <definedName name="_reg1">#REF!</definedName>
    <definedName name="_reg3">#REF!</definedName>
    <definedName name="_reg5">#REF!</definedName>
    <definedName name="_reg7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OD1">#REF!</definedName>
    <definedName name="_RP1">#N/A</definedName>
    <definedName name="_S">#REF!</definedName>
    <definedName name="_S_1">#REF!</definedName>
    <definedName name="_S_1_1">#REF!</definedName>
    <definedName name="_S_1_1_1">#REF!</definedName>
    <definedName name="_S_10">#REF!</definedName>
    <definedName name="_S_25">#REF!</definedName>
    <definedName name="_S_27">#REF!</definedName>
    <definedName name="_S_29">#REF!</definedName>
    <definedName name="_S_31">#REF!</definedName>
    <definedName name="_S_9">#REF!</definedName>
    <definedName name="_SE2">#REF!</definedName>
    <definedName name="_ser0060">#REF!</definedName>
    <definedName name="_Set1">#REF!</definedName>
    <definedName name="_SET94">#REF!</definedName>
    <definedName name="_SET95">#REF!</definedName>
    <definedName name="_SET96">#REF!</definedName>
    <definedName name="_SET97">#REF!</definedName>
    <definedName name="_SET98">#REF!</definedName>
    <definedName name="_SET99">#REF!</definedName>
    <definedName name="_Sng">{"um","mil","um milhão","um bilhão","um trilhão"}</definedName>
    <definedName name="_sng1">{"um","mil","um milhão","um bilhão","um trilhão"}</definedName>
    <definedName name="_Sort" hidden="1">#REF!</definedName>
    <definedName name="_STC04">#REF!</definedName>
    <definedName name="_T350">#REF!</definedName>
    <definedName name="_tab0198">#REF!</definedName>
    <definedName name="_tab1">#REF!</definedName>
    <definedName name="_Table2_In1" hidden="1">#REF!</definedName>
    <definedName name="_Table2_In2" hidden="1">#REF!</definedName>
    <definedName name="_Table2_Out" hidden="1">#REF!</definedName>
    <definedName name="_TB1">#REF!</definedName>
    <definedName name="_TB10">"'file:///D:/Meus documentos/ANASTÁCIO/SERCEL/BR262990800.xls'#$TLMB.$#REF!$#REF!"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97">"$#REF!.$E$71"</definedName>
    <definedName name="_tbw97">"$#REF!.$E$73"</definedName>
    <definedName name="_TCB4">#REF!</definedName>
    <definedName name="_TCB5">#REF!</definedName>
    <definedName name="_TCC4">"$#REF!.$I$18"</definedName>
    <definedName name="_TCM30">#REF!</definedName>
    <definedName name="_TEB4">"$#REF!.$I$16"</definedName>
    <definedName name="_ter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SD2">#REF!</definedName>
    <definedName name="_tsd4">#REF!</definedName>
    <definedName name="_TT1">#REF!</definedName>
    <definedName name="_TT10">#REF!</definedName>
    <definedName name="_TT100">#REF!</definedName>
    <definedName name="_TT101">#REF!</definedName>
    <definedName name="_TT102">#REF!</definedName>
    <definedName name="_TT103">#REF!</definedName>
    <definedName name="_TT104">#REF!</definedName>
    <definedName name="_TT105">#REF!</definedName>
    <definedName name="_TT106">#REF!</definedName>
    <definedName name="_TT107">#REF!</definedName>
    <definedName name="_TT108">#REF!</definedName>
    <definedName name="_TT109">#REF!</definedName>
    <definedName name="_TT11">#REF!</definedName>
    <definedName name="_TT110">#REF!</definedName>
    <definedName name="_TT111">#REF!</definedName>
    <definedName name="_TT112">#REF!</definedName>
    <definedName name="_TT113">#REF!</definedName>
    <definedName name="_TT114">#REF!</definedName>
    <definedName name="_TT115">#REF!</definedName>
    <definedName name="_TT116">#REF!</definedName>
    <definedName name="_TT117">#REF!</definedName>
    <definedName name="_TT118">#REF!</definedName>
    <definedName name="_TT119">#REF!</definedName>
    <definedName name="_TT12">#REF!</definedName>
    <definedName name="_TT120">#REF!</definedName>
    <definedName name="_TT121">#REF!</definedName>
    <definedName name="_TT122">#REF!</definedName>
    <definedName name="_TT123">#REF!</definedName>
    <definedName name="_TT124">#REF!</definedName>
    <definedName name="_TT125">#REF!</definedName>
    <definedName name="_TT126">#REF!</definedName>
    <definedName name="_TT127">#REF!</definedName>
    <definedName name="_TT128">#REF!</definedName>
    <definedName name="_TT129">#REF!</definedName>
    <definedName name="_TT13">#REF!</definedName>
    <definedName name="_TT130">#REF!</definedName>
    <definedName name="_TT131">#REF!</definedName>
    <definedName name="_TT132">#REF!</definedName>
    <definedName name="_TT133">#REF!</definedName>
    <definedName name="_TT134">#REF!</definedName>
    <definedName name="_TT135">#REF!</definedName>
    <definedName name="_TT136">#REF!</definedName>
    <definedName name="_TT137">#REF!</definedName>
    <definedName name="_TT138">#REF!</definedName>
    <definedName name="_TT139">#REF!</definedName>
    <definedName name="_TT14">#REF!</definedName>
    <definedName name="_TT140">#REF!</definedName>
    <definedName name="_TT141">#REF!</definedName>
    <definedName name="_TT142">#REF!</definedName>
    <definedName name="_TT15">#REF!</definedName>
    <definedName name="_TT16">#REF!</definedName>
    <definedName name="_TT17">#REF!</definedName>
    <definedName name="_TT18">#REF!</definedName>
    <definedName name="_TT19">#REF!</definedName>
    <definedName name="_TT2">#REF!</definedName>
    <definedName name="_TT20">#REF!</definedName>
    <definedName name="_TT21">#REF!</definedName>
    <definedName name="_TT22">#REF!</definedName>
    <definedName name="_tt23">#REF!</definedName>
    <definedName name="_TT24">#REF!</definedName>
    <definedName name="_TT25">#REF!</definedName>
    <definedName name="_TT26">#REF!</definedName>
    <definedName name="_TT27">#REF!</definedName>
    <definedName name="_TT28">#REF!</definedName>
    <definedName name="_tt288">#REF!</definedName>
    <definedName name="_TT29">#REF!</definedName>
    <definedName name="_TT3">#REF!</definedName>
    <definedName name="_TT30">#REF!</definedName>
    <definedName name="_tt300">#REF!</definedName>
    <definedName name="_TT31">#REF!</definedName>
    <definedName name="_TT32">#REF!</definedName>
    <definedName name="_tt322">#REF!</definedName>
    <definedName name="_TT33">#REF!</definedName>
    <definedName name="_TT34">#REF!</definedName>
    <definedName name="_TT35">#REF!</definedName>
    <definedName name="_TT36">#REF!</definedName>
    <definedName name="_TT37">#REF!</definedName>
    <definedName name="_TT38">#REF!</definedName>
    <definedName name="_TT39">#REF!</definedName>
    <definedName name="_TT4">#REF!</definedName>
    <definedName name="_TT40">#REF!</definedName>
    <definedName name="_TT41">#REF!</definedName>
    <definedName name="_TT42">#REF!</definedName>
    <definedName name="_TT43">#REF!</definedName>
    <definedName name="_TT44">#REF!</definedName>
    <definedName name="_TT45">#REF!</definedName>
    <definedName name="_TT46">#REF!</definedName>
    <definedName name="_TT47">#REF!</definedName>
    <definedName name="_TT48">#REF!</definedName>
    <definedName name="_TT49">#REF!</definedName>
    <definedName name="_TT5">#REF!</definedName>
    <definedName name="_TT50">#REF!</definedName>
    <definedName name="_TT51">#REF!</definedName>
    <definedName name="_TT52">#REF!</definedName>
    <definedName name="_TT53">#REF!</definedName>
    <definedName name="_TT54">#REF!</definedName>
    <definedName name="_TT55">#REF!</definedName>
    <definedName name="_TT56">#REF!</definedName>
    <definedName name="_TT57">#REF!</definedName>
    <definedName name="_TT58">#REF!</definedName>
    <definedName name="_TT59">#REF!</definedName>
    <definedName name="_TT6">#REF!</definedName>
    <definedName name="_TT60">#REF!</definedName>
    <definedName name="_TT61">#REF!</definedName>
    <definedName name="_TT62">#REF!</definedName>
    <definedName name="_TT63">#REF!</definedName>
    <definedName name="_TT64">#REF!</definedName>
    <definedName name="_TT65">#REF!</definedName>
    <definedName name="_TT66">#REF!</definedName>
    <definedName name="_TT67">#REF!</definedName>
    <definedName name="_TT68">#REF!</definedName>
    <definedName name="_TT69">#REF!</definedName>
    <definedName name="_TT7">#REF!</definedName>
    <definedName name="_TT70">#REF!</definedName>
    <definedName name="_TT71">#REF!</definedName>
    <definedName name="_TT72">#REF!</definedName>
    <definedName name="_TT73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8">#REF!</definedName>
    <definedName name="_TT80">#REF!</definedName>
    <definedName name="_TT81">#REF!</definedName>
    <definedName name="_TT82">#REF!</definedName>
    <definedName name="_TT83">#REF!</definedName>
    <definedName name="_TT84">#REF!</definedName>
    <definedName name="_TT85">#REF!</definedName>
    <definedName name="_TT86">#REF!</definedName>
    <definedName name="_TT87">#REF!</definedName>
    <definedName name="_TT88">#REF!</definedName>
    <definedName name="_TT89">#REF!</definedName>
    <definedName name="_TT9">#REF!</definedName>
    <definedName name="_TT90">#REF!</definedName>
    <definedName name="_TT91">#REF!</definedName>
    <definedName name="_TT92">#REF!</definedName>
    <definedName name="_TT93">#REF!</definedName>
    <definedName name="_TT94">#REF!</definedName>
    <definedName name="_TT95">#REF!</definedName>
    <definedName name="_TT96">#REF!</definedName>
    <definedName name="_TT97">#REF!</definedName>
    <definedName name="_TT98">#REF!</definedName>
    <definedName name="_TT99">#REF!</definedName>
    <definedName name="_VV9">#REF!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x">#REF!</definedName>
    <definedName name="_z">#REF!</definedName>
    <definedName name="a">#REF!</definedName>
    <definedName name="A_23">"'file:///C:/{Tião}/SãoSebastião/medição/18ª medição parcial/18ª medição parcial.xls'#$Medição.$#REF!$#REF!"</definedName>
    <definedName name="a_25">#REF!</definedName>
    <definedName name="a_4">#REF!</definedName>
    <definedName name="A_km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14.1.18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a" hidden="1">{"'EI 060 02'!$A$1:$K$59"}</definedName>
    <definedName name="AA_1">[0]!AA_1</definedName>
    <definedName name="AA_10">[0]!AA_10</definedName>
    <definedName name="AA_12">[0]!AA_12</definedName>
    <definedName name="AA_13">[0]!AA_13</definedName>
    <definedName name="AA_14">[0]!AA_14</definedName>
    <definedName name="AA_19">#N/A</definedName>
    <definedName name="AA_2">[0]!AA_2</definedName>
    <definedName name="AA_21">#N/A</definedName>
    <definedName name="AA_22">[0]!AA_22</definedName>
    <definedName name="AA_23">#N/A</definedName>
    <definedName name="AA_24">#N/A</definedName>
    <definedName name="AA_25">[0]!AA_25</definedName>
    <definedName name="AA_26">[0]!AA_26</definedName>
    <definedName name="AA_27">[0]!AA_27</definedName>
    <definedName name="AA_28">[0]!AA_28</definedName>
    <definedName name="AA_29">[0]!AA_29</definedName>
    <definedName name="AA_3">[0]!AA_3</definedName>
    <definedName name="AA_30">[0]!AA_30</definedName>
    <definedName name="AA_31">[0]!AA_31</definedName>
    <definedName name="AA_32">[0]!AA_32</definedName>
    <definedName name="AA_33">[0]!AA_33</definedName>
    <definedName name="AA_34">[0]!AA_34</definedName>
    <definedName name="AA_35">[0]!AA_35</definedName>
    <definedName name="AA_36">[0]!AA_36</definedName>
    <definedName name="AA_37">[0]!AA_37</definedName>
    <definedName name="AA_38">[0]!AA_38</definedName>
    <definedName name="AA_39">#N/A</definedName>
    <definedName name="AA_4">[0]!AA_4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[0]!AA_5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[0]!AA_6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[0]!AA_7</definedName>
    <definedName name="AA_70">#N/A</definedName>
    <definedName name="AA_71">#N/A</definedName>
    <definedName name="AA_72">#N/A</definedName>
    <definedName name="AA_8">[0]!AA_8</definedName>
    <definedName name="AA_9">[0]!AA_9</definedName>
    <definedName name="aaa">#REF!</definedName>
    <definedName name="aaaa" hidden="1">#REF!</definedName>
    <definedName name="aaaaa" hidden="1">{#N/A,#N/A,FALSE,"MO (2)"}</definedName>
    <definedName name="AAAAAA">#REF!</definedName>
    <definedName name="AAAAAAA">#N/A</definedName>
    <definedName name="aaaaaaaa">#N/A</definedName>
    <definedName name="AAAAAAAAA">[0]!AAAAAAAAA</definedName>
    <definedName name="AAAAAAAAA_25">[0]!AAAAAAAAA_25</definedName>
    <definedName name="AAAAAAAAAA">#REF!</definedName>
    <definedName name="aaaaaaaaaaaa">#N/A</definedName>
    <definedName name="AAAAAAAAAAAAA">#N/A</definedName>
    <definedName name="aaaaaaaaaaaaaaaaaaaaaa" hidden="1">{#N/A,#N/A,FALSE,"MO (2)"}</definedName>
    <definedName name="aaas" hidden="1">{"'gráf jan00'!$A$1:$AK$41"}</definedName>
    <definedName name="aasas">#REF!</definedName>
    <definedName name="a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auf">#REF!</definedName>
    <definedName name="aauq">#REF!</definedName>
    <definedName name="AB">[0]!AB</definedName>
    <definedName name="AB_6">#REF!</definedName>
    <definedName name="AB_7">#REF!</definedName>
    <definedName name="AB_8">#REF!</definedName>
    <definedName name="AB_9">#REF!</definedName>
    <definedName name="ABC">#REF!</definedName>
    <definedName name="ABC.XLS" hidden="1">{"'Quadro'!$A$4:$BG$78"}</definedName>
    <definedName name="ABC_segurança">#REF!</definedName>
    <definedName name="abcd" hidden="1">{#N/A,#N/A,FALSE,"MO (2)"}</definedName>
    <definedName name="ABCD23">#REF!</definedName>
    <definedName name="abcdefg" hidden="1">{#N/A,#N/A,TRUE,"Plan1"}</definedName>
    <definedName name="abobora.xls" hidden="1">{"'Quadro'!$A$4:$BG$78"}</definedName>
    <definedName name="ABR00">#REF!</definedName>
    <definedName name="ABRA">#REF!</definedName>
    <definedName name="AC">#REF!</definedName>
    <definedName name="acabamentos">#REF!</definedName>
    <definedName name="ACADGDDJSDJSBDJSJFSF">#REF!</definedName>
    <definedName name="ACAP20">#REF!</definedName>
    <definedName name="ACAP20RP">#REF!</definedName>
    <definedName name="ACAP20RPMA">#REF!</definedName>
    <definedName name="ACAP20RPTA">#REF!</definedName>
    <definedName name="ACAP21RPMA">#REF!</definedName>
    <definedName name="ACAPATA">#REF!</definedName>
    <definedName name="ACAPPA">#REF!</definedName>
    <definedName name="ACAPPAMA">#REF!</definedName>
    <definedName name="ACAPPATA">#REF!</definedName>
    <definedName name="ACAPRS">#REF!</definedName>
    <definedName name="ACAPRSMA">#REF!</definedName>
    <definedName name="ACAPRSTA">#REF!</definedName>
    <definedName name="AccessDatabase" hidden="1">"D:\Arquivos do excel\Planilha modelo1.mdb"</definedName>
    <definedName name="acha.coluna">#REF!</definedName>
    <definedName name="acha.dados">#REF!</definedName>
    <definedName name="acha.linha">#REF!</definedName>
    <definedName name="Acidente" hidden="1">{"'gráf jan00'!$A$1:$AK$41"}</definedName>
    <definedName name="ACM30RP">#REF!</definedName>
    <definedName name="ACM30RPMA">#REF!</definedName>
    <definedName name="ACM30RPTA">#REF!</definedName>
    <definedName name="AÇO_CA_50">#REF!</definedName>
    <definedName name="acost" hidden="1">{#N/A,#N/A,TRUE,"Serviços"}</definedName>
    <definedName name="ACOSTD">#REF!</definedName>
    <definedName name="ACOSTLE">#REF!</definedName>
    <definedName name="ACRES">NA()</definedName>
    <definedName name="acrescimo">#REF!</definedName>
    <definedName name="Acréscimo">#REF!</definedName>
    <definedName name="acumulado">#REF!</definedName>
    <definedName name="ACUMVPI">#REF!</definedName>
    <definedName name="ad" hidden="1">{#N/A,#N/A,FALSE,"MO (2)"}</definedName>
    <definedName name="adasdad" hidden="1">{"'gráf jan00'!$A$1:$AK$41"}</definedName>
    <definedName name="ADED" hidden="1">{"'gráf jan00'!$A$1:$AK$41"}</definedName>
    <definedName name="Adequaqção" hidden="1">{"'gráf jan00'!$A$1:$AK$41"}</definedName>
    <definedName name="ADF">#REF!</definedName>
    <definedName name="adfd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dicional_eixo">#REF!</definedName>
    <definedName name="aditivo">#REF!</definedName>
    <definedName name="ADMO">#REF!</definedName>
    <definedName name="ads">#REF!</definedName>
    <definedName name="ADSF">#REF!</definedName>
    <definedName name="adsf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E" hidden="1">#REF!</definedName>
    <definedName name="AEMUL">#REF!</definedName>
    <definedName name="AEP">#REF!</definedName>
    <definedName name="AEPTA">#REF!</definedName>
    <definedName name="AFD">#REF!</definedName>
    <definedName name="afd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fds" hidden="1">{"'gráf jan00'!$A$1:$AK$41"}</definedName>
    <definedName name="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AKLJDFK" hidden="1">{"'gráf jan00'!$A$1:$AK$41"}</definedName>
    <definedName name="agd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dagd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fggfdf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itannasmn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o" hidden="1">{"'gráf jan00'!$A$1:$AK$41"}</definedName>
    <definedName name="AGOA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5" hidden="1">{"'gráf jan00'!$A$1:$AK$41"}</definedName>
    <definedName name="Agosto">[0]!Agosto</definedName>
    <definedName name="agosto2016" hidden="1">{#N/A,#N/A,TRUE,"Serviços"}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4">"$'memória de calculo_liquida'.$#REF!$#REF!"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ILTON">#N/A</definedName>
    <definedName name="AJ">#REF!</definedName>
    <definedName name="AJA">#REF!</definedName>
    <definedName name="ajud">#REF!</definedName>
    <definedName name="AJUDA">#REF!</definedName>
    <definedName name="alcool">#REF!</definedName>
    <definedName name="alex" hidden="1">{#N/A,#N/A,FALSE,"MO (2)"}</definedName>
    <definedName name="alex_1" hidden="1">{#N/A,#N/A,FALSE,"MO (2)"}</definedName>
    <definedName name="ALIMENTADORES">#REF!</definedName>
    <definedName name="ALLISON" hidden="1">#REF!</definedName>
    <definedName name="ALTA">#REF!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aa">#REF!</definedName>
    <definedName name="alteração">#REF!</definedName>
    <definedName name="ALUGUEL">#REF!</definedName>
    <definedName name="ALVENARIA">#N/A</definedName>
    <definedName name="am">#REF!</definedName>
    <definedName name="amarela">#REF!</definedName>
    <definedName name="amarela_25">#REF!</definedName>
    <definedName name="amarela_4">#REF!</definedName>
    <definedName name="amarelaa">#REF!</definedName>
    <definedName name="AMELI" hidden="1">{#N/A,#N/A,FALSE,"MO (2)"}</definedName>
    <definedName name="AMO">#REF!</definedName>
    <definedName name="AMV" hidden="1">{"'gráf jan00'!$A$1:$AK$41"}</definedName>
    <definedName name="ana">#REF!</definedName>
    <definedName name="AnalisarAterro">#REF!</definedName>
    <definedName name="AnalisarCorte">#REF!</definedName>
    <definedName name="AND">#REF!</definedName>
    <definedName name="ANEL_C_100_AN">#REF!</definedName>
    <definedName name="ANEL_C_100_AT">#REF!</definedName>
    <definedName name="ANEL_P_150_AN">#REF!</definedName>
    <definedName name="ANEL_P_150_AT">#REF!</definedName>
    <definedName name="ANEL_P_200_AN">#REF!</definedName>
    <definedName name="ANEL_P_200_AT">#REF!</definedName>
    <definedName name="ANEL_P_250_AN">#REF!</definedName>
    <definedName name="ANEL_P_250_AT">#REF!</definedName>
    <definedName name="ANEL_P_300_AN">#REF!</definedName>
    <definedName name="ANEL_P_300_AT">#REF!</definedName>
    <definedName name="ANEL_R_150_AN">#REF!</definedName>
    <definedName name="ANEL_R_150_AT">#REF!</definedName>
    <definedName name="ANEL_R_300_AN">#REF!</definedName>
    <definedName name="ANEL_R_300_AT">#REF!</definedName>
    <definedName name="Anex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NEXO_10_MATRIZ_DE_RESPONSABILIDADE">#REF!</definedName>
    <definedName name="ANEXO1" hidden="1">{"'teste'!$B$2:$R$49"}</definedName>
    <definedName name="ANEXO2" hidden="1">{"'teste'!$B$2:$R$49"}</definedName>
    <definedName name="Ano">#REF!</definedName>
    <definedName name="anos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PLIC_TACHAO">#REF!</definedName>
    <definedName name="APTO_TIPO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QUISIÇÃO_CASCALHO">#REF!="S"</definedName>
    <definedName name="AR" hidden="1">{"'Quadro'!$A$4:$BG$78"}</definedName>
    <definedName name="AREA">"$#REF!.$Q$44"</definedName>
    <definedName name="ÀREA">#REF!</definedName>
    <definedName name="ÀREA_ACUM">#REF!</definedName>
    <definedName name="area_base">#REF!</definedName>
    <definedName name="area_base_4">"$#REF!.$#REF!$#REF!"</definedName>
    <definedName name="_xlnm.Extract">#REF!</definedName>
    <definedName name="Area_de_immpressao">#REF!</definedName>
    <definedName name="Area_de_Impreessao">#REF!</definedName>
    <definedName name="_xlnm.Print_Area" localSheetId="10">'BDI NORMAL (SD) '!$A$1:$P$71</definedName>
    <definedName name="_xlnm.Print_Area" localSheetId="1">'CAPA - ORÇAMENTO'!$A$1:$P$26</definedName>
    <definedName name="_xlnm.Print_Area" localSheetId="4">'CAPA - ORÇAMENTO (SD)'!$A$1:$P$27</definedName>
    <definedName name="_xlnm.Print_Area" localSheetId="2">'CAPA - VANTAJOSIDADE'!$A$1:$P$27</definedName>
    <definedName name="_xlnm.Print_Area" localSheetId="8">'COMPOSIÇÕES (SD)'!$A$1:$J$826</definedName>
    <definedName name="_xlnm.Print_Area" localSheetId="7">'CRONOGRAMA (SD)'!$A$1:$U$23</definedName>
    <definedName name="_xlnm.Print_Area" localSheetId="0">'DADOS DA OBRA'!$A$1:$Q$31</definedName>
    <definedName name="_xlnm.Print_Area" localSheetId="11">'MEMORIAL DE QUANTIDADES'!$A$1:$M$18</definedName>
    <definedName name="_xlnm.Print_Area" localSheetId="5">'ORÇAMENTO RESUMO (SD)'!$A$1:$L$16</definedName>
    <definedName name="_xlnm.Print_Area" localSheetId="6">'ORÇAMENTO SINTÉTICO (SD)'!$A$1:$N$32</definedName>
    <definedName name="_xlnm.Print_Area" localSheetId="3">VANTAJOSIDADE!$A$1:$O$26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_IMPRI">#REF!</definedName>
    <definedName name="AREA_PLACA">#REF!</definedName>
    <definedName name="ÁREA_PROCV_BAIRROS">#REF!</definedName>
    <definedName name="ÁREA_PROCV_DADOS_MEDIÇÃO">#REF!</definedName>
    <definedName name="ÁREA_PROCV_SUB_EMPREITEIRAS">#REF!</definedName>
    <definedName name="area_sub_base">#REF!</definedName>
    <definedName name="Área2">#REF!</definedName>
    <definedName name="areabase">#REF!</definedName>
    <definedName name="AREAL">#REF!</definedName>
    <definedName name="areal.pista">#REF!</definedName>
    <definedName name="AREAL.USINA">#REF!</definedName>
    <definedName name="AREAL_48">#REF!</definedName>
    <definedName name="AreaTeste">#REF!</definedName>
    <definedName name="AreaTeste2">#REF!</definedName>
    <definedName name="ÁreaTotal">#REF!</definedName>
    <definedName name="AREC">#REF!</definedName>
    <definedName name="AREEWR" hidden="1">{"'Quadro'!$A$4:$BG$78"}</definedName>
    <definedName name="Areia">#REF!</definedName>
    <definedName name="AREIACS">#REF!</definedName>
    <definedName name="AREIANP">#REF!</definedName>
    <definedName name="areianpav">#REF!</definedName>
    <definedName name="AREIAPAV">#REF!</definedName>
    <definedName name="AREIAPAVUSINA">#REF!</definedName>
    <definedName name="ARG">#REF!</definedName>
    <definedName name="ARGAMASSA">"$#REF!.$I$27"</definedName>
    <definedName name="ARGAMASSA10">#REF!</definedName>
    <definedName name="ARGAMASSA10S">#REF!</definedName>
    <definedName name="ARL1C">#REF!</definedName>
    <definedName name="ARL1CMA">#REF!</definedName>
    <definedName name="ARL1CTA">#REF!</definedName>
    <definedName name="arm">#REF!</definedName>
    <definedName name="ARM1C">#REF!</definedName>
    <definedName name="ARNO">#REF!</definedName>
    <definedName name="Arq_Nome">#REF!</definedName>
    <definedName name="arquivo">#REF!</definedName>
    <definedName name="arquivo_1">#REF!</definedName>
    <definedName name="arquivo_2">#REF!</definedName>
    <definedName name="arquivo_3">#REF!</definedName>
    <definedName name="ARR1C">#REF!</definedName>
    <definedName name="ARR1CFRESA">#REF!</definedName>
    <definedName name="ARR1CPA">#REF!</definedName>
    <definedName name="ARR1CPAMA">#REF!</definedName>
    <definedName name="ARR1CPATA">#REF!</definedName>
    <definedName name="ARR1CRS">#REF!</definedName>
    <definedName name="ARR1CRSMA">#REF!</definedName>
    <definedName name="ARR1CRSTA">#REF!</definedName>
    <definedName name="ARR2C">#REF!</definedName>
    <definedName name="arrrr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" hidden="1">#REF!</definedName>
    <definedName name="AS2DocOpenMode" hidden="1">"AS2DocumentEdit"</definedName>
    <definedName name="AS2NamedRange" hidden="1">18</definedName>
    <definedName name="asa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" hidden="1">{#N/A,#N/A,FALSE,"MO (2)"}</definedName>
    <definedName name="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asa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dadad">#REF!</definedName>
    <definedName name="asassa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D">#REF!</definedName>
    <definedName name="asdad" hidden="1">{"'gráf jan00'!$A$1:$AK$41"}</definedName>
    <definedName name="asdadadad" hidden="1">{"'gráf jan00'!$A$1:$AK$41"}</definedName>
    <definedName name="asdafsdfa" hidden="1">{#N/A,#N/A,TRUE,"Serviços"}</definedName>
    <definedName name="ASDASD">#REF!</definedName>
    <definedName name="asdasdasdas" hidden="1">{"'gráf jan00'!$A$1:$AK$41"}</definedName>
    <definedName name="asde">#REF!</definedName>
    <definedName name="asdf">#REF!</definedName>
    <definedName name="asdfasdfasdfasdfasd" hidden="1">{#N/A,#N/A,TRUE,"Serviços"}</definedName>
    <definedName name="ASDFG" hidden="1">{#N/A,#N/A,TRUE,"Serviços"}</definedName>
    <definedName name="asdfghqefha" hidden="1">{#N/A,#N/A,FALSE,"MO (2)"}</definedName>
    <definedName name="asdg" hidden="1">{"'gráf jan00'!$A$1:$AK$41"}</definedName>
    <definedName name="ASDGF">#REF!</definedName>
    <definedName name="ASDSD" hidden="1">{"'Quadro'!$A$4:$BG$78"}</definedName>
    <definedName name="asdsdfagf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EFA" hidden="1">{#N/A,#N/A,TRUE,"Serviços"}</definedName>
    <definedName name="asefete" hidden="1">{#N/A,#N/A,FALSE,"MO (2)"}</definedName>
    <definedName name="ASFALTO">#REF!</definedName>
    <definedName name="ASFDSF">#REF!</definedName>
    <definedName name="ASFGG" hidden="1">{#N/A,#N/A,TRUE,"Serviços"}</definedName>
    <definedName name="ASP">#REF!</definedName>
    <definedName name="ASPEP">#REF!</definedName>
    <definedName name="assaas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as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ssent.">#REF!</definedName>
    <definedName name="Assina">#REF!</definedName>
    <definedName name="assinatura">#REF!</definedName>
    <definedName name="ASWEFGQ3" hidden="1">{"'gráf jan00'!$A$1:$AK$41"}</definedName>
    <definedName name="ATA_DE_REUNIÃO">#REF!</definedName>
    <definedName name="aterro">#REF!</definedName>
    <definedName name="Aterros">#REF!</definedName>
    <definedName name="ATRA">#REF!</definedName>
    <definedName name="ATUAL">"$#REF!.$F$29"</definedName>
    <definedName name="Aut_original">#REF!</definedName>
    <definedName name="Aut_original_25">#REF!</definedName>
    <definedName name="Aut_original_4">#REF!</definedName>
    <definedName name="Aut_original2">#REF!</definedName>
    <definedName name="Aut_r2">#REF!</definedName>
    <definedName name="Aut_resumo">#REF!</definedName>
    <definedName name="Aut_resumo_25">#REF!</definedName>
    <definedName name="Aut_resumo_4">#REF!</definedName>
    <definedName name="AUTO">#REF!</definedName>
    <definedName name="AUTOMOVEL">#REF!</definedName>
    <definedName name="aux">#REF!</definedName>
    <definedName name="AUX.">#REF!</definedName>
    <definedName name="auxiliar">#REF!</definedName>
    <definedName name="AUXILIARES">#REF!</definedName>
    <definedName name="AUXILIO">#REF!</definedName>
    <definedName name="Av.Fis.">#N/A</definedName>
    <definedName name="Avanco">#REF!</definedName>
    <definedName name="avanço">#N/A</definedName>
    <definedName name="AVANCOFINANCEIRO">#REF!</definedName>
    <definedName name="AvFisZero">[0]!AvFisZero</definedName>
    <definedName name="AVV">#REF!</definedName>
    <definedName name="AW" hidden="1">{"'Quadro'!$A$4:$BG$78"}</definedName>
    <definedName name="AWERTWERT">#REF!</definedName>
    <definedName name="azul">#REF!</definedName>
    <definedName name="azul_25">#REF!</definedName>
    <definedName name="azul_4">#REF!</definedName>
    <definedName name="azull">#REF!</definedName>
    <definedName name="AZULLSINAL">#REF!</definedName>
    <definedName name="AZULSINAL">#REF!</definedName>
    <definedName name="AZULSINAL_25">#REF!</definedName>
    <definedName name="AZULSINAL_4">#REF!</definedName>
    <definedName name="azulsinall">#REF!</definedName>
    <definedName name="B">#REF!</definedName>
    <definedName name="B_MEC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cural">#REF!</definedName>
    <definedName name="BAIXA">#REF!</definedName>
    <definedName name="BANCO">#REF!</definedName>
    <definedName name="_xlnm.Database">#REF!</definedName>
    <definedName name="Banco_de_dadoss">#REF!</definedName>
    <definedName name="banco0">#REF!</definedName>
    <definedName name="banco2">#REF!</definedName>
    <definedName name="banco2_19">#REF!</definedName>
    <definedName name="BANCODADOS1">#REF!</definedName>
    <definedName name="bancodedados">#REF!</definedName>
    <definedName name="BAS">#REF!</definedName>
    <definedName name="BASCARROCERIA">#REF!</definedName>
    <definedName name="BASE">#REF!</definedName>
    <definedName name="BASEMA">#REF!</definedName>
    <definedName name="BASETA">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#REF!</definedName>
    <definedName name="bb_38">#N/A</definedName>
    <definedName name="bbb">#N/A</definedName>
    <definedName name="bbbb" hidden="1">{#N/A,#N/A,FALSE,"MO (2)"}</definedName>
    <definedName name="bbbb_1" hidden="1">{#N/A,#N/A,FALSE,"MO (2)"}</definedName>
    <definedName name="bbbbbbb" hidden="1">{#N/A,#N/A,FALSE,"MO (2)"}</definedName>
    <definedName name="bc">#REF!</definedName>
    <definedName name="BD_SERVICOS">#REF!</definedName>
    <definedName name="BDD_01">#REF!</definedName>
    <definedName name="BDI">#REF!</definedName>
    <definedName name="bdi_1">#REF!</definedName>
    <definedName name="BDI_10">#REF!</definedName>
    <definedName name="BDI_11">#REF!</definedName>
    <definedName name="bdi_2">#REF!</definedName>
    <definedName name="BDI_25">#REF!</definedName>
    <definedName name="BDI_27">#REF!</definedName>
    <definedName name="BDI_29">#REF!</definedName>
    <definedName name="bdi_3">#REF!</definedName>
    <definedName name="BDI_4">#REF!</definedName>
    <definedName name="BDI_5">#REF!</definedName>
    <definedName name="BDI_9">#REF!</definedName>
    <definedName name="BDI_AGETOP">#REF!</definedName>
    <definedName name="BDI_DIF_COM">#REF!</definedName>
    <definedName name="BDI_DIF_SEM">#REF!</definedName>
    <definedName name="BDI_DIFERENCIADO">#REF!</definedName>
    <definedName name="BDI_NOR_COM">#REF!</definedName>
    <definedName name="BDI_NOR_SEM">#REF!</definedName>
    <definedName name="BDI_NORMAL">#REF!</definedName>
    <definedName name="BDI_SANEAGO">#REF!</definedName>
    <definedName name="BDIBET">#REF!</definedName>
    <definedName name="BDU">#REF!</definedName>
    <definedName name="BenCust">#REF!</definedName>
    <definedName name="bento">#REF!</definedName>
    <definedName name="Berço">#REF!</definedName>
    <definedName name="BETUMINBETIM">#REF!</definedName>
    <definedName name="BETUMINCBA">#REF!</definedName>
    <definedName name="BETUMINOSO">#REF!</definedName>
    <definedName name="BG">#REF!</definedName>
    <definedName name="BG_25">#REF!</definedName>
    <definedName name="BG_4">#REF!</definedName>
    <definedName name="bgg">#REF!</definedName>
    <definedName name="bgh">#REF!</definedName>
    <definedName name="Bgraduada">#REF!</definedName>
    <definedName name="BGU">#REF!</definedName>
    <definedName name="BGU_25">#REF!</definedName>
    <definedName name="BGU_4">#REF!</definedName>
    <definedName name="BGUU">#REF!</definedName>
    <definedName name="BI">#REF!</definedName>
    <definedName name="BII">#REF!</definedName>
    <definedName name="Bloco" hidden="1">#REF!</definedName>
    <definedName name="Bloco2" hidden="1">#REF!</definedName>
    <definedName name="BLOCOS" hidden="1">{#N/A,#N/A,FALSE,"Plan1"}</definedName>
    <definedName name="BOMBA_AN">#REF!</definedName>
    <definedName name="BOMBA_AT">#REF!</definedName>
    <definedName name="BONI">#REF!</definedName>
    <definedName name="bonificação">#REF!</definedName>
    <definedName name="bonificaçãoo">#REF!</definedName>
    <definedName name="BOTA">#REF!</definedName>
    <definedName name="BR">#REF!</definedName>
    <definedName name="BR_10">#REF!</definedName>
    <definedName name="BR_10_13">#REF!</definedName>
    <definedName name="BR_10_39">#REF!</definedName>
    <definedName name="BR_10_6">#REF!</definedName>
    <definedName name="BR_11">#REF!</definedName>
    <definedName name="BR_11_13">#REF!</definedName>
    <definedName name="BR_11_39">#REF!</definedName>
    <definedName name="BR_11_6">#REF!</definedName>
    <definedName name="BR_12">#REF!</definedName>
    <definedName name="BR_12_13">#REF!</definedName>
    <definedName name="BR_12_39">#REF!</definedName>
    <definedName name="BR_12_6">#REF!</definedName>
    <definedName name="BR_13">#REF!</definedName>
    <definedName name="BR_13_13">#REF!</definedName>
    <definedName name="BR_13_39">#REF!</definedName>
    <definedName name="BR_13_6">#REF!</definedName>
    <definedName name="BR_14">#REF!</definedName>
    <definedName name="BR_14_13">#REF!</definedName>
    <definedName name="BR_14_39">#REF!</definedName>
    <definedName name="BR_14_6">#REF!</definedName>
    <definedName name="BR_15">#REF!</definedName>
    <definedName name="BR_15_13">#REF!</definedName>
    <definedName name="BR_15_39">#REF!</definedName>
    <definedName name="BR_15_6">#REF!</definedName>
    <definedName name="BR_16">#REF!</definedName>
    <definedName name="BR_16_13">#REF!</definedName>
    <definedName name="BR_16_39">#REF!</definedName>
    <definedName name="BR_16_6">#REF!</definedName>
    <definedName name="BR_17">#REF!</definedName>
    <definedName name="BR_17_13">#REF!</definedName>
    <definedName name="BR_17_39">#REF!</definedName>
    <definedName name="BR_17_6">#REF!</definedName>
    <definedName name="BR_18">#REF!</definedName>
    <definedName name="BR_18_13">#REF!</definedName>
    <definedName name="BR_18_39">#REF!</definedName>
    <definedName name="BR_18_6">#REF!</definedName>
    <definedName name="BR_19">#REF!</definedName>
    <definedName name="BR_19_13">#REF!</definedName>
    <definedName name="BR_19_39">#REF!</definedName>
    <definedName name="BR_19_6">#REF!</definedName>
    <definedName name="BR_2">#REF!</definedName>
    <definedName name="BR_2_13">#REF!</definedName>
    <definedName name="BR_2_39">#REF!</definedName>
    <definedName name="BR_2_6">#REF!</definedName>
    <definedName name="BR_20">#REF!</definedName>
    <definedName name="BR_20_13">#REF!</definedName>
    <definedName name="BR_20_39">#REF!</definedName>
    <definedName name="BR_20_6">#REF!</definedName>
    <definedName name="BR_21">#REF!</definedName>
    <definedName name="BR_21_13">#REF!</definedName>
    <definedName name="BR_21_39">#REF!</definedName>
    <definedName name="BR_21_6">#REF!</definedName>
    <definedName name="BR_22">#REF!</definedName>
    <definedName name="BR_22_13">#REF!</definedName>
    <definedName name="BR_22_39">#REF!</definedName>
    <definedName name="BR_22_6">#REF!</definedName>
    <definedName name="BR_23">#REF!</definedName>
    <definedName name="BR_23_13">#REF!</definedName>
    <definedName name="BR_23_39">#REF!</definedName>
    <definedName name="BR_23_6">#REF!</definedName>
    <definedName name="BR_24">#REF!</definedName>
    <definedName name="BR_24_13">#REF!</definedName>
    <definedName name="BR_24_39">#REF!</definedName>
    <definedName name="BR_24_6">#REF!</definedName>
    <definedName name="BR_25">#REF!</definedName>
    <definedName name="BR_25_13">#REF!</definedName>
    <definedName name="BR_25_39">#REF!</definedName>
    <definedName name="BR_25_6">#REF!</definedName>
    <definedName name="BR_26">#REF!</definedName>
    <definedName name="BR_26_13">#REF!</definedName>
    <definedName name="BR_26_39">#REF!</definedName>
    <definedName name="BR_26_6">#REF!</definedName>
    <definedName name="BR_27">#REF!</definedName>
    <definedName name="BR_27_13">#REF!</definedName>
    <definedName name="BR_27_39">#REF!</definedName>
    <definedName name="BR_27_6">#REF!</definedName>
    <definedName name="BR_28">#REF!</definedName>
    <definedName name="BR_28_13">#REF!</definedName>
    <definedName name="BR_28_39">#REF!</definedName>
    <definedName name="BR_28_6">#REF!</definedName>
    <definedName name="BR_29">#REF!</definedName>
    <definedName name="BR_29_13">#REF!</definedName>
    <definedName name="BR_29_39">#REF!</definedName>
    <definedName name="BR_29_6">#REF!</definedName>
    <definedName name="BR_30">#REF!</definedName>
    <definedName name="BR_30_13">#REF!</definedName>
    <definedName name="BR_30_39">#REF!</definedName>
    <definedName name="BR_30_6">#REF!</definedName>
    <definedName name="BR_31">#REF!</definedName>
    <definedName name="BR_32">#REF!</definedName>
    <definedName name="BR_32_13">#REF!</definedName>
    <definedName name="BR_32_39">#REF!</definedName>
    <definedName name="BR_32_6">#REF!</definedName>
    <definedName name="BR_33">#REF!</definedName>
    <definedName name="BR_33_13">#REF!</definedName>
    <definedName name="BR_33_39">#REF!</definedName>
    <definedName name="BR_33_6">#REF!</definedName>
    <definedName name="BR_34">#REF!</definedName>
    <definedName name="BR_34_13">#REF!</definedName>
    <definedName name="BR_34_39">#REF!</definedName>
    <definedName name="BR_34_6">#REF!</definedName>
    <definedName name="BR_36">#REF!</definedName>
    <definedName name="BR_40">#REF!</definedName>
    <definedName name="BR_40_13">#REF!</definedName>
    <definedName name="BR_40_39">#REF!</definedName>
    <definedName name="BR_40_6">#REF!</definedName>
    <definedName name="BR_41">#REF!</definedName>
    <definedName name="BR_41_13">#REF!</definedName>
    <definedName name="BR_41_39">#REF!</definedName>
    <definedName name="BR_41_6">#REF!</definedName>
    <definedName name="BR_43">#REF!</definedName>
    <definedName name="BR_43_13">#REF!</definedName>
    <definedName name="BR_43_39">#REF!</definedName>
    <definedName name="BR_43_6">#REF!</definedName>
    <definedName name="BR_44">#REF!</definedName>
    <definedName name="BR_44_13">#REF!</definedName>
    <definedName name="BR_44_39">#REF!</definedName>
    <definedName name="BR_44_6">#REF!</definedName>
    <definedName name="BR_45">#REF!</definedName>
    <definedName name="BR_45_13">#REF!</definedName>
    <definedName name="BR_45_39">#REF!</definedName>
    <definedName name="BR_45_6">#REF!</definedName>
    <definedName name="BR_46">#REF!</definedName>
    <definedName name="BR_46_13">#REF!</definedName>
    <definedName name="BR_46_39">#REF!</definedName>
    <definedName name="BR_46_6">#REF!</definedName>
    <definedName name="BR_47">#REF!</definedName>
    <definedName name="BR_47_13">#REF!</definedName>
    <definedName name="BR_47_39">#REF!</definedName>
    <definedName name="BR_47_6">#REF!</definedName>
    <definedName name="BR_48">#REF!</definedName>
    <definedName name="BR_48_13">#REF!</definedName>
    <definedName name="BR_48_39">#REF!</definedName>
    <definedName name="BR_48_6">#REF!</definedName>
    <definedName name="BR_49">#REF!</definedName>
    <definedName name="BR_49_13">#REF!</definedName>
    <definedName name="BR_49_39">#REF!</definedName>
    <definedName name="BR_49_6">#REF!</definedName>
    <definedName name="BR_50">#REF!</definedName>
    <definedName name="BR_50_13">#REF!</definedName>
    <definedName name="BR_50_39">#REF!</definedName>
    <definedName name="BR_50_6">#REF!</definedName>
    <definedName name="BR_51">#REF!</definedName>
    <definedName name="BR_51_13">#REF!</definedName>
    <definedName name="BR_51_39">#REF!</definedName>
    <definedName name="BR_51_6">#REF!</definedName>
    <definedName name="BR_52">#REF!</definedName>
    <definedName name="BR_52_13">#REF!</definedName>
    <definedName name="BR_52_39">#REF!</definedName>
    <definedName name="BR_52_6">#REF!</definedName>
    <definedName name="BR_6">#REF!</definedName>
    <definedName name="BR_6_13">#REF!</definedName>
    <definedName name="BR_6_39">#REF!</definedName>
    <definedName name="BR_6_6">#REF!</definedName>
    <definedName name="BR_7">#REF!</definedName>
    <definedName name="BR_7_13">#REF!</definedName>
    <definedName name="BR_7_39">#REF!</definedName>
    <definedName name="BR_7_6">#REF!</definedName>
    <definedName name="BR_8">#REF!</definedName>
    <definedName name="BR_8_13">#REF!</definedName>
    <definedName name="BR_8_39">#REF!</definedName>
    <definedName name="BR_8_6">#REF!</definedName>
    <definedName name="BR_9">#REF!</definedName>
    <definedName name="BR_9_13">#REF!</definedName>
    <definedName name="BR_9_39">#REF!</definedName>
    <definedName name="BR_9_6">#REF!</definedName>
    <definedName name="Brita">#REF!</definedName>
    <definedName name="BRITA_DRENO" hidden="1">{#N/A,#N/A,TRUE,"Plan1"}</definedName>
    <definedName name="BRITA_TSD" hidden="1">{#N/A,#N/A,TRUE,"Plan1"}</definedName>
    <definedName name="BRITA_TSD_2" hidden="1">{#N/A,#N/A,TRUE,"Plan1"}</definedName>
    <definedName name="brita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npav">#REF!</definedName>
    <definedName name="BRITAP1">#REF!</definedName>
    <definedName name="BRITAP2">#REF!</definedName>
    <definedName name="BRITAT">#REF!</definedName>
    <definedName name="BRZ">#REF!</definedName>
    <definedName name="BRZ_13">#REF!</definedName>
    <definedName name="BRZ_39">#REF!</definedName>
    <definedName name="BRZ_6">#REF!</definedName>
    <definedName name="BS">#REF!</definedName>
    <definedName name="BU">#REF!</definedName>
    <definedName name="buceta">#REF!</definedName>
    <definedName name="BUEIRO">#REF!</definedName>
    <definedName name="bueirodetalhado">#REF!</definedName>
    <definedName name="BUEIROMA">#REF!</definedName>
    <definedName name="BUEIROSMETALICOS">#REF!</definedName>
    <definedName name="BUEIROTA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VBZ" hidden="1">{#N/A,#N/A,FALSE,"MO (2)"}</definedName>
    <definedName name="BVO">#REF!</definedName>
    <definedName name="BVR">#REF!</definedName>
    <definedName name="B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VZB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XF" hidden="1">{"'Quadro'!$A$4:$BG$78"}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BZCZ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" hidden="1">{#N/A,#N/A,FALSE,"MO (2)"}</definedName>
    <definedName name="c.drena">#REF!</definedName>
    <definedName name="C_">#REF!</definedName>
    <definedName name="c_c" hidden="1">{"'REL CUSTODIF'!$B$1:$H$72"}</definedName>
    <definedName name="C_Univ">#N/A</definedName>
    <definedName name="CA">#REF!</definedName>
    <definedName name="cab">#REF!</definedName>
    <definedName name="CAB_ATERRO">#REF!</definedName>
    <definedName name="cab_cortes">#REF!</definedName>
    <definedName name="cab_cortes_4">"$#REF!.$A$1:$J$13"</definedName>
    <definedName name="cab_dmt">#REF!</definedName>
    <definedName name="cab_dmt_4">"$#REF!.$B$2:$W$13"</definedName>
    <definedName name="cab_limpeza">#REF!</definedName>
    <definedName name="CAB_PLANO">#REF!</definedName>
    <definedName name="cab_pmf">#REF!</definedName>
    <definedName name="CABE">#REF!</definedName>
    <definedName name="CABEC">#REF!</definedName>
    <definedName name="cabeca">#REF!</definedName>
    <definedName name="CABEÇ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ASTRO_AN">#REF!</definedName>
    <definedName name="CADASTRO_AT">#REF!</definedName>
    <definedName name="Cadastro1">#REF!</definedName>
    <definedName name="cadeira" hidden="1">{#N/A,#N/A,TRUE,"Serviços"}</definedName>
    <definedName name="CadIns" hidden="1">#REF!</definedName>
    <definedName name="cadm">#REF!</definedName>
    <definedName name="CadSrv" hidden="1">#REF!</definedName>
    <definedName name="CAI">#REF!</definedName>
    <definedName name="CAIA">"'file:///D:/Meus documentos/ANASTÁCIO/SERCEL/BR262990800.xls'#$SERVIÇOS.$#REF!$#REF!"</definedName>
    <definedName name="caiacao">#REF!</definedName>
    <definedName name="CAIB">#REF!</definedName>
    <definedName name="caixa">#REF!</definedName>
    <definedName name="Caixas">#REF!</definedName>
    <definedName name="CAL">#REF!</definedName>
    <definedName name="Calcular">#REF!</definedName>
    <definedName name="CalcularAgora">#REF!</definedName>
    <definedName name="CalcularAterro">#REF!</definedName>
    <definedName name="CalcularCorte">#REF!</definedName>
    <definedName name="calculo_de_hf">#REF!</definedName>
    <definedName name="cam">#REF!</definedName>
    <definedName name="CAMI">"$#REF!.$D$13"</definedName>
    <definedName name="CANALETA">#REF!</definedName>
    <definedName name="CANCELAR">#REF!</definedName>
    <definedName name="cant.pista">#REF!</definedName>
    <definedName name="CANT_ETE">#REF!</definedName>
    <definedName name="CANT_REDE">#REF!</definedName>
    <definedName name="CANTEIRO">#REF!</definedName>
    <definedName name="CANTEIRO_P">#REF!</definedName>
    <definedName name="cap">#REF!</definedName>
    <definedName name="cap_20">#REF!</definedName>
    <definedName name="CAP_20_20">"$'QUANT SERV MAN _5ª_'.$#REF!$#REF!"</definedName>
    <definedName name="CAP20ROO">#REF!</definedName>
    <definedName name="CAP20W">"$#REF!.$J$14"</definedName>
    <definedName name="CAP20WA">"$#REF!.$J$13"</definedName>
    <definedName name="CAPA" hidden="1">{#N/A,#N/A,TRUE,"Serviços"}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A" hidden="1">{#N/A,#N/A,TRUE,"Serviços"}</definedName>
    <definedName name="CAPAMA">#REF!</definedName>
    <definedName name="CAPATA">#REF!</definedName>
    <definedName name="capataz">#REF!</definedName>
    <definedName name="CAPCOR_20">#REF!</definedName>
    <definedName name="CAPFRESA">#REF!</definedName>
    <definedName name="CAPFRESAMA">#REF!</definedName>
    <definedName name="CAPFRESATA">#REF!</definedName>
    <definedName name="CAPPPP">"$#REF!.$K$14"</definedName>
    <definedName name="CAPREC_20">#REF!</definedName>
    <definedName name="CAPREM_20">#REF!</definedName>
    <definedName name="CAPREM_23">"'file:///C:/Documents and Settings/margareth.gugelmin/Configurações locais/Temporary Internet Files/Content.IE5/QNLN68NY/3ª MEDIÇÃO  novembro-07.xls'#$'REMENDO PROF MAN 3ª MP'.$#REF!$#REF!"</definedName>
    <definedName name="CAPREM_8">"$'REM_ PROF REC MBUF 5ª MP'.$#REF!$#REF!"</definedName>
    <definedName name="CAPREM_9">"$'REMENDO PROF_MBUQ 5ª MP'.$#REF!$#REF!"</definedName>
    <definedName name="CAPRS">#REF!</definedName>
    <definedName name="CAPRSMA">#REF!</definedName>
    <definedName name="CAPRSTA">#REF!</definedName>
    <definedName name="CAPSEL">#REF!</definedName>
    <definedName name="CAPSEL_13">#REF!</definedName>
    <definedName name="CAPSEL_39">#REF!</definedName>
    <definedName name="CAPSEL_6">#REF!</definedName>
    <definedName name="CAPTB_20">#REF!</definedName>
    <definedName name="CAPTB_23">"'file:///C:/Documents and Settings/margareth.gugelmin/Configurações locais/Temporary Internet Files/Content.IE5/QNLN68NY/3ª MEDIÇÃO  novembro-07.xls'#$'TAPA BUR MBUF MAN 3ª MP '.$#REF!$#REF!"</definedName>
    <definedName name="CAPTB_7">"$'TAPA BUR MBUF REC 5ª MP'.$#REF!$#REF!"</definedName>
    <definedName name="CAPTOTAL">"$#REF!.$J$12"</definedName>
    <definedName name="car">#REF!</definedName>
    <definedName name="CARGA_1_AN">#REF!</definedName>
    <definedName name="CARGA_1_AT">#REF!</definedName>
    <definedName name="CARGA_2_AN">#REF!</definedName>
    <definedName name="CARGA_2_AT">#REF!</definedName>
    <definedName name="CARGA_3_AN">#REF!</definedName>
    <definedName name="CARGA_3_AT">#REF!</definedName>
    <definedName name="CARGA_ROCHA_AN">#REF!</definedName>
    <definedName name="CARGA_ROCHA_AT">#REF!</definedName>
    <definedName name="CARGA_TERRA_AN">#REF!</definedName>
    <definedName name="CARGA_TERRA_AT">#REF!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s">#N/A</definedName>
    <definedName name="carp">#REF!</definedName>
    <definedName name="CARRO">#REF!</definedName>
    <definedName name="CAS">#REF!</definedName>
    <definedName name="CASA">#REF!</definedName>
    <definedName name="CASH_FLOW">#REF!</definedName>
    <definedName name="cb">#REF!</definedName>
    <definedName name="CBU">#REF!</definedName>
    <definedName name="CBU_25">#REF!</definedName>
    <definedName name="CBU_4">#REF!</definedName>
    <definedName name="CBUII">#REF!</definedName>
    <definedName name="CBUII_25">#REF!</definedName>
    <definedName name="CBUII_4">#REF!</definedName>
    <definedName name="CBUIII">#REF!</definedName>
    <definedName name="cbuq">#REF!</definedName>
    <definedName name="CBUQ_4">"$'memória de calculo_liquida'.$#REF!$#REF!"</definedName>
    <definedName name="CBUQ_C">#REF!</definedName>
    <definedName name="CBUQB">#REF!</definedName>
    <definedName name="CBUQB_25">#REF!</definedName>
    <definedName name="CBUQB_4">#REF!</definedName>
    <definedName name="CBUQBB">#REF!</definedName>
    <definedName name="CBUQc">#REF!</definedName>
    <definedName name="CBUQc_25">#REF!</definedName>
    <definedName name="CBUQc_4">#REF!</definedName>
    <definedName name="CBUQcc">#REF!</definedName>
    <definedName name="CBUU">#REF!</definedName>
    <definedName name="CBWorkbookPriority" hidden="1">-568686334</definedName>
    <definedName name="CC">#REF!</definedName>
    <definedName name="çç">#REF!</definedName>
    <definedName name="çç_30">#N/A</definedName>
    <definedName name="çç_38">#N/A</definedName>
    <definedName name="CCARR">#REF!</definedName>
    <definedName name="CCC" hidden="1">{#N/A,#N/A,FALSE,"MO (2)"}</definedName>
    <definedName name="CCCCCCCC" hidden="1">{#N/A,#N/A,FALSE,"Plan1"}</definedName>
    <definedName name="CCCCCCCCCCC">[0]!CCCCCCCCCCC</definedName>
    <definedName name="CCCCCCCCCCC_25">[0]!CCCCCCCCCCC_25</definedName>
    <definedName name="cccusto">#REF!</definedName>
    <definedName name="CCE">#REF!</definedName>
    <definedName name="cch" hidden="1">#N/A</definedName>
    <definedName name="CCIC">#REF!</definedName>
    <definedName name="CCM">#REF!</definedName>
    <definedName name="CCP">#REF!</definedName>
    <definedName name="CCP_13">#REF!</definedName>
    <definedName name="CCP_39">#REF!</definedName>
    <definedName name="CCP_6">#REF!</definedName>
    <definedName name="CCPW">"$#REF!.$E$34"</definedName>
    <definedName name="CCPWA">"$#REF!.$E$33"</definedName>
    <definedName name="ccusto">#REF!</definedName>
    <definedName name="ccva">#REF!</definedName>
    <definedName name="CD">#REF!</definedName>
    <definedName name="CD_13">#REF!</definedName>
    <definedName name="CD_39">#REF!</definedName>
    <definedName name="CD_6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F">#REF!</definedName>
    <definedName name="CDG">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SFSDA">#REF!</definedName>
    <definedName name="CDW">"$#REF!.$H$41"</definedName>
    <definedName name="CDWA">"$#REF!.$H$40"</definedName>
    <definedName name="CELSO">[0]!CELSO</definedName>
    <definedName name="CELSO_25">[0]!CELSO_25</definedName>
    <definedName name="CélulaInicioPlanilha">#REF!</definedName>
    <definedName name="CélulaResumo">#REF!</definedName>
    <definedName name="CERCA_ETE">#REF!</definedName>
    <definedName name="CERCA_REDE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FD">#REF!</definedName>
    <definedName name="CFDMA">#REF!</definedName>
    <definedName name="CFDTA">#REF!</definedName>
    <definedName name="charles" hidden="1">{"'gráf jan00'!$A$1:$AK$41"}</definedName>
    <definedName name="Chave" hidden="1">#REF!</definedName>
    <definedName name="Chave1" hidden="1">#REF!</definedName>
    <definedName name="CHECKSSO_OUT" hidden="1">{"'Quadro'!$A$4:$BG$78"}</definedName>
    <definedName name="ci">#REF!</definedName>
    <definedName name="ciclone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iclos" hidden="1">{"'RR'!$A$2:$E$81"}</definedName>
    <definedName name="CIDADE">#REF!</definedName>
    <definedName name="CIM">#REF!</definedName>
    <definedName name="Cimento">#REF!</definedName>
    <definedName name="CIMENTOBARRA">#REF!</definedName>
    <definedName name="çl" hidden="1">{#N/A,#N/A,FALSE,"MO (2)"}</definedName>
    <definedName name="Clas" hidden="1">MAX(LEN(#REF!))</definedName>
    <definedName name="Clas_1" hidden="1">MAX(LEN(#REF!))</definedName>
    <definedName name="class">#REF!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assificação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çlçl" hidden="1">{"'Quadro'!$A$4:$BG$78"}</definedName>
    <definedName name="Cliente" hidden="1">""</definedName>
    <definedName name="Cls" hidden="1">#N/A</definedName>
    <definedName name="CM">"$#REF!.$O$31"</definedName>
    <definedName name="cm.30.a">#REF!</definedName>
    <definedName name="cm.30.t">#REF!</definedName>
    <definedName name="CM_30">#REF!</definedName>
    <definedName name="CM_30_20">"$'QUANT SERV MAN _5ª_'.$#REF!$#REF!"</definedName>
    <definedName name="CM_30IRCGP">#REF!</definedName>
    <definedName name="CM_30RP">#REF!</definedName>
    <definedName name="CM30ROO">#REF!</definedName>
    <definedName name="CM30W">"$#REF!.$I$14"</definedName>
    <definedName name="CM30WA">"$#REF!.$I$13"</definedName>
    <definedName name="CMA">#REF!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N">#REF!</definedName>
    <definedName name="CMREM_20">#REF!</definedName>
    <definedName name="CMT">#REF!</definedName>
    <definedName name="CMTB_20">#REF!</definedName>
    <definedName name="CMTBFMAN_20">"$#REF!.$O$36"</definedName>
    <definedName name="CMTBFMAN_21">"$#REF!.$O$36"</definedName>
    <definedName name="CMTOTAL">"$#REF!.$I$12"</definedName>
    <definedName name="CMW">"$#REF!.$O$33"</definedName>
    <definedName name="CMWA">"$#REF!.$O$32"</definedName>
    <definedName name="CN">#REF!</definedName>
    <definedName name="COBERTURA">#N/A</definedName>
    <definedName name="coc">#REF!,#REF!,#REF!,#REF!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.VERT">#REF!</definedName>
    <definedName name="COD_LOTE">#REF!</definedName>
    <definedName name="COD_ROD">#REF!</definedName>
    <definedName name="COD_SEG">#REF!</definedName>
    <definedName name="COD_SUBTRECHO">#REF!</definedName>
    <definedName name="COD_TRECHO">#REF!</definedName>
    <definedName name="COD_VERT">#REF!</definedName>
    <definedName name="Codigo" hidden="1">#REF!</definedName>
    <definedName name="Código">#REF!</definedName>
    <definedName name="CÓDIGOS">#REF!</definedName>
    <definedName name="CÓDIGOSCG">#REF!</definedName>
    <definedName name="CodItens">#REF!</definedName>
    <definedName name="CODOR1">#REF!</definedName>
    <definedName name="CODOR15">#REF!</definedName>
    <definedName name="CODOR17">#REF!</definedName>
    <definedName name="CODOR18">#REF!</definedName>
    <definedName name="CODOR19">#REF!</definedName>
    <definedName name="CODOR2">#REF!</definedName>
    <definedName name="CODOR3">#REF!</definedName>
    <definedName name="CODOR4">#REF!</definedName>
    <definedName name="CODOR5">#REF!</definedName>
    <definedName name="CODOR6">#REF!</definedName>
    <definedName name="CODOR7">#REF!</definedName>
    <definedName name="CODOR8">#REF!</definedName>
    <definedName name="CODOR9">#REF!</definedName>
    <definedName name="COEFCUSIND">#REF!</definedName>
    <definedName name="COFINS">#REF!</definedName>
    <definedName name="Col">#REF!</definedName>
    <definedName name="COL_36">#REF!</definedName>
    <definedName name="COL_37">#REF!</definedName>
    <definedName name="COL_38">#REF!</definedName>
    <definedName name="Colchão">#REF!</definedName>
    <definedName name="Colchão_4">"$#REF!.$#REF!$#REF!"</definedName>
    <definedName name="Coluna" hidden="1">#REF!</definedName>
    <definedName name="COLUNA_36">#REF!</definedName>
    <definedName name="COLUNA_37">#REF!</definedName>
    <definedName name="COLUNA_38">#REF!</definedName>
    <definedName name="Com10np">#REF!</definedName>
    <definedName name="COM10PAV">#REF!</definedName>
    <definedName name="ComCarrNp">#REF!</definedName>
    <definedName name="COMP">#REF!</definedName>
    <definedName name="Comp_Área_Vol.">#REF!</definedName>
    <definedName name="Comp_Área_Vol._25">#REF!</definedName>
    <definedName name="COMP_BARRACÃO">#REF!</definedName>
    <definedName name="COMP_CANTEIRO">#REF!</definedName>
    <definedName name="compeqp">#REF!</definedName>
    <definedName name="complementares">#REF!</definedName>
    <definedName name="COMPLEMENTO">"* * * * * * * * * * * * * * * * * * * * * * * * * * * * * * * * * * * * * * * * * * * * * * * * * * * * * * * * * * * * * * * * * * * * * * * * * * * * * * * * * * * * * * * * * * * * * * * * * * * * * * * * * * * * * * * * * * * * * * "</definedName>
    <definedName name="COMPLETO">#REF!</definedName>
    <definedName name="COMPOSICAO">#REF!</definedName>
    <definedName name="Composição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MPR_FRESA">#REF!</definedName>
    <definedName name="con">#REF!</definedName>
    <definedName name="CONC_1000_AN">#REF!</definedName>
    <definedName name="CONC_1000_AT">#REF!</definedName>
    <definedName name="CONC_1100_AN">#REF!</definedName>
    <definedName name="CONC_1100_AT">#REF!</definedName>
    <definedName name="CONC_1200_AN">#REF!</definedName>
    <definedName name="CONC_1200_AT">#REF!</definedName>
    <definedName name="CONC_1500_AN">#REF!</definedName>
    <definedName name="CONC_1500_AT">#REF!</definedName>
    <definedName name="CONC_400_AN">#REF!</definedName>
    <definedName name="CONC_400_AT">#REF!</definedName>
    <definedName name="CONC_500_AN">#REF!</definedName>
    <definedName name="CONC_500_AT">#REF!</definedName>
    <definedName name="CONC_600_AN">#REF!</definedName>
    <definedName name="CONC_600_AT">#REF!</definedName>
    <definedName name="CONC_700_AN">#REF!</definedName>
    <definedName name="CONC_700_AT">#REF!</definedName>
    <definedName name="CONC_800_AN">#REF!</definedName>
    <definedName name="CONC_800_AT">#REF!</definedName>
    <definedName name="CONC_900_AN">#REF!</definedName>
    <definedName name="CONC_900_AT">#REF!</definedName>
    <definedName name="concorrentes" hidden="1">{#N/A,#N/A,FALSE,"Cronograma";#N/A,#N/A,FALSE,"Cronogr. 2"}</definedName>
    <definedName name="CONCRETO">#REF!</definedName>
    <definedName name="CONCRETO_AN">#REF!</definedName>
    <definedName name="CONCRETO_AT">#REF!</definedName>
    <definedName name="CONS.ASF.">#REF!</definedName>
    <definedName name="CONS_ÁGUA">#REF!</definedName>
    <definedName name="CONS_ENERGIA">#REF!</definedName>
    <definedName name="Conser">#REF!</definedName>
    <definedName name="conserva">#REF!</definedName>
    <definedName name="CONSERVAÇÃO">#REF!</definedName>
    <definedName name="consumo.2">#REF!</definedName>
    <definedName name="Consumodemateriais">#N/A</definedName>
    <definedName name="cont">#REF!</definedName>
    <definedName name="CONT_REPASSE">#REF!</definedName>
    <definedName name="CONTA">#N/A</definedName>
    <definedName name="CONTA_FONE">#REF!</definedName>
    <definedName name="CONTÍNUO_3_AN">#REF!</definedName>
    <definedName name="CONTÍNUO_3_AT">#REF!</definedName>
    <definedName name="CONTÍNUO_7_AN">#REF!</definedName>
    <definedName name="CONTÍNUO_7_AT">#REF!</definedName>
    <definedName name="CONTR">#REF!</definedName>
    <definedName name="CONTR_13">#REF!</definedName>
    <definedName name="CONTR_39">#REF!</definedName>
    <definedName name="CONTR_6">#REF!</definedName>
    <definedName name="contrapartida">#REF!</definedName>
    <definedName name="contrato">#REF!</definedName>
    <definedName name="CONTRATO_20">#REF!</definedName>
    <definedName name="CONTRATO_21">#REF!</definedName>
    <definedName name="controle" hidden="1">{"'Plan1 (2)'!$A$5:$F$63"}</definedName>
    <definedName name="CONTROLE_VS">#REF!</definedName>
    <definedName name="Coordenador_DER">#REF!</definedName>
    <definedName name="Coordenador_Empresa">#REF!</definedName>
    <definedName name="Corpus">#REF!+60</definedName>
    <definedName name="CORREÇÃOMBUFMAN">#REF!</definedName>
    <definedName name="CORREÇÃOMBUQMAN">#REF!</definedName>
    <definedName name="CORRMBUFMAN">#REF!</definedName>
    <definedName name="CORRMBUFMAN_23">#REF!</definedName>
    <definedName name="CORRMBUQMAN">#REF!</definedName>
    <definedName name="CORRMBUQMAN_23">#REF!</definedName>
    <definedName name="CORRMBUQREC">#REF!</definedName>
    <definedName name="CORRMBUQREC_23">#REF!</definedName>
    <definedName name="Corte">#REF!</definedName>
    <definedName name="CORTE_MAN_AN">#REF!</definedName>
    <definedName name="CORTE_MAN_AT">#REF!</definedName>
    <definedName name="CORTE_MEC_AN">#REF!</definedName>
    <definedName name="CORTE_MEC_AT">#REF!</definedName>
    <definedName name="Cortes">#REF!</definedName>
    <definedName name="cost_of_debt">#REF!</definedName>
    <definedName name="cOTROLE">#REF!</definedName>
    <definedName name="cp.100">#REF!</definedName>
    <definedName name="cp.95">#REF!</definedName>
    <definedName name="CPA">#REF!</definedName>
    <definedName name="CPAV">#REF!</definedName>
    <definedName name="CPI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RG_01">#REF!</definedName>
    <definedName name="CRIT" hidden="1">#REF!</definedName>
    <definedName name="Criteria">#REF!</definedName>
    <definedName name="_xlnm.Criteria" hidden="1">#REF!</definedName>
    <definedName name="CRN">#REF!</definedName>
    <definedName name="CRO" hidden="1">{#N/A,#N/A,FALSE,"MO (2)"}</definedName>
    <definedName name="Cron" hidden="1">{#N/A,#N/A,FALSE,"MO (2)"}</definedName>
    <definedName name="Cron_1" hidden="1">{#N/A,#N/A,FALSE,"MO (2)"}</definedName>
    <definedName name="crona">#REF!</definedName>
    <definedName name="CRONO">#REF!</definedName>
    <definedName name="CRONO_25">#REF!</definedName>
    <definedName name="CRONOFÍSICO">#REF!</definedName>
    <definedName name="Cronogr.">#REF!</definedName>
    <definedName name="cronograma" hidden="1">{#N/A,#N/A,TRUE,"Plan1"}</definedName>
    <definedName name="cronograma_1" hidden="1">{#N/A,#N/A,TRUE,"Plan1"}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roquiiii">#REF!</definedName>
    <definedName name="Croquiiii_38">#N/A</definedName>
    <definedName name="CRR">#REF!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#REF!</definedName>
    <definedName name="CST">#REF!</definedName>
    <definedName name="ct">#REF!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O">#REF!</definedName>
    <definedName name="cu">#REF!</definedName>
    <definedName name="CUBAÇÃO">#REF!</definedName>
    <definedName name="Cun" hidden="1">#N/A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#REF!</definedName>
    <definedName name="CURRENCYY">#REF!</definedName>
    <definedName name="CURTO">#REF!</definedName>
    <definedName name="CURV">#REF!</definedName>
    <definedName name="curv_final">#REF!</definedName>
    <definedName name="curv_inicial">#REF!</definedName>
    <definedName name="curva">#REF!</definedName>
    <definedName name="Curva_ABC">[0]!Curva_ABC</definedName>
    <definedName name="curvaex">#REF!</definedName>
    <definedName name="CURVAS">#REF!</definedName>
    <definedName name="CUSRED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A">#REF!</definedName>
    <definedName name="custoB">#REF!</definedName>
    <definedName name="custoo">#REF!</definedName>
    <definedName name="custoSUB">#REF!</definedName>
    <definedName name="CV">#REF!</definedName>
    <definedName name="cvc">#REF!</definedName>
    <definedName name="cx.01">#REF!</definedName>
    <definedName name="cx_coletora">#REF!</definedName>
    <definedName name="cxz" hidden="1">{"'gráf jan00'!$A$1:$AK$41"}</definedName>
    <definedName name="D">#REF!</definedName>
    <definedName name="d.1000">#REF!</definedName>
    <definedName name="d.10000">#REF!</definedName>
    <definedName name="d.1200">#REF!</definedName>
    <definedName name="d.12011">#REF!</definedName>
    <definedName name="d.200">#REF!</definedName>
    <definedName name="d.400">#REF!</definedName>
    <definedName name="d.50">#REF!</definedName>
    <definedName name="d.50a">#REF!</definedName>
    <definedName name="d.600">#REF!</definedName>
    <definedName name="d.600a">#REF!</definedName>
    <definedName name="d.800">#REF!</definedName>
    <definedName name="d_25">#REF!</definedName>
    <definedName name="d_4">#REF!</definedName>
    <definedName name="d1a">#REF!</definedName>
    <definedName name="d2a">#REF!</definedName>
    <definedName name="DA">#REF!</definedName>
    <definedName name="DADA">#REF!</definedName>
    <definedName name="DADADA" hidden="1">{#N/A,#N/A,FALSE,"MO (2)"}</definedName>
    <definedName name="dadadfs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>#REF!</definedName>
    <definedName name="DADOS_21">#REF!</definedName>
    <definedName name="DADOS_21_19">#REF!</definedName>
    <definedName name="DADOS_29">#REF!</definedName>
    <definedName name="DADOS_3">#REF!</definedName>
    <definedName name="DADOS_31">#REF!</definedName>
    <definedName name="DADOS_4">#REF!</definedName>
    <definedName name="DADOS_6">#REF!</definedName>
    <definedName name="DADOS_7">#REF!</definedName>
    <definedName name="DADOS_8">#REF!</definedName>
    <definedName name="DADOS_9">#REF!</definedName>
    <definedName name="Dados_Primário">#REF!</definedName>
    <definedName name="Dados1">#REF!</definedName>
    <definedName name="dadosed">#REF!</definedName>
    <definedName name="DAER1" hidden="1">{#N/A,#N/A,TRUE,"Serviços"}</definedName>
    <definedName name="DAER11" hidden="1">{#N/A,#N/A,TRUE,"Serviços"}</definedName>
    <definedName name="Daniel" hidden="1">{#N/A,#N/A,FALSE,"MO (2)"}</definedName>
    <definedName name="danil">#REF!</definedName>
    <definedName name="DAR">#REF!</definedName>
    <definedName name="DAS" hidden="1">{#N/A,#N/A,FALSE,"MO (2)"}</definedName>
    <definedName name="DAS_1" hidden="1">{#N/A,#N/A,FALSE,"MO (2)"}</definedName>
    <definedName name="dasd">#REF!</definedName>
    <definedName name="DASDASD">#REF!</definedName>
    <definedName name="DATA">#REF!</definedName>
    <definedName name="data_base">#REF!</definedName>
    <definedName name="Data_Final">#REF!</definedName>
    <definedName name="Data_Final_25">#REF!</definedName>
    <definedName name="Data_Final_4">#REF!</definedName>
    <definedName name="Data_Finall">#REF!</definedName>
    <definedName name="Data_Início">#REF!</definedName>
    <definedName name="Data_Início_25">#REF!</definedName>
    <definedName name="Data_Início_4">#REF!</definedName>
    <definedName name="Data_Inícioo">#REF!</definedName>
    <definedName name="data_med">#REF!</definedName>
    <definedName name="data_pato">#REF!</definedName>
    <definedName name="DATA1">#REF!</definedName>
    <definedName name="data16">#REF!</definedName>
    <definedName name="data2">#REF!</definedName>
    <definedName name="data25">#REF!</definedName>
    <definedName name="data28">#REF!</definedName>
    <definedName name="DATA3">#REF!</definedName>
    <definedName name="data31">#REF!</definedName>
    <definedName name="data34">#REF!</definedName>
    <definedName name="Database">#REF!</definedName>
    <definedName name="DATAFIM">#REF!</definedName>
    <definedName name="DATAINI">#REF!</definedName>
    <definedName name="DATMODELE">#REF!</definedName>
    <definedName name="DATMODMEC">#REF!</definedName>
    <definedName name="DATTML">#REF!</definedName>
    <definedName name="david" hidden="1">{"'gráf jan00'!$A$1:$AK$41"}</definedName>
    <definedName name="david1" hidden="1">{"'gráf jan00'!$A$1:$AK$41"}</definedName>
    <definedName name="DB">#REF!</definedName>
    <definedName name="DBII">#REF!</definedName>
    <definedName name="DBU">#REF!</definedName>
    <definedName name="DCA">#REF!</definedName>
    <definedName name="DCAN">#REF!</definedName>
    <definedName name="DCAW">"$#REF!.$E$33"</definedName>
    <definedName name="DCC">#REF!</definedName>
    <definedName name="dd">#REF!</definedName>
    <definedName name="DDD">#REF!</definedName>
    <definedName name="DDDD">#REF!</definedName>
    <definedName name="DDDDDDD">#REF!</definedName>
    <definedName name="dddddddddd">#N/A</definedName>
    <definedName name="ddddddddddd">#REF!</definedName>
    <definedName name="dddddddddddddddd">#REF!</definedName>
    <definedName name="dddddddddddddddddddddddddddddddddddddddd">#REF!</definedName>
    <definedName name="DDDDE" hidden="1">{#N/A,#N/A,FALSE,"MO (2)"}</definedName>
    <definedName name="DDDDE_1" hidden="1">{#N/A,#N/A,FALSE,"MO (2)"}</definedName>
    <definedName name="dddf">#N/A</definedName>
    <definedName name="DDEEERE" hidden="1">{"'gráf jan00'!$A$1:$AK$41"}</definedName>
    <definedName name="ddere" hidden="1">{#N/A,#N/A,FALSE,"MO (2)"}</definedName>
    <definedName name="dd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ff">#N/A</definedName>
    <definedName name="ddlc">#REF!</definedName>
    <definedName name="D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_km">#REF!</definedName>
    <definedName name="deb" hidden="1">#REF!</definedName>
    <definedName name="def" hidden="1">#REF!</definedName>
    <definedName name="DEF_CURVAS">#REF!</definedName>
    <definedName name="def_curvas_teste">#REF!</definedName>
    <definedName name="defensas" hidden="1">#REF!</definedName>
    <definedName name="defghj" hidden="1">{#N/A,#N/A,FALSE,"MO (2)"}</definedName>
    <definedName name="defwe" hidden="1">{"'Quadro'!$A$4:$BG$78"}</definedName>
    <definedName name="delet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">#REF!</definedName>
    <definedName name="densidade">#REF!</definedName>
    <definedName name="densidade_20">#REF!</definedName>
    <definedName name="densidade_21">#REF!</definedName>
    <definedName name="densidade_23">#REF!</definedName>
    <definedName name="densidade_cap">#REF!</definedName>
    <definedName name="Densidades">#REF!</definedName>
    <definedName name="DEQ">#REF!</definedName>
    <definedName name="DEQUIP">#REF!</definedName>
    <definedName name="DEQUIP_25">#REF!</definedName>
    <definedName name="der">#REF!</definedName>
    <definedName name="dergerh" hidden="1">{#N/A,#N/A,FALSE,"MO (2)"}</definedName>
    <definedName name="DES">#REF!</definedName>
    <definedName name="desagio_6">#REF!</definedName>
    <definedName name="desagio_7">#REF!</definedName>
    <definedName name="desagio_8_1">#REF!</definedName>
    <definedName name="desagio_9">#REF!</definedName>
    <definedName name="desc">#REF!</definedName>
    <definedName name="DescAux" hidden="1">#N/A</definedName>
    <definedName name="descida1">#REF!</definedName>
    <definedName name="descida2">#REF!</definedName>
    <definedName name="descobrir" hidden="1">{#N/A,#N/A,FALSE,"Cronograma";#N/A,#N/A,FALSE,"Cronogr. 2"}</definedName>
    <definedName name="descobrir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descobrir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descobrir3" hidden="1">{#N/A,#N/A,FALSE,"Cronograma";#N/A,#N/A,FALSE,"Cronogr. 2"}</definedName>
    <definedName name="descobrir4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desconsiderar">#REF!</definedName>
    <definedName name="DESCONTÍNUO_3_AN">#REF!</definedName>
    <definedName name="DESCONTÍNUO_3_AT">#REF!</definedName>
    <definedName name="DESCONTÍNUO_7_AN">#REF!</definedName>
    <definedName name="DESCONTÍNUO_7_AT">#REF!</definedName>
    <definedName name="desconto">#REF!</definedName>
    <definedName name="desconto2">#REF!</definedName>
    <definedName name="DESCOR" hidden="1">{"'gráf jan00'!$A$1:$AK$41"}</definedName>
    <definedName name="DESCR_COMPL">#REF!="S"</definedName>
    <definedName name="descricao">#REF!</definedName>
    <definedName name="DESCRIÇÃO">#REF!</definedName>
    <definedName name="descricao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escrisão" hidden="1">{"'gráf jan00'!$A$1:$AK$41"}</definedName>
    <definedName name="DESCRITIVO1">#REF!</definedName>
    <definedName name="DesfazerLimpar">#N/A</definedName>
    <definedName name="DESM">#REF!</definedName>
    <definedName name="DESOBSTRBUEIRO">"$#REF!.$I$29"</definedName>
    <definedName name="DESONERACAO">#REF!</definedName>
    <definedName name="DESP.INDIRETAS">#N/A</definedName>
    <definedName name="Detalhe" hidden="1">{"'Resumo'!$A$4:$N$60"}</definedName>
    <definedName name="devers2">#REF!</definedName>
    <definedName name="Dez">{"dez","vinte","trinta","quarenta","cinquenta","sessenta","setenta","oitenta","noventa"}</definedName>
    <definedName name="DEZA">#REF!</definedName>
    <definedName name="df" hidden="1">#REF!</definedName>
    <definedName name="DF_ABATIDO">#REF!</definedName>
    <definedName name="DF_AEREO">#REF!</definedName>
    <definedName name="DF_AMORTECEDOR">#REF!</definedName>
    <definedName name="DF_ANCORAGEM">#REF!</definedName>
    <definedName name="DF_CHUMB">#REF!</definedName>
    <definedName name="DF_DESVIADO">#REF!</definedName>
    <definedName name="DF_DMR_CALCO">#REF!</definedName>
    <definedName name="DF_DMR_LAM">#REF!</definedName>
    <definedName name="DF_DMR_POSTE">#REF!</definedName>
    <definedName name="DF_DMSMS_QTD">#REF!</definedName>
    <definedName name="DF_EXEC">#REF!</definedName>
    <definedName name="DF_PAINEL">#REF!</definedName>
    <definedName name="DF_REFLET">#REF!</definedName>
    <definedName name="DF_REMOVER">#REF!</definedName>
    <definedName name="DF_SNV">#REF!</definedName>
    <definedName name="DF_TOTAL">#REF!</definedName>
    <definedName name="dfadsfsadf" hidden="1">{"'gráf jan00'!$A$1:$AK$41"}</definedName>
    <definedName name="DFASD">#REF!</definedName>
    <definedName name="dfd" hidden="1">{"'gráf jan00'!$A$1:$AK$41"}</definedName>
    <definedName name="DFDFDF" hidden="1">{"'gráf jan00'!$A$1:$AK$41"}</definedName>
    <definedName name="dfdfdfd" hidden="1">{#N/A,#N/A,FALSE,"MO (2)"}</definedName>
    <definedName name="DFDFDGFGSG">#REF!</definedName>
    <definedName name="DFDFSS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FGADET" hidden="1">{"'gráf jan00'!$A$1:$AK$41"}</definedName>
    <definedName name="DFGDFG">#REF!</definedName>
    <definedName name="DFGDFGD" hidden="1">{"'Quadro'!$A$4:$BG$78"}</definedName>
    <definedName name="DFGG">#REF!</definedName>
    <definedName name="DFGGBB" hidden="1">#REF!</definedName>
    <definedName name="dfgs" hidden="1">{#N/A,#N/A,TRUE,"Serviços"}</definedName>
    <definedName name="dfgss" hidden="1">{#N/A,#N/A,TRUE,"Serviços"}</definedName>
    <definedName name="dfre">#REF!</definedName>
    <definedName name="dfuil" hidden="1">{"'RR'!$A$2:$E$81"}</definedName>
    <definedName name="dfv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GA">#REF!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GU">#REF!</definedName>
    <definedName name="DIA">#REF!</definedName>
    <definedName name="Dia_trab">#N/A</definedName>
    <definedName name="dias">#N/A</definedName>
    <definedName name="DIE">#REF!</definedName>
    <definedName name="DIESEL">#REF!</definedName>
    <definedName name="diesel100">#REF!</definedName>
    <definedName name="DIESEL2">#REF!</definedName>
    <definedName name="Dif">#REF!</definedName>
    <definedName name="difi">#REF!</definedName>
    <definedName name="DIFIC">#REF!</definedName>
    <definedName name="DIFIC1">#REF!</definedName>
    <definedName name="DIGITAL">[0]!DIGITAL</definedName>
    <definedName name="DIGITAL_25">[0]!DIGITAL_25</definedName>
    <definedName name="DILO_Ferrovia" hidden="1">{"'Quadro'!$A$4:$BG$78"}</definedName>
    <definedName name="dince">#REF!</definedName>
    <definedName name="DINHEIRO">#REF!</definedName>
    <definedName name="DINHEIRO_1">#REF!</definedName>
    <definedName name="DINHEIRO_12">#REF!</definedName>
    <definedName name="DINHEIRO_13">#REF!</definedName>
    <definedName name="direcionador_2">#N/A</definedName>
    <definedName name="DIS">#REF!</definedName>
    <definedName name="disdj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sp1" hidden="1">{"'RR'!$A$2:$E$81"}</definedName>
    <definedName name="Displocopaul1" hidden="1">{"'gráf jan00'!$A$1:$AK$41"}</definedName>
    <definedName name="disppaul" hidden="1">{"'gráf jan00'!$A$1:$AK$41"}</definedName>
    <definedName name="Disppaul1" hidden="1">{"'gráf jan00'!$A$1:$AK$41"}</definedName>
    <definedName name="disppaul10" hidden="1">{"'gráf jan00'!$A$1:$AK$41"}</definedName>
    <definedName name="disppaul100" hidden="1">{"'gráf jan00'!$A$1:$AK$41"}</definedName>
    <definedName name="disppaul11" hidden="1">{"'Quadro'!$A$4:$BG$78"}</definedName>
    <definedName name="disppaul12" hidden="1">{"'gráf jan00'!$A$1:$AK$41"}</definedName>
    <definedName name="disppaul13" hidden="1">{"'gráf jan00'!$A$1:$AK$41"}</definedName>
    <definedName name="disppaul14" hidden="1">{"'gráf jan00'!$A$1:$AK$41"}</definedName>
    <definedName name="disppaul15" hidden="1">{"'gráf jan00'!$A$1:$AK$41"}</definedName>
    <definedName name="disppaul2" hidden="1">{"'gráf jan00'!$A$1:$AK$41"}</definedName>
    <definedName name="disppaul4" hidden="1">{"'gráf jan00'!$A$1:$AK$41"}</definedName>
    <definedName name="DispTelGASAG" hidden="1">{"'teste'!$B$2:$R$49"}</definedName>
    <definedName name="DIST">#REF!</definedName>
    <definedName name="DIST_CANTEIRO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ribuição">#REF!</definedName>
    <definedName name="Divers">#REF!</definedName>
    <definedName name="Dizeres">#REF!</definedName>
    <definedName name="DJ">#REF!</definedName>
    <definedName name="DJ_25">#REF!</definedName>
    <definedName name="DJ_4">#REF!</definedName>
    <definedName name="DJJ">#REF!</definedName>
    <definedName name="DMB">#REF!</definedName>
    <definedName name="DMT">#REF!</definedName>
    <definedName name="DMT.BET.CBA">#REF!</definedName>
    <definedName name="DMT.BETUMINCBA">#REF!</definedName>
    <definedName name="DMT.CIMENTO">#REF!</definedName>
    <definedName name="DMT_0_50">#REF!</definedName>
    <definedName name="DMT_0_50_4">"$#REF!.$#REF!$#REF!"</definedName>
    <definedName name="dmt_1000">#REF!</definedName>
    <definedName name="dmt_1200">#REF!</definedName>
    <definedName name="dmt_1400">#REF!</definedName>
    <definedName name="dmt_200">#REF!</definedName>
    <definedName name="DMT_200_400">#REF!</definedName>
    <definedName name="DMT_200_400_4">"$#REF!.$#REF!$#REF!"</definedName>
    <definedName name="dmt_400">#REF!</definedName>
    <definedName name="DMT_400_600">#REF!</definedName>
    <definedName name="DMT_400_600_4">"$#REF!.$V$#REF!"</definedName>
    <definedName name="dmt_50">#REF!</definedName>
    <definedName name="DMT_50_200">#REF!</definedName>
    <definedName name="DMT_50_200_4">"$#REF!.$#REF!$#REF!"</definedName>
    <definedName name="dmt_600">#REF!</definedName>
    <definedName name="dmt_800">#REF!</definedName>
    <definedName name="DMT_BRITA_MICRORREVESTIMENTO__P">" "</definedName>
    <definedName name="DMT_BRITA_PMF__P">" "</definedName>
    <definedName name="DMT_C_PS">#REF!</definedName>
    <definedName name="DMT_Cim_P">#REF!</definedName>
    <definedName name="DMT_Fl_P">#REF!</definedName>
    <definedName name="DMT_Js_C">#REF!</definedName>
    <definedName name="DMT_Js_Cnp">#REF!</definedName>
    <definedName name="DMT_PROD.BETUM._US.CBUQ">#REF!</definedName>
    <definedName name="DMTc">#REF!</definedName>
    <definedName name="DMTCAPECM">#REF!</definedName>
    <definedName name="DMTCIMENTO">#REF!</definedName>
    <definedName name="DMTMICRO1.5">#REF!</definedName>
    <definedName name="dmtr">#REF!</definedName>
    <definedName name="DMTRR">#REF!</definedName>
    <definedName name="DMTRRR">#REF!</definedName>
    <definedName name="DN">#REF!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#REF!</definedName>
    <definedName name="DNIT1">#REF!</definedName>
    <definedName name="DO">#REF!</definedName>
    <definedName name="DOC">#REF!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om_Carna">#REF!-49</definedName>
    <definedName name="Dom_Páscoa">#N/A</definedName>
    <definedName name="DOR">#REF!</definedName>
    <definedName name="DPD">#REF!</definedName>
    <definedName name="DPESSO">#REF!</definedName>
    <definedName name="DPESSO_25">#REF!</definedName>
    <definedName name="drafad">#REF!</definedName>
    <definedName name="dr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RE">#REF!</definedName>
    <definedName name="Dre__Descida" hidden="1">{#N/A,#N/A,TRUE,"Serviços"}</definedName>
    <definedName name="dren">#REF!</definedName>
    <definedName name="drena">#REF!</definedName>
    <definedName name="drena_4">"$#REF!.$H$80"</definedName>
    <definedName name="Drena2">#REF!</definedName>
    <definedName name="DRENAG">#REF!</definedName>
    <definedName name="drenagem">#REF!</definedName>
    <definedName name="dreno">#REF!</definedName>
    <definedName name="DRF">#REF!</definedName>
    <definedName name="DRI">#REF!</definedName>
    <definedName name="DS" hidden="1">{"'Quadro'!$A$4:$BG$78"}</definedName>
    <definedName name="dsad">#REF!</definedName>
    <definedName name="Dsc" hidden="1">#N/A</definedName>
    <definedName name="Dsc_26">NA()</definedName>
    <definedName name="Dsc_27">NA()</definedName>
    <definedName name="DSD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">#REF!</definedName>
    <definedName name="dsfa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sfdsf">#REF!</definedName>
    <definedName name="dsipaul" hidden="1">{"'gráf jan00'!$A$1:$AK$41"}</definedName>
    <definedName name="dsolo">#REF!</definedName>
    <definedName name="dsr4g">#N/A</definedName>
    <definedName name="dssssss" hidden="1">{"'gráf jan00'!$A$1:$AK$41"}</definedName>
    <definedName name="dt">#REF!</definedName>
    <definedName name="DT_ASS">#REF!</definedName>
    <definedName name="DT_BF">#REF!</definedName>
    <definedName name="DT_BRITA_GAP">#REF!</definedName>
    <definedName name="DT_CASC">#REF!</definedName>
    <definedName name="DT_LIMP">#REF!</definedName>
    <definedName name="DT_med">#REF!</definedName>
    <definedName name="Dt_med_texto">#REF!</definedName>
    <definedName name="DT_OBRA">#REF!</definedName>
    <definedName name="DTF_6">#REF!</definedName>
    <definedName name="DTF_7">#REF!</definedName>
    <definedName name="DTF_8">#REF!</definedName>
    <definedName name="DTF_9">#REF!</definedName>
    <definedName name="DTI_6">#REF!</definedName>
    <definedName name="DTI_7">#REF!</definedName>
    <definedName name="DTI_8">#REF!</definedName>
    <definedName name="DTI_9">#REF!</definedName>
    <definedName name="DTMED">"$#REF!.$C$8"</definedName>
    <definedName name="Dtrecho">#REF!</definedName>
    <definedName name="DTUBOS">#REF!</definedName>
    <definedName name="DUCOL" hidden="1">{"'Plan1 (2)'!$A$5:$F$63"}</definedName>
    <definedName name="DURAÇÃO_ETE">#REF!</definedName>
    <definedName name="DURAÇÃO_OBRA">#REF!</definedName>
    <definedName name="DV">#REF!</definedName>
    <definedName name="dwd" hidden="1">{"'Quadro'!$A$4:$BG$78"}</definedName>
    <definedName name="dwsdad" hidden="1">{"'ReceitaLiquidaME'!$AA$25:$AN$32"}</definedName>
    <definedName name="E">#N/A</definedName>
    <definedName name="e__cm">#REF!</definedName>
    <definedName name="EA">#REF!</definedName>
    <definedName name="EA_13">#REF!</definedName>
    <definedName name="EA_39">#REF!</definedName>
    <definedName name="EA_6">#REF!</definedName>
    <definedName name="ECJ">#REF!</definedName>
    <definedName name="ECJ_25">#REF!</definedName>
    <definedName name="ECJ_4">#REF!</definedName>
    <definedName name="ECJJ">#REF!</definedName>
    <definedName name="ECVCFELE">#REF!</definedName>
    <definedName name="ECVCFMEC">#REF!</definedName>
    <definedName name="ED">#REF!</definedName>
    <definedName name="edefegeh" hidden="1">{#N/A,#N/A,FALSE,"MO (2)"}</definedName>
    <definedName name="edefegeh_1" hidden="1">{#N/A,#N/A,FALSE,"MO (2)"}</definedName>
    <definedName name="EDIFICAÇÕES">#N/A</definedName>
    <definedName name="Edit" hidden="1">#REF!</definedName>
    <definedName name="edita">#REF!</definedName>
    <definedName name="EDITA1">#REF!</definedName>
    <definedName name="EDITA2">#REF!</definedName>
    <definedName name="Edital">#REF!</definedName>
    <definedName name="EDITAL2">#REF!</definedName>
    <definedName name="EDITALA">#REF!</definedName>
    <definedName name="EDT">#REF!</definedName>
    <definedName name="EDUARDO">#REF!</definedName>
    <definedName name="EDUC">#REF!</definedName>
    <definedName name="Educativa">#REF!</definedName>
    <definedName name="Educativas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26">#REF!</definedName>
    <definedName name="ee_27">#REF!</definedName>
    <definedName name="ee_28">#REF!</definedName>
    <definedName name="ee_29">#REF!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_5">#REF!</definedName>
    <definedName name="ee_6">#REF!</definedName>
    <definedName name="eee">#REF!</definedName>
    <definedName name="eeee">#REF!</definedName>
    <definedName name="eeeee" hidden="1">{#N/A,#N/A,FALSE,"MO (2)"}</definedName>
    <definedName name="Ef">#REF!</definedName>
    <definedName name="Efaixa">#REF!</definedName>
    <definedName name="Efaixa_1">"'file:///C:/Documents and Settings/mauricio.ferrao/Desktop/ARQUIVOS R96/EXCEL/PATOs/BR153_99.XLS'#$'P A T O  D'.$#REF!$#REF!"</definedName>
    <definedName name="Efaixa_3">#REF!</definedName>
    <definedName name="Efaixa_4">#REF!</definedName>
    <definedName name="Efaixa_5">#REF!</definedName>
    <definedName name="Efaixaa">#REF!</definedName>
    <definedName name="EFC" hidden="1">{"'RR'!$A$2:$E$81"}</definedName>
    <definedName name="EFCEletron" hidden="1">{"'RR'!$A$2:$E$81"}</definedName>
    <definedName name="EFVM" hidden="1">{"'RR'!$A$2:$E$81"}</definedName>
    <definedName name="EFVM2" hidden="1">{"'RR'!$A$2:$E$81"}</definedName>
    <definedName name="EFVM3" hidden="1">{"'RR'!$A$2:$E$81"}</definedName>
    <definedName name="Ei">#REF!</definedName>
    <definedName name="eixos">#REF!</definedName>
    <definedName name="EJ">#REF!</definedName>
    <definedName name="EJ_25">#REF!</definedName>
    <definedName name="EJ_4">#REF!</definedName>
    <definedName name="EJI" hidden="1">{"'Quadro'!$A$4:$BG$78"}</definedName>
    <definedName name="EJJ">#REF!</definedName>
    <definedName name="ELAINE">#REF!</definedName>
    <definedName name="Eletric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ÉTRICA">#N/A</definedName>
    <definedName name="ELIAS">#REF!</definedName>
    <definedName name="EM">"$#REF!.$E$30"</definedName>
    <definedName name="em_algarismo_e_por_extenso">#REF!</definedName>
    <definedName name="EMN">#REF!</definedName>
    <definedName name="emoe">#REF!</definedName>
    <definedName name="EMP">#REF!</definedName>
    <definedName name="EMP_13">#REF!</definedName>
    <definedName name="EMP_39">#REF!</definedName>
    <definedName name="EMP_6">#REF!</definedName>
    <definedName name="emp2_10">#REF!</definedName>
    <definedName name="emp2_6">#REF!</definedName>
    <definedName name="EmpAux" hidden="1">""</definedName>
    <definedName name="EMPENHO">#REF!</definedName>
    <definedName name="Empo">#REF!</definedName>
    <definedName name="empo2">#REF!</definedName>
    <definedName name="empo3">#REF!</definedName>
    <definedName name="Empola2">#REF!</definedName>
    <definedName name="Empolamento">#REF!</definedName>
    <definedName name="Empolo2">#REF!</definedName>
    <definedName name="empolo3">#REF!</definedName>
    <definedName name="Empr" hidden="1">#REF!</definedName>
    <definedName name="EMPRE">#REF!</definedName>
    <definedName name="empresa">#REF!</definedName>
    <definedName name="EMPRESA_20">#REF!</definedName>
    <definedName name="EMPRESA_21">#REF!</definedName>
    <definedName name="emprestimo">#REF!</definedName>
    <definedName name="EMUL_ASF">#REF!</definedName>
    <definedName name="EMUL_ASF_MA">#REF!</definedName>
    <definedName name="EMUL_ASF_TA">#REF!</definedName>
    <definedName name="EMULPOL">#REF!</definedName>
    <definedName name="EMULPOLROO">#REF!</definedName>
    <definedName name="EMW">"$#REF!.$E$32"</definedName>
    <definedName name="EMWA">"$#REF!.$E$31"</definedName>
    <definedName name="ENC">#REF!</definedName>
    <definedName name="ENCARGOS_H">#REF!</definedName>
    <definedName name="ENCARGOS_H_COM">#REF!</definedName>
    <definedName name="ENCARGOS_H_SEM">#REF!</definedName>
    <definedName name="ENCARGOS_M_COM">#REF!</definedName>
    <definedName name="ENCARGOS_M_SEM">#REF!</definedName>
    <definedName name="encp">#REF!</definedName>
    <definedName name="ENCPA">#REF!</definedName>
    <definedName name="enct">#REF!</definedName>
    <definedName name="ENCTA">#REF!</definedName>
    <definedName name="eng">#REF!</definedName>
    <definedName name="eng." hidden="1">{#N/A,#N/A,FALSE,"MO (2)"}</definedName>
    <definedName name="eng._1" hidden="1">{#N/A,#N/A,FALSE,"MO (2)"}</definedName>
    <definedName name="eng_10">#REF!</definedName>
    <definedName name="eng_6">#REF!</definedName>
    <definedName name="ENGENHARIA" hidden="1">{#N/A,#N/A,FALSE,"MO (2)"}</definedName>
    <definedName name="ENGENHARIA_1" hidden="1">{#N/A,#N/A,FALSE,"MO (2)"}</definedName>
    <definedName name="ENGENHEIRO">#REF!</definedName>
    <definedName name="ENLEIV">#REF!</definedName>
    <definedName name="Enrocamento" hidden="1">{#N/A,#N/A,TRUE,"Plan1"}</definedName>
    <definedName name="Enrocamentos" hidden="1">{#N/A,#N/A,TRUE,"Plan1"}</definedName>
    <definedName name="ENROCPJOG">"$#REF!.$I$27"</definedName>
    <definedName name="ENT">#REF!</definedName>
    <definedName name="entrada1">#REF!</definedName>
    <definedName name="entrada2">#REF!</definedName>
    <definedName name="Entradas">#REF!</definedName>
    <definedName name="Entrega">#REF!</definedName>
    <definedName name="ENTUPIMENTO_AN">#REF!</definedName>
    <definedName name="ENTUPIMENTO_AT">#REF!</definedName>
    <definedName name="eoj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p">#REF!</definedName>
    <definedName name="EPOLIMERO">#REF!</definedName>
    <definedName name="EQ">#REF!</definedName>
    <definedName name="EQ_LEVES">#REF!</definedName>
    <definedName name="EQ_PESADOS">#REF!</definedName>
    <definedName name="EQPTOS">#REF!</definedName>
    <definedName name="Equip" hidden="1">#REF!</definedName>
    <definedName name="EQUIP_LEVE">#REF!</definedName>
    <definedName name="EQUIP_PESADO">#REF!</definedName>
    <definedName name="EQUIP_TRANSP_AN">#REF!</definedName>
    <definedName name="EQUIP_TRANSP_AT">#REF!</definedName>
    <definedName name="equipamento">#REF!</definedName>
    <definedName name="EQUIPAMENTOS">#REF!</definedName>
    <definedName name="EQUIPO1">#REF!</definedName>
    <definedName name="equipp">#REF!</definedName>
    <definedName name="er" hidden="1">#REF!</definedName>
    <definedName name="erb" hidden="1">{"'Quadro'!$A$4:$BG$78"}</definedName>
    <definedName name="erc" hidden="1">{"'RR'!$A$2:$E$81"}</definedName>
    <definedName name="ere">#REF!</definedName>
    <definedName name="ereerer" hidden="1">{#N/A,#N/A,FALSE,"MO (2)"}</definedName>
    <definedName name="erewq">#REF!</definedName>
    <definedName name="erffref" hidden="1">{#N/A,#N/A,TRUE,"Plan1"}</definedName>
    <definedName name="err">#REF!</definedName>
    <definedName name="errrrr" hidden="1">#REF!</definedName>
    <definedName name="ERT">#REF!</definedName>
    <definedName name="erttttt">#REF!</definedName>
    <definedName name="ES" hidden="1">#REF!</definedName>
    <definedName name="esag">#REF!</definedName>
    <definedName name="ESC">#REF!</definedName>
    <definedName name="escavmec">#REF!</definedName>
    <definedName name="ESCRITÓRIO">#REF!</definedName>
    <definedName name="ESGOTAMENTO_AN">#REF!</definedName>
    <definedName name="ESGOTAMENTO_AT">#REF!</definedName>
    <definedName name="ESocial">#REF!</definedName>
    <definedName name="ESP">#REF!</definedName>
    <definedName name="ESP_BRITA">#REF!</definedName>
    <definedName name="ESPALHAMENTO_AN">#REF!</definedName>
    <definedName name="ESPALHAMENTO_AT">#REF!</definedName>
    <definedName name="ESPCON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LHO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">#REF!</definedName>
    <definedName name="etfrgdfgdfgdfbg">#REF!</definedName>
    <definedName name="eu" hidden="1">{#N/A,#N/A,FALSE,"MO (2)"}</definedName>
    <definedName name="EU_1" hidden="1">{#N/A,#N/A,FALSE,"MO (2)"}</definedName>
    <definedName name="EVS">#REF!</definedName>
    <definedName name="ewew">#REF!</definedName>
    <definedName name="ewt">#REF!</definedName>
    <definedName name="EXA">#REF!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0">"$#REF!.$A$8:$K$922"</definedName>
    <definedName name="Excel_BuiltIn_Database_2">#REF!</definedName>
    <definedName name="Excel_BuiltIn_Database_2_1">#REF!</definedName>
    <definedName name="Excel_BuiltIn_Database_25">#REF!</definedName>
    <definedName name="Excel_BuiltIn_Database_3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Extract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0">"$#REF!.$A$1:$D$46"</definedName>
    <definedName name="Excel_BuiltIn_Print_Area_10_1">#REF!</definedName>
    <definedName name="Excel_BuiltIn_Print_Area_11">#N/A</definedName>
    <definedName name="Excel_BuiltIn_Print_Area_11_1">#REF!</definedName>
    <definedName name="Excel_BuiltIn_Print_Area_12">"$#REF!.$A$1:$G$13"</definedName>
    <definedName name="Excel_BuiltIn_Print_Area_12_1">#REF!</definedName>
    <definedName name="Excel_BuiltIn_Print_Area_13">#REF!</definedName>
    <definedName name="Excel_BuiltIn_Print_Area_13_1">#REF!</definedName>
    <definedName name="Excel_BuiltIn_Print_Area_14">"$#REF!.$A$1:$H$84"</definedName>
    <definedName name="Excel_BuiltIn_Print_Area_14_1">#REF!</definedName>
    <definedName name="Excel_BuiltIn_Print_Area_15">"$#REF!.$A$1:$D$47"</definedName>
    <definedName name="Excel_BuiltIn_Print_Area_15_1">#REF!</definedName>
    <definedName name="Excel_BuiltIn_Print_Area_16">#N/A</definedName>
    <definedName name="Excel_BuiltIn_Print_Area_17">#N/A</definedName>
    <definedName name="Excel_BuiltIn_Print_Area_19">"$#REF!.$A$1:$G$44"</definedName>
    <definedName name="Excel_BuiltIn_Print_Area_2">"$#REF!.$A$1:$H$82"</definedName>
    <definedName name="Excel_BuiltIn_Print_Area_2_1">#REF!</definedName>
    <definedName name="Excel_BuiltIn_Print_Area_2_1_1">#REF!</definedName>
    <definedName name="Excel_BuiltIn_Print_Area_20">"$#REF!.$A$1:$G$33"</definedName>
    <definedName name="Excel_BuiltIn_Print_Area_21">"$#REF!.$A$1:$G$65"</definedName>
    <definedName name="Excel_BuiltIn_Print_Area_21_1">#REF!</definedName>
    <definedName name="Excel_BuiltIn_Print_Area_23">"$#REF!.$A$1:$H$85"</definedName>
    <definedName name="Excel_BuiltIn_Print_Area_23_1">#REF!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6_1">#REF!</definedName>
    <definedName name="Excel_BuiltIn_Print_Area_27_1">#REF!</definedName>
    <definedName name="Excel_BuiltIn_Print_Area_28">"$#REF!.$A$1:$G$44"</definedName>
    <definedName name="Excel_BuiltIn_Print_Area_29">"$#REF!.$A$1:$G$33"</definedName>
    <definedName name="Excel_BuiltIn_Print_Area_29_1">#REF!</definedName>
    <definedName name="Excel_BuiltIn_Print_Area_3">"$#REF!.$A$1:$K$71"</definedName>
    <definedName name="Excel_BuiltIn_Print_Area_3_1">#REF!</definedName>
    <definedName name="Excel_BuiltIn_Print_Area_30">"$#REF!.$A$1:$G$65"</definedName>
    <definedName name="Excel_BuiltIn_Print_Area_30_1">#REF!</definedName>
    <definedName name="Excel_BuiltIn_Print_Area_31_1">#REF!</definedName>
    <definedName name="Excel_BuiltIn_Print_Area_33_1">(#REF!,#REF!)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8">"$#REF!.$A$1:$O$35"</definedName>
    <definedName name="Excel_BuiltIn_Print_Area_49">#REF!</definedName>
    <definedName name="Excel_BuiltIn_Print_Area_5">"$#REF!.$A$1:$IV$32000"</definedName>
    <definedName name="Excel_BuiltIn_Print_Area_5_1">#REF!</definedName>
    <definedName name="Excel_BuiltIn_Print_Area_5_1_1">"$#REF!.$A$1:$J$13"</definedName>
    <definedName name="Excel_BuiltIn_Print_Area_53">"$#REF!.$A$1:$K$54"</definedName>
    <definedName name="Excel_BuiltIn_Print_Area_6">"$#REF!.$A$1:$D$33"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"$#REF!.$A$1:$G$14"</definedName>
    <definedName name="Excel_BuiltIn_Print_Area_7_1">#REF!</definedName>
    <definedName name="Excel_BuiltIn_Print_Area_7_1_1">"$#REF!.$A$1:$G$82"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14">#REF!</definedName>
    <definedName name="Excel_BuiltIn_Print_Area_7_15">#REF!</definedName>
    <definedName name="Excel_BuiltIn_Print_Area_7_19">#REF!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5">#REF!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7">#REF!</definedName>
    <definedName name="Excel_BuiltIn_Print_Area_7_28">#REF!</definedName>
    <definedName name="Excel_BuiltIn_Print_Area_7_29">#REF!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1">#REF!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">#REF!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0">#REF!</definedName>
    <definedName name="Excel_BuiltIn_Print_Area_9">"$#REF!.$A$1:$I$102"</definedName>
    <definedName name="Excel_BuiltIn_Print_Area_9_1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"$#REF!.$A$10:$IV$11"</definedName>
    <definedName name="Excel_BuiltIn_Print_Titles_1_1_1_1">#REF!</definedName>
    <definedName name="Excel_BuiltIn_Print_Titles_1_1_1_1_1">#REF!</definedName>
    <definedName name="Excel_BuiltIn_Print_Titles_10">"$#REF!.$A$1:$IV$8"</definedName>
    <definedName name="Excel_BuiltIn_Print_Titles_11">#REF!</definedName>
    <definedName name="Excel_BuiltIn_Print_Titles_1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#REF!</definedName>
    <definedName name="Excel_BuiltIn_Print_Titles_14_1">#REF!,#REF!</definedName>
    <definedName name="Excel_BuiltIn_Print_Titles_14_1_1">#REF!</definedName>
    <definedName name="Excel_BuiltIn_Print_Titles_15">"$#REF!.$A$1:$IV$7"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">#REF!,#REF!</definedName>
    <definedName name="Excel_BuiltIn_Print_Titles_17_1_1_1_1">#REF!</definedName>
    <definedName name="Excel_BuiltIn_Print_Titles_18_1">#REF!,#REF!</definedName>
    <definedName name="Excel_BuiltIn_Print_Titles_18_1_1">#REF!,#REF!</definedName>
    <definedName name="Excel_BuiltIn_Print_Titles_18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2">#REF!</definedName>
    <definedName name="Excel_BuiltIn_Print_Titles_2_1">#REF!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2">(#REF!,#REF!)</definedName>
    <definedName name="Excel_BuiltIn_Print_Titles_24">"$#REF!.$A$1:$IV$8"</definedName>
    <definedName name="Excel_BuiltIn_Print_Titles_3">"$#REF!.$A$5:$IV$10"</definedName>
    <definedName name="Excel_BuiltIn_Print_Titles_3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#REF!</definedName>
    <definedName name="Excel_BuiltIn_Print_Titles_5">#REF!</definedName>
    <definedName name="Excel_BuiltIn_Print_Titles_5_1">(#REF!,#REF!)</definedName>
    <definedName name="Excel_BuiltIn_Print_Titles_6">"$#REF!.$A$1:$IV$8"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#REF!</definedName>
    <definedName name="Excel_BuiltIn_Print_Titles_7_1">#REF!</definedName>
    <definedName name="Excel_BuiltIn_Print_Titles_7_3">"$#REF!.$A$1:$IV$16"</definedName>
    <definedName name="Excel_BuiltIn_Print_Titles_7_4">"$#REF!.$A$1:$IV$16"</definedName>
    <definedName name="Excel_BuiltIn_Print_Titles_8">"$#REF!.$A$1:$IV$11"</definedName>
    <definedName name="Excel_BuiltIn_Print_Titles_8_1">#REF!</definedName>
    <definedName name="Excel_BuiltIn_Print_Titles_9">"$#REF!.$A$1:$IV$7"</definedName>
    <definedName name="Excel_BuiltIn_Print_Titles_9_1">#REF!</definedName>
    <definedName name="EXER">#REF!</definedName>
    <definedName name="exibir_1000">#REF!</definedName>
    <definedName name="Exibir_Dat_Com">#REF!</definedName>
    <definedName name="Exibir_Fer_EUA">#REF!</definedName>
    <definedName name="Exibir_Fer_Nac">#REF!</definedName>
    <definedName name="ExibirTudo">#N/A</definedName>
    <definedName name="Exist">#REF!</definedName>
    <definedName name="EXPANSAO">#REF!</definedName>
    <definedName name="EXPLOSIV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U">#REF!</definedName>
    <definedName name="EXT">#REF!</definedName>
    <definedName name="ext.">#REF!</definedName>
    <definedName name="Ext.__pista_simples">#REF!</definedName>
    <definedName name="Ext._de_pista_dupla">#REF!</definedName>
    <definedName name="EXT.TOTAL">#REF!</definedName>
    <definedName name="EXT__m">#REF!</definedName>
    <definedName name="Ext_1">#REF!</definedName>
    <definedName name="EXT_10">#REF!</definedName>
    <definedName name="EXT_10_13">#REF!</definedName>
    <definedName name="EXT_10_39">#REF!</definedName>
    <definedName name="EXT_10_6">#REF!</definedName>
    <definedName name="EXT_11">#REF!</definedName>
    <definedName name="EXT_11_13">#REF!</definedName>
    <definedName name="EXT_11_39">#REF!</definedName>
    <definedName name="EXT_11_6">#REF!</definedName>
    <definedName name="EXT_12">#REF!</definedName>
    <definedName name="EXT_12_13">#REF!</definedName>
    <definedName name="EXT_12_39">#REF!</definedName>
    <definedName name="EXT_12_6">#REF!</definedName>
    <definedName name="EXT_13">#REF!</definedName>
    <definedName name="EXT_13_13">#REF!</definedName>
    <definedName name="EXT_13_39">#REF!</definedName>
    <definedName name="EXT_13_6">#REF!</definedName>
    <definedName name="EXT_14">#REF!</definedName>
    <definedName name="EXT_14_13">#REF!</definedName>
    <definedName name="EXT_14_39">#REF!</definedName>
    <definedName name="EXT_14_6">#REF!</definedName>
    <definedName name="EXT_15">#REF!</definedName>
    <definedName name="EXT_15_13">#REF!</definedName>
    <definedName name="EXT_15_39">#REF!</definedName>
    <definedName name="EXT_15_6">#REF!</definedName>
    <definedName name="EXT_16">#REF!</definedName>
    <definedName name="EXT_16_13">#REF!</definedName>
    <definedName name="EXT_16_39">#REF!</definedName>
    <definedName name="EXT_16_6">#REF!</definedName>
    <definedName name="EXT_17">#REF!</definedName>
    <definedName name="EXT_17_13">#REF!</definedName>
    <definedName name="EXT_17_39">#REF!</definedName>
    <definedName name="EXT_17_6">#REF!</definedName>
    <definedName name="EXT_18">#REF!</definedName>
    <definedName name="EXT_18_13">#REF!</definedName>
    <definedName name="EXT_18_39">#REF!</definedName>
    <definedName name="EXT_18_6">#REF!</definedName>
    <definedName name="EXT_19">#REF!</definedName>
    <definedName name="EXT_19_13">#REF!</definedName>
    <definedName name="EXT_19_39">#REF!</definedName>
    <definedName name="EXT_19_6">#REF!</definedName>
    <definedName name="EXT_2">#REF!</definedName>
    <definedName name="EXT_2_13">#REF!</definedName>
    <definedName name="EXT_2_39">#REF!</definedName>
    <definedName name="EXT_2_6">#REF!</definedName>
    <definedName name="EXT_20">#REF!</definedName>
    <definedName name="EXT_20_13">#REF!</definedName>
    <definedName name="EXT_20_39">#REF!</definedName>
    <definedName name="EXT_20_6">#REF!</definedName>
    <definedName name="EXT_21">#REF!</definedName>
    <definedName name="EXT_21_13">#REF!</definedName>
    <definedName name="EXT_21_39">#REF!</definedName>
    <definedName name="EXT_21_6">#REF!</definedName>
    <definedName name="EXT_22">#REF!</definedName>
    <definedName name="EXT_22_13">#REF!</definedName>
    <definedName name="EXT_22_39">#REF!</definedName>
    <definedName name="EXT_22_6">#REF!</definedName>
    <definedName name="EXT_23">#REF!</definedName>
    <definedName name="EXT_23_13">#REF!</definedName>
    <definedName name="EXT_23_39">#REF!</definedName>
    <definedName name="EXT_23_6">#REF!</definedName>
    <definedName name="EXT_24">#REF!</definedName>
    <definedName name="EXT_24_13">#REF!</definedName>
    <definedName name="EXT_24_39">#REF!</definedName>
    <definedName name="EXT_24_6">#REF!</definedName>
    <definedName name="EXT_25">#REF!</definedName>
    <definedName name="EXT_25_13">#REF!</definedName>
    <definedName name="EXT_25_39">#REF!</definedName>
    <definedName name="EXT_25_6">#REF!</definedName>
    <definedName name="EXT_26">#REF!</definedName>
    <definedName name="EXT_26_13">#REF!</definedName>
    <definedName name="EXT_26_39">#REF!</definedName>
    <definedName name="EXT_26_6">#REF!</definedName>
    <definedName name="EXT_27">#REF!</definedName>
    <definedName name="EXT_27_13">#REF!</definedName>
    <definedName name="EXT_27_39">#REF!</definedName>
    <definedName name="EXT_27_6">#REF!</definedName>
    <definedName name="EXT_28">#REF!</definedName>
    <definedName name="EXT_28_13">#REF!</definedName>
    <definedName name="EXT_28_39">#REF!</definedName>
    <definedName name="EXT_28_6">#REF!</definedName>
    <definedName name="EXT_29">#REF!</definedName>
    <definedName name="EXT_29_13">#REF!</definedName>
    <definedName name="EXT_29_39">#REF!</definedName>
    <definedName name="EXT_29_6">#REF!</definedName>
    <definedName name="Ext_3">#REF!</definedName>
    <definedName name="EXT_30">#REF!</definedName>
    <definedName name="EXT_30_13">#REF!</definedName>
    <definedName name="EXT_30_39">#REF!</definedName>
    <definedName name="EXT_30_6">#REF!</definedName>
    <definedName name="EXT_31">#REF!</definedName>
    <definedName name="EXT_32">#REF!</definedName>
    <definedName name="EXT_32_13">#REF!</definedName>
    <definedName name="EXT_32_39">#REF!</definedName>
    <definedName name="EXT_32_6">#REF!</definedName>
    <definedName name="EXT_33">#REF!</definedName>
    <definedName name="EXT_33_13">#REF!</definedName>
    <definedName name="EXT_33_39">#REF!</definedName>
    <definedName name="EXT_33_6">#REF!</definedName>
    <definedName name="EXT_34">#REF!</definedName>
    <definedName name="EXT_34_13">#REF!</definedName>
    <definedName name="EXT_34_39">#REF!</definedName>
    <definedName name="EXT_34_6">#REF!</definedName>
    <definedName name="EXT_36">#REF!</definedName>
    <definedName name="Ext_4">#REF!</definedName>
    <definedName name="EXT_40">#REF!</definedName>
    <definedName name="EXT_40_13">#REF!</definedName>
    <definedName name="EXT_40_39">#REF!</definedName>
    <definedName name="EXT_40_6">#REF!</definedName>
    <definedName name="EXT_41">#REF!</definedName>
    <definedName name="EXT_41_13">#REF!</definedName>
    <definedName name="EXT_41_39">#REF!</definedName>
    <definedName name="EXT_41_6">#REF!</definedName>
    <definedName name="EXT_43">#REF!</definedName>
    <definedName name="EXT_43_13">#REF!</definedName>
    <definedName name="EXT_43_39">#REF!</definedName>
    <definedName name="EXT_43_6">#REF!</definedName>
    <definedName name="EXT_44">#REF!</definedName>
    <definedName name="EXT_44_13">#REF!</definedName>
    <definedName name="EXT_44_39">#REF!</definedName>
    <definedName name="EXT_44_6">#REF!</definedName>
    <definedName name="EXT_45">#REF!</definedName>
    <definedName name="EXT_45_13">#REF!</definedName>
    <definedName name="EXT_45_39">#REF!</definedName>
    <definedName name="EXT_45_6">#REF!</definedName>
    <definedName name="EXT_46">#REF!</definedName>
    <definedName name="EXT_46_13">#REF!</definedName>
    <definedName name="EXT_46_39">#REF!</definedName>
    <definedName name="EXT_46_6">#REF!</definedName>
    <definedName name="EXT_47">#REF!</definedName>
    <definedName name="EXT_47_13">#REF!</definedName>
    <definedName name="EXT_47_39">#REF!</definedName>
    <definedName name="EXT_47_6">#REF!</definedName>
    <definedName name="EXT_48">#REF!</definedName>
    <definedName name="EXT_48_13">#REF!</definedName>
    <definedName name="EXT_48_39">#REF!</definedName>
    <definedName name="EXT_48_6">#REF!</definedName>
    <definedName name="EXT_49">#REF!</definedName>
    <definedName name="EXT_49_13">#REF!</definedName>
    <definedName name="EXT_49_39">#REF!</definedName>
    <definedName name="EXT_49_6">#REF!</definedName>
    <definedName name="Ext_5">#REF!</definedName>
    <definedName name="EXT_50">#REF!</definedName>
    <definedName name="EXT_50_13">#REF!</definedName>
    <definedName name="EXT_50_39">#REF!</definedName>
    <definedName name="EXT_50_6">#REF!</definedName>
    <definedName name="EXT_51">#REF!</definedName>
    <definedName name="EXT_51_13">#REF!</definedName>
    <definedName name="EXT_51_39">#REF!</definedName>
    <definedName name="EXT_51_6">#REF!</definedName>
    <definedName name="EXT_52">#REF!</definedName>
    <definedName name="EXT_52_13">#REF!</definedName>
    <definedName name="EXT_52_39">#REF!</definedName>
    <definedName name="EXT_52_6">#REF!</definedName>
    <definedName name="EXT_6">#REF!</definedName>
    <definedName name="EXT_6_13">#REF!</definedName>
    <definedName name="EXT_6_39">#REF!</definedName>
    <definedName name="EXT_6_6">#REF!</definedName>
    <definedName name="EXT_7">#REF!</definedName>
    <definedName name="EXT_7_13">#REF!</definedName>
    <definedName name="EXT_7_39">#REF!</definedName>
    <definedName name="EXT_7_6">#REF!</definedName>
    <definedName name="EXT_8">#REF!</definedName>
    <definedName name="EXT_8_13">#REF!</definedName>
    <definedName name="EXT_8_39">#REF!</definedName>
    <definedName name="EXT_8_6">#REF!</definedName>
    <definedName name="EXT_9">#REF!</definedName>
    <definedName name="EXT_9_13">#REF!</definedName>
    <definedName name="EXT_9_39">#REF!</definedName>
    <definedName name="EXT_9_6">#REF!</definedName>
    <definedName name="EXT_SEG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A">#REF!</definedName>
    <definedName name="EXTE">#REF!</definedName>
    <definedName name="EXTEN">#REF!</definedName>
    <definedName name="Extens">#REF!</definedName>
    <definedName name="Extens_1">"'file:///C:/Documents and Settings/mauricio.ferrao/Desktop/ARQUIVOS R-9-6/Excel/PATOs/BR153_98.XLS'#$'P A T O 98 D'.$#REF!$#REF!"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ao_3">#REF!</definedName>
    <definedName name="Extensao_4">#REF!</definedName>
    <definedName name="Extensao_5">#REF!</definedName>
    <definedName name="EXTENSÃO1">#REF!</definedName>
    <definedName name="Extensaoo">#REF!</definedName>
    <definedName name="Extenso">#REF!</definedName>
    <definedName name="Extenso_1">[0]!Extenso_1</definedName>
    <definedName name="Extenso_10">[0]!Extenso_10</definedName>
    <definedName name="Extenso_12">[0]!Extenso_12</definedName>
    <definedName name="Extenso_13">[0]!Extenso_13</definedName>
    <definedName name="Extenso_14">[0]!Extenso_14</definedName>
    <definedName name="Extenso_19">#N/A</definedName>
    <definedName name="Extenso_2">[0]!Extenso_2</definedName>
    <definedName name="Extenso_21">#N/A</definedName>
    <definedName name="Extenso_22">[0]!Extenso_22</definedName>
    <definedName name="Extenso_23">#N/A</definedName>
    <definedName name="Extenso_24">#N/A</definedName>
    <definedName name="Extenso_25">[0]!Extenso_25</definedName>
    <definedName name="Extenso_26">[0]!Extenso_26</definedName>
    <definedName name="Extenso_27">[0]!Extenso_27</definedName>
    <definedName name="Extenso_28">[0]!Extenso_28</definedName>
    <definedName name="Extenso_29">[0]!Extenso_29</definedName>
    <definedName name="Extenso_3">[0]!Extenso_3</definedName>
    <definedName name="Extenso_30">[0]!Extenso_30</definedName>
    <definedName name="Extenso_31">[0]!Extenso_31</definedName>
    <definedName name="Extenso_32">[0]!Extenso_32</definedName>
    <definedName name="Extenso_33">[0]!Extenso_33</definedName>
    <definedName name="Extenso_34">[0]!Extenso_34</definedName>
    <definedName name="Extenso_35">[0]!Extenso_35</definedName>
    <definedName name="Extenso_36">[0]!Extenso_36</definedName>
    <definedName name="Extenso_37">[0]!Extenso_37</definedName>
    <definedName name="Extenso_38">[0]!Extenso_38</definedName>
    <definedName name="Extenso_39">#N/A</definedName>
    <definedName name="Extenso_4">[0]!Extenso_4</definedName>
    <definedName name="Extenso_40">#N/A</definedName>
    <definedName name="Extenso_41">#N/A</definedName>
    <definedName name="Extenso_42">#N/A</definedName>
    <definedName name="Extenso_43">#N/A</definedName>
    <definedName name="Extenso_44">#N/A</definedName>
    <definedName name="Extenso_45">#N/A</definedName>
    <definedName name="Extenso_46">#N/A</definedName>
    <definedName name="Extenso_47">#N/A</definedName>
    <definedName name="Extenso_48">#N/A</definedName>
    <definedName name="Extenso_5">[0]!Extenso_5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[0]!Extenso_6</definedName>
    <definedName name="Extenso_60">#N/A</definedName>
    <definedName name="Extenso_61">#N/A</definedName>
    <definedName name="Extenso_62">#N/A</definedName>
    <definedName name="Extenso_63">#N/A</definedName>
    <definedName name="Extenso_64">#N/A</definedName>
    <definedName name="Extenso_65">#N/A</definedName>
    <definedName name="Extenso_66">#N/A</definedName>
    <definedName name="Extenso_67">#N/A</definedName>
    <definedName name="Extenso_68">#N/A</definedName>
    <definedName name="Extenso_69">#N/A</definedName>
    <definedName name="Extenso_7">[0]!Extenso_7</definedName>
    <definedName name="Extenso_70">#N/A</definedName>
    <definedName name="Extenso_71">#N/A</definedName>
    <definedName name="Extenso_72">#N/A</definedName>
    <definedName name="Extenso_8">[0]!Extenso_8</definedName>
    <definedName name="Extenso_9">[0]!Extenso_9</definedName>
    <definedName name="EXTENSOES" hidden="1">#REF!</definedName>
    <definedName name="Extenss">#REF!</definedName>
    <definedName name="ExtFaixa">#REF!</definedName>
    <definedName name="ExtFaixa_1">#REF!</definedName>
    <definedName name="ExtFaixa_2">"'file:///A:/ARQUIVOS R96/EXCEL/PATOs/Pato PRRTN - BR476.xls'#$'P A T O 99 B'.$#REF!$#REF!"</definedName>
    <definedName name="ExtFaixa_3">#REF!</definedName>
    <definedName name="ExtFaixa_4">#REF!</definedName>
    <definedName name="ExtFaixa_5">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ract">#REF!</definedName>
    <definedName name="Extt">#REF!</definedName>
    <definedName name="EXU">#REF!</definedName>
    <definedName name="eytuetyueyueyt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" hidden="1">#REF!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">#REF!</definedName>
    <definedName name="FAB">"Figura 3"</definedName>
    <definedName name="Fae_08">#REF!</definedName>
    <definedName name="Fae_08_1">"'file:///Eng_aroldo/Meus documentos/Documents and Settings/Flávio R. Carmona/My Documents/3 - Sanches Tripoloni/3 - Diamantino/4 - BR-364/2 - CREMA/Medição/06a.MP/MP06.xls'#$Medição.$#REF!$#REF!"</definedName>
    <definedName name="Fae_08_3">"'file:///Eng_aroldo/Meus documentos/Documents and Settings/Flávio R. Carmona/My Documents/3 - Sanches Tripoloni/3 - Diamantino/4 - BR-364/2 - CREMA/Medição/06a.MP/MP06.xls'#$Medição.$#REF!$#REF!"</definedName>
    <definedName name="Fae_08_6">"'file:///Eng_aroldo/Meus documentos/Documents and Settings/Flávio R. Carmona/My Documents/3 - Sanches Tripoloni/3 - Diamantino/4 - BR-364/2 - CREMA/Medição/06a.MP/MP06.xls'#$Medição.$#REF!$#REF!"</definedName>
    <definedName name="faixa">#REF!</definedName>
    <definedName name="Faixa_1">"'file:///C:/Documents and Settings/mauricio.ferrao/Desktop/ARQUIVOS R-9-6/Excel/PATOs/BR153_98.XLS'#$'P A T O 98 D'.$#REF!$#REF!"</definedName>
    <definedName name="Faixa_3">#REF!</definedName>
    <definedName name="Faixa_4">#REF!</definedName>
    <definedName name="Faixa_5">#REF!</definedName>
    <definedName name="FAIXA_AN">#REF!</definedName>
    <definedName name="faixa2">#REF!</definedName>
    <definedName name="Faixaa">#REF!</definedName>
    <definedName name="FAROL_2" hidden="1">{"'gráf jan00'!$A$1:$AK$41"}</definedName>
    <definedName name="fasdfasfdadsf" hidden="1">{"'gráf jan00'!$A$1:$AK$41"}</definedName>
    <definedName name="Fase_02_1">"'file:///Eng_aroldo/Meus documentos/Documents and Settings/Flávio R. Carmona/My Documents/3 - Sanches Tripoloni/3 - Diamantino/4 - BR-364/2 - CREMA/Medição/06a.MP/MP06.xls'#$Medição.$#REF!$#REF!"</definedName>
    <definedName name="Fase_02_3">"'file:///Eng_aroldo/Meus documentos/Documents and Settings/Flávio R. Carmona/My Documents/3 - Sanches Tripoloni/3 - Diamantino/4 - BR-364/2 - CREMA/Medição/06a.MP/MP06.xls'#$Medição.$#REF!$#REF!"</definedName>
    <definedName name="Fase_02_6">"'file:///Eng_aroldo/Meus documentos/Documents and Settings/Flávio R. Carmona/My Documents/3 - Sanches Tripoloni/3 - Diamantino/4 - BR-364/2 - CREMA/Medição/06a.MP/MP06.xls'#$Medição.$#REF!$#REF!"</definedName>
    <definedName name="Fase_03_1">"'file:///Eng_aroldo/Meus documentos/Documents and Settings/Flávio R. Carmona/My Documents/3 - Sanches Tripoloni/3 - Diamantino/4 - BR-364/2 - CREMA/Medição/06a.MP/MP06.xls'#$Medição.$#REF!$#REF!"</definedName>
    <definedName name="Fase_03_3">"'file:///Eng_aroldo/Meus documentos/Documents and Settings/Flávio R. Carmona/My Documents/3 - Sanches Tripoloni/3 - Diamantino/4 - BR-364/2 - CREMA/Medição/06a.MP/MP06.xls'#$Medição.$#REF!$#REF!"</definedName>
    <definedName name="Fase_03_6">"'file:///Eng_aroldo/Meus documentos/Documents and Settings/Flávio R. Carmona/My Documents/3 - Sanches Tripoloni/3 - Diamantino/4 - BR-364/2 - CREMA/Medição/06a.MP/MP06.xls'#$Medição.$#REF!$#REF!"</definedName>
    <definedName name="Fase_04_1">"'file:///Eng_aroldo/Meus documentos/Documents and Settings/Flávio R. Carmona/My Documents/3 - Sanches Tripoloni/3 - Diamantino/4 - BR-364/2 - CREMA/Medição/06a.MP/MP06.xls'#$Medição.$#REF!$#REF!"</definedName>
    <definedName name="Fase_04_3">"'file:///Eng_aroldo/Meus documentos/Documents and Settings/Flávio R. Carmona/My Documents/3 - Sanches Tripoloni/3 - Diamantino/4 - BR-364/2 - CREMA/Medição/06a.MP/MP06.xls'#$Medição.$#REF!$#REF!"</definedName>
    <definedName name="Fase_04_6">"'file:///Eng_aroldo/Meus documentos/Documents and Settings/Flávio R. Carmona/My Documents/3 - Sanches Tripoloni/3 - Diamantino/4 - BR-364/2 - CREMA/Medição/06a.MP/MP06.xls'#$Medição.$#REF!$#REF!"</definedName>
    <definedName name="Fase_05_1">"'file:///Eng_aroldo/Meus documentos/Documents and Settings/Flávio R. Carmona/My Documents/3 - Sanches Tripoloni/3 - Diamantino/4 - BR-364/2 - CREMA/Medição/06a.MP/MP06.xls'#$Medição.$#REF!$#REF!"</definedName>
    <definedName name="Fase_05_3">"'file:///Eng_aroldo/Meus documentos/Documents and Settings/Flávio R. Carmona/My Documents/3 - Sanches Tripoloni/3 - Diamantino/4 - BR-364/2 - CREMA/Medição/06a.MP/MP06.xls'#$Medição.$#REF!$#REF!"</definedName>
    <definedName name="Fase_05_6">"'file:///Eng_aroldo/Meus documentos/Documents and Settings/Flávio R. Carmona/My Documents/3 - Sanches Tripoloni/3 - Diamantino/4 - BR-364/2 - CREMA/Medição/06a.MP/MP06.xls'#$Medição.$#REF!$#REF!"</definedName>
    <definedName name="Fase_06_1">"'file:///Eng_aroldo/Meus documentos/Documents and Settings/Flávio R. Carmona/My Documents/3 - Sanches Tripoloni/3 - Diamantino/4 - BR-364/2 - CREMA/Medição/06a.MP/MP06.xls'#$Medição.$#REF!$#REF!"</definedName>
    <definedName name="Fase_06_3">"'file:///Eng_aroldo/Meus documentos/Documents and Settings/Flávio R. Carmona/My Documents/3 - Sanches Tripoloni/3 - Diamantino/4 - BR-364/2 - CREMA/Medição/06a.MP/MP06.xls'#$Medição.$#REF!$#REF!"</definedName>
    <definedName name="Fase_06_6">"'file:///Eng_aroldo/Meus documentos/Documents and Settings/Flávio R. Carmona/My Documents/3 - Sanches Tripoloni/3 - Diamantino/4 - BR-364/2 - CREMA/Medição/06a.MP/MP06.xls'#$Medição.$#REF!$#REF!"</definedName>
    <definedName name="Fase_07">#REF!</definedName>
    <definedName name="Fase_07_1">"'file:///Eng_aroldo/Meus documentos/Documents and Settings/Flávio R. Carmona/My Documents/3 - Sanches Tripoloni/3 - Diamantino/4 - BR-364/2 - CREMA/Medição/06a.MP/MP06.xls'#$Medição.$#REF!$#REF!"</definedName>
    <definedName name="Fase_07_3">"'file:///Eng_aroldo/Meus documentos/Documents and Settings/Flávio R. Carmona/My Documents/3 - Sanches Tripoloni/3 - Diamantino/4 - BR-364/2 - CREMA/Medição/06a.MP/MP06.xls'#$Medição.$#REF!$#REF!"</definedName>
    <definedName name="Fase_07_6">"'file:///Eng_aroldo/Meus documentos/Documents and Settings/All Users/Documentos/BR 364 - Diamantino/Medições/Med 04/MP04.xls'#$Medição.$#REF!$#REF!"</definedName>
    <definedName name="Fase_08_1">"'file:///Eng_aroldo/Meus documentos/Documents and Settings/Flávio R. Carmona/My Documents/3 - Sanches Tripoloni/3 - Diamantino/4 - BR-364/2 - CREMA/Medição/06a.MP/MP06.xls'#$Medição.$#REF!$#REF!"</definedName>
    <definedName name="Fase_08_3">"'file:///Eng_aroldo/Meus documentos/Documents and Settings/Flávio R. Carmona/My Documents/3 - Sanches Tripoloni/3 - Diamantino/4 - BR-364/2 - CREMA/Medição/06a.MP/MP06.xls'#$Medição.$#REF!$#REF!"</definedName>
    <definedName name="Fase_08_6">"'file:///Eng_aroldo/Meus documentos/Documents and Settings/Flávio R. Carmona/My Documents/3 - Sanches Tripoloni/3 - Diamantino/4 - BR-364/2 - CREMA/Medição/06a.MP/MP06.xls'#$Medição.$#REF!$#REF!"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100">#REF!</definedName>
    <definedName name="FATOR2">#REF!</definedName>
    <definedName name="fator50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#REF!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1U">#REF!</definedName>
    <definedName name="FC2A">#REF!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2U">#REF!</definedName>
    <definedName name="FC3A">#REF!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3U">#REF!</definedName>
    <definedName name="FCT">#REF!</definedName>
    <definedName name="FD">#REF!</definedName>
    <definedName name="fdaf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d">#REF!</definedName>
    <definedName name="FDFDFDFDF" hidden="1">{"'gráf jan00'!$A$1:$AK$41"}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sdfsdf">#REF!</definedName>
    <definedName name="fds" hidden="1">{"'gráf jan00'!$A$1:$AK$41"}</definedName>
    <definedName name="fdsafe">#REF!</definedName>
    <definedName name="FDSFSD" hidden="1">{"'gráf jan00'!$A$1:$AK$41"}</definedName>
    <definedName name="FDVGD" hidden="1">#REF!</definedName>
    <definedName name="FE">#REF!</definedName>
    <definedName name="FE_10">#REF!</definedName>
    <definedName name="FE_5">#REF!</definedName>
    <definedName name="FE_6">#REF!</definedName>
    <definedName name="FE_9">#REF!</definedName>
    <definedName name="fer">#REF!</definedName>
    <definedName name="FERE">#N/A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o">#REF!</definedName>
    <definedName name="FERRAGENS">#N/A</definedName>
    <definedName name="FEV00">#REF!</definedName>
    <definedName name="FEVA">#REF!</definedName>
    <definedName name="Fevereiro" hidden="1">{"'Quadro'!$A$4:$BG$78"}</definedName>
    <definedName name="ff" hidden="1">{"'gráf jan00'!$A$1:$AK$41"}</definedName>
    <definedName name="FFDSA">#REF!</definedName>
    <definedName name="FFF" hidden="1">#REF!</definedName>
    <definedName name="fffff" hidden="1">{"'EI 060 02'!$A$1:$K$59"}</definedName>
    <definedName name="FFFFFFFFFF" hidden="1">#REF!</definedName>
    <definedName name="fffffffffffff">#REF!</definedName>
    <definedName name="fffffffffffffff">#N/A</definedName>
    <definedName name="fffg">#N/A</definedName>
    <definedName name="ffg" hidden="1">{#N/A,#N/A,FALSE,"MO (2)"}</definedName>
    <definedName name="ffg_1" hidden="1">{#N/A,#N/A,FALSE,"MO (2)"}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VP" hidden="1">{"'gráf jan00'!$A$1:$AK$41"}</definedName>
    <definedName name="FFVP1" hidden="1">{"'gráf jan00'!$A$1:$AK$41"}</definedName>
    <definedName name="FFVP10" hidden="1">{"'gráf jan00'!$A$1:$AK$41"}</definedName>
    <definedName name="FFVP11" hidden="1">{"'gráf jan00'!$A$1:$AK$41"}</definedName>
    <definedName name="FFVP12" hidden="1">{"'gráf jan00'!$A$1:$AK$41"}</definedName>
    <definedName name="FFVP13" hidden="1">{"'gráf jan00'!$A$1:$AK$41"}</definedName>
    <definedName name="FFVP14" hidden="1">{"'gráf jan00'!$A$1:$AK$41"}</definedName>
    <definedName name="FFVP15" hidden="1">{"'gráf jan00'!$A$1:$AK$41"}</definedName>
    <definedName name="FFVP16" hidden="1">{"'gráf jan00'!$A$1:$AK$41"}</definedName>
    <definedName name="FFVP2" hidden="1">{"'gráf jan00'!$A$1:$AK$41"}</definedName>
    <definedName name="FFVP3" hidden="1">{"'gráf jan00'!$A$1:$AK$41"}</definedName>
    <definedName name="FFVP4" hidden="1">{"'gráf jan00'!$A$1:$AK$41"}</definedName>
    <definedName name="ffvp43" hidden="1">{"'gráf jan00'!$A$1:$AK$41"}</definedName>
    <definedName name="FFVP5" hidden="1">{"'gráf jan00'!$A$1:$AK$41"}</definedName>
    <definedName name="FFVP6" hidden="1">{"'gráf jan00'!$A$1:$AK$41"}</definedName>
    <definedName name="FFVP7" hidden="1">{"'gráf jan00'!$A$1:$AK$41"}</definedName>
    <definedName name="FFVP8" hidden="1">{"'gráf jan00'!$A$1:$AK$41"}</definedName>
    <definedName name="FFVP9" hidden="1">{"'gráf jan00'!$A$1:$AK$41"}</definedName>
    <definedName name="fgdfgdfg">#REF!</definedName>
    <definedName name="fge">#REF!</definedName>
    <definedName name="fgff" hidden="1">{#N/A,#N/A,FALSE,"MO (2)"}</definedName>
    <definedName name="fgff_1" hidden="1">{#N/A,#N/A,FALSE,"MO (2)"}</definedName>
    <definedName name="FGGG">#REF!</definedName>
    <definedName name="fgghhj">#REF!</definedName>
    <definedName name="fghji" hidden="1">{#N/A,#N/A,FALSE,"MO (2)"}</definedName>
    <definedName name="fghji_1" hidden="1">{#N/A,#N/A,FALSE,"MO (2)"}</definedName>
    <definedName name="FGHJK">#REF!</definedName>
    <definedName name="fgjfghj">#REF!</definedName>
    <definedName name="fgs" hidden="1">{"'gráf jan00'!$A$1:$AK$41"}</definedName>
    <definedName name="FGV">"$#REF!.$A$1:$C$65536"</definedName>
    <definedName name="FGVC">"$#REF!.$A$1:$D$65536"</definedName>
    <definedName name="FHDZ" hidden="1">{"'gráf jan00'!$A$1:$AK$41"}</definedName>
    <definedName name="figura1">"Figura 1"</definedName>
    <definedName name="FILLER.USINA">#REF!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>#REF!</definedName>
    <definedName name="Filtr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M">#REF!</definedName>
    <definedName name="FIM.TRECHO">#REF!</definedName>
    <definedName name="FIM.TRECHO_P">#REF!</definedName>
    <definedName name="FIM_48">#REF!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">#REF!</definedName>
    <definedName name="FIRM">#REF!</definedName>
    <definedName name="FIRMA">#REF!</definedName>
    <definedName name="firma1">#REF!</definedName>
    <definedName name="firma2">#REF!</definedName>
    <definedName name="FIRMA3">#REF!</definedName>
    <definedName name="fis">#REF!</definedName>
    <definedName name="FISCAL_21">#REF!</definedName>
    <definedName name="FISI">#REF!</definedName>
    <definedName name="Fisicos">#REF!</definedName>
    <definedName name="FITOK" hidden="1">{#N/A,#N/A,TRUE,"Serviços"}</definedName>
    <definedName name="FJASLJFIL" hidden="1">{"'gráf jan00'!$A$1:$AK$41"}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gra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o">#REF!</definedName>
    <definedName name="FM">"$#REF!.$E$31"</definedName>
    <definedName name="FMW">"$#REF!.$E$33"</definedName>
    <definedName name="FMWA">"$#REF!.$E$32"</definedName>
    <definedName name="FO">#REF!</definedName>
    <definedName name="FOFO">#REF!</definedName>
    <definedName name="fog">#REF!</definedName>
    <definedName name="FOG_4">"$'memória de calculo_liquida'.$#REF!$#REF!"</definedName>
    <definedName name="FOGO">#REF!</definedName>
    <definedName name="FOGO.">#REF!</definedName>
    <definedName name="fo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HA">#REF!</definedName>
    <definedName name="FOLHA_N__01_01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LHAS">#REF!</definedName>
    <definedName name="FolResumoFlorestas" hidden="1">{"'REL CUSTODIF'!$B$1:$H$72"}</definedName>
    <definedName name="FOOR" hidden="1">{#N/A,#N/A,FALSE,"Plan1"}</definedName>
    <definedName name="FORM_VERT2">#REF!</definedName>
    <definedName name="FORMA">#REF!</definedName>
    <definedName name="FORMA_AN">#REF!</definedName>
    <definedName name="FORMA_AT">#REF!</definedName>
    <definedName name="formula">"$#REF!.$F$11"</definedName>
    <definedName name="FORMULÁRIO" hidden="1">{#N/A,#N/A,FALSE,"Plan1"}</definedName>
    <definedName name="formulas">#REF!,#REF!,#REF!,#REF!,#REF!,#REF!,#REF!,#REF!,#REF!,#REF!,#REF!,#REF!,#REF!,#REF!,#REF!,#REF!,#REF!,#REF!,#REF!,#REF!</definedName>
    <definedName name="FORN.CIM.USINA">#REF!</definedName>
    <definedName name="FORN_MEIO_FIO_AN">#REF!</definedName>
    <definedName name="FORN_MEIO_FIO_AT">#REF!</definedName>
    <definedName name="FORNEC_CAP20">#REF!</definedName>
    <definedName name="FORNEC_CM30">#REF!</definedName>
    <definedName name="FORNECIMENTO_AN">#REF!</definedName>
    <definedName name="FORNECIMENTO_AT">#REF!</definedName>
    <definedName name="FORRO" hidden="1">{#N/A,#N/A,FALSE,"Plan1"}</definedName>
    <definedName name="FOSSA">#REF!</definedName>
    <definedName name="Fot" hidden="1">{"'EI 060 02'!$A$1:$K$59"}</definedName>
    <definedName name="FRE">#REF!</definedName>
    <definedName name="FREADVAL">#REF!</definedName>
    <definedName name="FREFIX">#REF!</definedName>
    <definedName name="FREPES">#REF!</definedName>
    <definedName name="FRESA">#REF!</definedName>
    <definedName name="FRESA_REC_REV">#REF!</definedName>
    <definedName name="Fresagem">#N/A</definedName>
    <definedName name="Fresagem01" hidden="1">{#N/A,#N/A,TRUE,"Serviços"}</definedName>
    <definedName name="Fresagem011" hidden="1">{#N/A,#N/A,TRUE,"Serviços"}</definedName>
    <definedName name="FRESAMA">#REF!</definedName>
    <definedName name="FRESATA">#REF!</definedName>
    <definedName name="FRR" hidden="1">{#N/A,#N/A,FALSE,"Plan1"}</definedName>
    <definedName name="FRWAESR" hidden="1">{"'Quadro'!$A$4:$BG$78"}</definedName>
    <definedName name="FS">#REF!</definedName>
    <definedName name="FSA" hidden="1">{"'Quadro'!$A$4:$BG$78"}</definedName>
    <definedName name="FSADFD">#N/A</definedName>
    <definedName name="fsd" hidden="1">{"'gráf jan00'!$A$1:$AK$41"}</definedName>
    <definedName name="FSDF" hidden="1">{"'Quadro'!$A$4:$BG$78"}</definedName>
    <definedName name="FSDS" hidden="1">{"'gráf jan00'!$A$1:$AK$41"}</definedName>
    <definedName name="fse">#REF!</definedName>
    <definedName name="fsn">#REF!</definedName>
    <definedName name="FTU" hidden="1">{"'Quadro'!$A$4:$BG$78"}</definedName>
    <definedName name="fuel">#REF!</definedName>
    <definedName name="função">#REF!</definedName>
    <definedName name="furador">#REF!</definedName>
    <definedName name="fwregwrgfd">#REF!</definedName>
    <definedName name="f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x_horiz">#REF!</definedName>
    <definedName name="FxCRG">#REF!</definedName>
    <definedName name="FxItensCkeckList">#REF!</definedName>
    <definedName name="FxNatureza">#REF!</definedName>
    <definedName name="FxServico">#REF!</definedName>
    <definedName name="G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fd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dgff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gag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vanized_cable_tray__complete_of__special_pieces__elbows__crosses__Tees__etc.__and_fixing_elements___brackets__supports__etc.__Metallic_supports_from_roof__wall_or_metallic_structure_included">#REF!</definedName>
    <definedName name="garug01" hidden="1">{"'REL CUSTODIF'!$B$1:$H$72"}</definedName>
    <definedName name="gas">#REF!</definedName>
    <definedName name="GASEG" hidden="1">{"'Quadro'!$A$4:$BG$78"}</definedName>
    <definedName name="GASOL">#REF!</definedName>
    <definedName name="gasol100">#REF!</definedName>
    <definedName name="GASOL2">#REF!</definedName>
    <definedName name="GASOLINA">#REF!</definedName>
    <definedName name="GAST">#REF!</definedName>
    <definedName name="Gastos_Marajó">#N/A</definedName>
    <definedName name="GAVTG" hidden="1">{"'gráf jan00'!$A$1:$AK$41"}</definedName>
    <definedName name="GD">#REF!</definedName>
    <definedName name="gd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dfg" hidden="1">{"'gráf jan00'!$A$1:$AK$41"}</definedName>
    <definedName name="GDS" hidden="1">{"'Quadro'!$A$4:$BG$78"}</definedName>
    <definedName name="GE">#REF!</definedName>
    <definedName name="GEOVANI">#REF!</definedName>
    <definedName name="GEOVANI_25">#REF!</definedName>
    <definedName name="GEOVANI2">#REF!</definedName>
    <definedName name="GEOVANI2_25">#REF!</definedName>
    <definedName name="GERAL">#REF!</definedName>
    <definedName name="Gerente">#REF!</definedName>
    <definedName name="gertrude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estores">#REF!+#REF!</definedName>
    <definedName name="GFD" hidden="1">{"'gráf jan00'!$A$1:$AK$41"}</definedName>
    <definedName name="gfdg">#REF!</definedName>
    <definedName name="gfgfgfg" hidden="1">{#N/A,#N/A,FALSE,"MO (2)"}</definedName>
    <definedName name="gfgh" hidden="1">{#N/A,#N/A,FALSE,"MO (2)"}</definedName>
    <definedName name="gfgh_1" hidden="1">{#N/A,#N/A,FALSE,"MO (2)"}</definedName>
    <definedName name="gfghdhade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fghsfha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a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hghgh" hidden="1">{#N/A,#N/A,FALSE,"MO (2)"}</definedName>
    <definedName name="ghh">#REF!</definedName>
    <definedName name="GHJ" hidden="1">{#N/A,#N/A,FALSE,"MO (2)"}</definedName>
    <definedName name="GHJJKGK" hidden="1">{"'gráf jan00'!$A$1:$AK$41"}</definedName>
    <definedName name="ghkghkghk">#REF!</definedName>
    <definedName name="GIGA">#REF!</definedName>
    <definedName name="giu6lkjhlij">#N/A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"'file:///D:/Meus documentos/ANASTÁCIO/SERCEL/BR262990800.xls'#$SERVIÇOS.$#REF!$#REF!"</definedName>
    <definedName name="GRADUADA">#REF!</definedName>
    <definedName name="graf">#REF!</definedName>
    <definedName name="graff">#REF!</definedName>
    <definedName name="GráficoICD" hidden="1">#N/A</definedName>
    <definedName name="GRAMA">#REF!</definedName>
    <definedName name="grama_mudas">#REF!</definedName>
    <definedName name="grav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lnm.Recorder">#REF!</definedName>
    <definedName name="grelh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dag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sdgs">#N/A</definedName>
    <definedName name="gsffgs">#REF!</definedName>
    <definedName name="gtryfj" hidden="1">{#N/A,#N/A,TRUE,"Serviços"}</definedName>
    <definedName name="gtryfjj" hidden="1">{#N/A,#N/A,TRUE,"Serviços"}</definedName>
    <definedName name="GUEDES">#REF!</definedName>
    <definedName name="guh">#REF!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as">#REF!</definedName>
    <definedName name="h">#REF!</definedName>
    <definedName name="há">#REF!</definedName>
    <definedName name="hdsfavxc">#REF!</definedName>
    <definedName name="HELLO">#REF!</definedName>
    <definedName name="helo">#REF!</definedName>
    <definedName name="HENC">#REF!</definedName>
    <definedName name="HENFEL4">#REF!</definedName>
    <definedName name="HENFEL6">#REF!</definedName>
    <definedName name="hfs" hidden="1">{"'gráf jan00'!$A$1:$AK$41"}</definedName>
    <definedName name="hghg">#REF!</definedName>
    <definedName name="hghgh">#REF!</definedName>
    <definedName name="HGHJ" hidden="1">{"'Quadro'!$A$4:$BG$78"}</definedName>
    <definedName name="HGRET" hidden="1">{"'RR'!$A$2:$E$81"}</definedName>
    <definedName name="hh" hidden="1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hhhhh">#REF!</definedName>
    <definedName name="HHMONELE">#REF!</definedName>
    <definedName name="HHMONMEC">#REF!</definedName>
    <definedName name="HHPROELE">#REF!</definedName>
    <definedName name="HHPROMEC">#REF!</definedName>
    <definedName name="hi">#REF!</definedName>
    <definedName name="hi_10">#REF!</definedName>
    <definedName name="hi_25">#REF!</definedName>
    <definedName name="hi_27">#REF!</definedName>
    <definedName name="hi_29">#REF!</definedName>
    <definedName name="hi_3">#REF!</definedName>
    <definedName name="hi_4">#REF!</definedName>
    <definedName name="hi_5">#REF!</definedName>
    <definedName name="hi_9">#REF!</definedName>
    <definedName name="HIDRÁULICA">#N/A</definedName>
    <definedName name="hii">#REF!</definedName>
    <definedName name="HJ">#REF!</definedName>
    <definedName name="hjhjhjhju" hidden="1">{#N/A,#N/A,FALSE,"MO (2)"}</definedName>
    <definedName name="hlç" hidden="1">{"'Quadro'!$A$4:$BG$78"}</definedName>
    <definedName name="hmngj">#N/A</definedName>
    <definedName name="HMOTO">#REF!</definedName>
    <definedName name="hora">#REF!</definedName>
    <definedName name="horaam">#REF!</definedName>
    <definedName name="horaenc">#REF!</definedName>
    <definedName name="HoraManha1">#REF!</definedName>
    <definedName name="HoraManha2">#REF!</definedName>
    <definedName name="HORAMÁQUINA">#REF!</definedName>
    <definedName name="horaseven">#REF!</definedName>
    <definedName name="HoraTarde1">#REF!</definedName>
    <definedName name="HoraTarde2">#REF!</definedName>
    <definedName name="HP">NA()</definedName>
    <definedName name="HP.1">#REF!</definedName>
    <definedName name="hsdjsg">#REF!</definedName>
    <definedName name="HSERV">#REF!</definedName>
    <definedName name="ht">#REF!</definedName>
    <definedName name="htm" hidden="1">{"'Plan1 (2)'!$A$5:$F$63"}</definedName>
    <definedName name="htmal_control3" hidden="1">{"'RR'!$A$2:$E$81"}</definedName>
    <definedName name="htmal_control4" hidden="1">{"'RR'!$A$2:$E$81"}</definedName>
    <definedName name="htmal_control5" hidden="1">{"'RR'!$A$2:$E$81"}</definedName>
    <definedName name="htmal_control6" hidden="1">{"'RR'!$A$2:$E$81"}</definedName>
    <definedName name="htmal_control7" hidden="1">{"'RR'!$A$2:$E$81"}</definedName>
    <definedName name="htmal_control8" hidden="1">{"'RR'!$A$2:$E$81"}</definedName>
    <definedName name="HTML_CodePage" hidden="1">1252</definedName>
    <definedName name="HTML_Control" hidden="1">{"'Plan1 (2)'!$A$5:$F$63"}</definedName>
    <definedName name="html_control10" hidden="1">{"'RR'!$A$2:$E$81"}</definedName>
    <definedName name="html_control11" hidden="1">{"'RR'!$A$2:$E$81"}</definedName>
    <definedName name="html_control12" hidden="1">{"'RR'!$A$2:$E$81"}</definedName>
    <definedName name="html_control13" hidden="1">{"'RR'!$A$2:$E$81"}</definedName>
    <definedName name="html_control14" hidden="1">{"'RR'!$A$2:$E$81"}</definedName>
    <definedName name="html_control2" hidden="1">{"'RR'!$A$2:$E$81"}</definedName>
    <definedName name="HTML_CONTROL20" hidden="1">{"'RR'!$A$2:$E$81"}</definedName>
    <definedName name="HTML_CONTROL21" hidden="1">{"'RR'!$A$2:$E$81"}</definedName>
    <definedName name="HTML_Description" hidden="1">""</definedName>
    <definedName name="HTML_Email" hidden="1">""</definedName>
    <definedName name="HTML_Header" hidden="1">"Plan1 (2)"</definedName>
    <definedName name="HTML_LastUpdate" hidden="1">"04/03/1999"</definedName>
    <definedName name="HTML_LineAfter" hidden="1">FALSE</definedName>
    <definedName name="HTML_LineBefore" hidden="1">FALSE</definedName>
    <definedName name="HTML_Name" hidden="1">"Ana Tereza"</definedName>
    <definedName name="HTML_OBDlg2" hidden="1">TRUE</definedName>
    <definedName name="HTML_OBDlg4" hidden="1">TRUE</definedName>
    <definedName name="HTML_OS" hidden="1">0</definedName>
    <definedName name="HTML_PathFile" hidden="1">"V:\Operacao de Maquinas\INTERDIÇÕES NA VP\MeuHTML.htm"</definedName>
    <definedName name="HTML_Title" hidden="1">"TabLoc"</definedName>
    <definedName name="HU" hidden="1">{"'gráf jan00'!$A$1:$AK$41"}</definedName>
    <definedName name="i">#REF!</definedName>
    <definedName name="I_GAP">#REF!</definedName>
    <definedName name="I_PAVIMENTAÇÃO">#REF!</definedName>
    <definedName name="I_TERRAPLENAGEM">#REF!</definedName>
    <definedName name="ic">#REF!</definedName>
    <definedName name="ic_10">#REF!</definedName>
    <definedName name="ic_6">#REF!</definedName>
    <definedName name="idem">#REF!</definedName>
    <definedName name="II">#REF!</definedName>
    <definedName name="III">#REF!</definedName>
    <definedName name="IM">#REF!</definedName>
    <definedName name="IM_25">#REF!</definedName>
    <definedName name="IM_4">#REF!</definedName>
    <definedName name="IMM">#REF!</definedName>
    <definedName name="imp">#REF!</definedName>
    <definedName name="IMPERMEABILIZA">#N/A</definedName>
    <definedName name="IMPMA">#REF!</definedName>
    <definedName name="ImpMdb">#REF!</definedName>
    <definedName name="impress">#REF!</definedName>
    <definedName name="impressao">#REF!</definedName>
    <definedName name="impressão">#REF!</definedName>
    <definedName name="Impresso">#N/A</definedName>
    <definedName name="IMPRI_RCGP">#REF!</definedName>
    <definedName name="imprimação">#REF!</definedName>
    <definedName name="IMPRIMAÇÃOREMUFMAN">"$#REF!.$R$39"</definedName>
    <definedName name="IMPTA">#REF!</definedName>
    <definedName name="inclusão_de_novos_campos">#REF!</definedName>
    <definedName name="IND">#REF!</definedName>
    <definedName name="Indep_Nac">#N/A</definedName>
    <definedName name="INDI">#REF!</definedName>
    <definedName name="indi_33">#REF!</definedName>
    <definedName name="INDI22">#REF!</definedName>
    <definedName name="ÍNDICE">#REF!</definedName>
    <definedName name="indice_2">#REF!</definedName>
    <definedName name="ÍNDICE_36">#REF!</definedName>
    <definedName name="ÍNDICE_37">#REF!</definedName>
    <definedName name="ÍNDICE_38">#REF!</definedName>
    <definedName name="indiceanterior">#REF!</definedName>
    <definedName name="Indiceantigo">#REF!</definedName>
    <definedName name="indiceatual">#REF!</definedName>
    <definedName name="INDICEI1">#REF!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InhaltsvezSUMMEN">#REF!</definedName>
    <definedName name="inic">#REF!</definedName>
    <definedName name="INIC.TRECHO">#REF!</definedName>
    <definedName name="INIC.TRECHO_P">#REF!</definedName>
    <definedName name="INICIO">#REF!</definedName>
    <definedName name="início">#REF!</definedName>
    <definedName name="INS_TVE_CBUQ">#REF!</definedName>
    <definedName name="INS_TVE_LAMA">#REF!</definedName>
    <definedName name="INS_TVE_MICRO">#REF!</definedName>
    <definedName name="INS_TVMP_CBUQ">#REF!</definedName>
    <definedName name="INS_TVMP_LAMA">#REF!</definedName>
    <definedName name="INS_TVMP_MICRO">#REF!</definedName>
    <definedName name="INS_TVMR_CBUQ">#REF!</definedName>
    <definedName name="INS_TVMR_LAMA">#REF!</definedName>
    <definedName name="INS_TVMR_MICRO">#REF!</definedName>
    <definedName name="INS_TVP_CBUQ">#REF!</definedName>
    <definedName name="INS_TVP_LAMA">#REF!</definedName>
    <definedName name="INS_TVP_MICRO">#REF!</definedName>
    <definedName name="INS_TVR_CBUQ">#REF!</definedName>
    <definedName name="INS_TVR_LAMA">#REF!</definedName>
    <definedName name="INS_TVR_MICRO">#REF!</definedName>
    <definedName name="INSCR">#REF!</definedName>
    <definedName name="INSS">#REF!</definedName>
    <definedName name="INSTAL">#REF!</definedName>
    <definedName name="INSTALMA">#REF!</definedName>
    <definedName name="INSTALTA">#REF!</definedName>
    <definedName name="INSUMO">#REF!</definedName>
    <definedName name="Insumos" hidden="1">#REF!</definedName>
    <definedName name="INSUMOSBETUMINOSOS">#REF!</definedName>
    <definedName name="intervencoes">#REF!</definedName>
    <definedName name="Intran" hidden="1">{"'teste'!$B$2:$R$49"}</definedName>
    <definedName name="IOUIOHIO">#N/A</definedName>
    <definedName name="ir_6">#REF!</definedName>
    <definedName name="ir_7">#REF!</definedName>
    <definedName name="ir_8">#REF!</definedName>
    <definedName name="ir_9">#REF!</definedName>
    <definedName name="IRRF">#REF!</definedName>
    <definedName name="IS">#REF!</definedName>
    <definedName name="ISSQN">#REF!</definedName>
    <definedName name="Item">#REF!</definedName>
    <definedName name="item1">#REF!</definedName>
    <definedName name="Itemm">#REF!</definedName>
    <definedName name="Itens" hidden="1">#REF!</definedName>
    <definedName name="IUO" hidden="1">{"'Quadro'!$A$4:$BG$78"}</definedName>
    <definedName name="IVANILTON">#REF!</definedName>
    <definedName name="izidro">#REF!</definedName>
    <definedName name="J" hidden="1">#REF!</definedName>
    <definedName name="jack">{"um","mil","um milhão","um bilhão","um trilhão"}</definedName>
    <definedName name="JAN00">#REF!</definedName>
    <definedName name="JANA">#REF!</definedName>
    <definedName name="Janeiro">#N/A</definedName>
    <definedName name="JANEIRO2003" hidden="1">{#N/A,#N/A,TRUE,"Serviços"}</definedName>
    <definedName name="JANEIRO20033" hidden="1">{#N/A,#N/A,TRUE,"Serviços"}</definedName>
    <definedName name="JAZ">#REF!</definedName>
    <definedName name="JAZIDA">#REF!</definedName>
    <definedName name="JAZIDA.PISTA">#REF!</definedName>
    <definedName name="JAZIDA.USINA">#REF!</definedName>
    <definedName name="Jazidas">#REF!</definedName>
    <definedName name="JELE">#REF!</definedName>
    <definedName name="JF">#REF!</definedName>
    <definedName name="jhjdf">#REF!</definedName>
    <definedName name="jhjhjhjju" hidden="1">{#N/A,#N/A,FALSE,"MO (2)"}</definedName>
    <definedName name="jjjjj" hidden="1">{#N/A,#N/A,FALSE,"MO (2)"}</definedName>
    <definedName name="jjjjjjjjj">#REF!</definedName>
    <definedName name="JJJJJL" hidden="1">{#N/A,#N/A,FALSE,"MO (2)"}</definedName>
    <definedName name="jkhjkjkg" hidden="1">{#N/A,#N/A,FALSE,"MO (2)"}</definedName>
    <definedName name="jkhjkjkg_1" hidden="1">{#N/A,#N/A,FALSE,"MO (2)"}</definedName>
    <definedName name="JMEC">#REF!</definedName>
    <definedName name="jN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>#REF!</definedName>
    <definedName name="JR_PAGE_ANCHOR_0_1">#REF!</definedName>
    <definedName name="JR_PAGE_ANCHOR_0_3">#REF!</definedName>
    <definedName name="JR_PAGE_ANCHOR_1_1">#REF!</definedName>
    <definedName name="JR_PAGE_ANCHOR_14_1">#REF!</definedName>
    <definedName name="JR_PAGE_ANCHOR_2_1">#REF!</definedName>
    <definedName name="JR_PAGE_ANCHOR_3_1">#REF!</definedName>
    <definedName name="JR_PAGE_ANCHOR_4_1">#REF!</definedName>
    <definedName name="JR_PAGE_ANCHOR_5_1">#REF!</definedName>
    <definedName name="JR_PAGE_ANCHOR_6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LA">#REF!</definedName>
    <definedName name="jun00">#REF!</definedName>
    <definedName name="JUNA">#REF!</definedName>
    <definedName name="justificativa" hidden="1">#REF!</definedName>
    <definedName name="k">NA()</definedName>
    <definedName name="K_PR">#REF!</definedName>
    <definedName name="kconserv">#REF!</definedName>
    <definedName name="kdren">#REF!</definedName>
    <definedName name="kdrena">#REF!</definedName>
    <definedName name="KG">#REF!</definedName>
    <definedName name="K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kj">#REF!</definedName>
    <definedName name="kjhgjk" hidden="1">{"'gráf jan00'!$A$1:$AK$41"}</definedName>
    <definedName name="kk">NA()</definedName>
    <definedName name="kkk">NA()</definedName>
    <definedName name="KKKKK">#REF!</definedName>
    <definedName name="kkkkkk" hidden="1">{#N/A,#N/A,FALSE,"MO (2)"}</definedName>
    <definedName name="kkkkkkkkk">#N/A</definedName>
    <definedName name="klb">#REF!</definedName>
    <definedName name="klebe">#REF!</definedName>
    <definedName name="klklklkl" hidden="1">{#N/A,#N/A,FALSE,"MO (2)"}</definedName>
    <definedName name="KLSAIOKPGPO" hidden="1">{#N/A,#N/A,FALSE,"MO (2)"}</definedName>
    <definedName name="Km">#REF!</definedName>
    <definedName name="KM.406.407">#REF!</definedName>
    <definedName name="KM_AREAL">#REF!</definedName>
    <definedName name="KM_CBUQ">#REF!</definedName>
    <definedName name="KM_CIMENTO">#REF!</definedName>
    <definedName name="KM_CIMENTO_P">#REF!</definedName>
    <definedName name="KM_FIM_TRAV.URBANA">#REF!</definedName>
    <definedName name="KM_INÍCIO_TRAV.URBANA">#REF!</definedName>
    <definedName name="koae">#REF!</definedName>
    <definedName name="kpavi">#REF!</definedName>
    <definedName name="KSIN">#REF!</definedName>
    <definedName name="ksinal">#REF!</definedName>
    <definedName name="kterra">#REF!</definedName>
    <definedName name="Kubus">#REF!</definedName>
    <definedName name="Kubus1">#REF!</definedName>
    <definedName name="kwh">#REF!</definedName>
    <definedName name="L_AREIA_AN">#REF!</definedName>
    <definedName name="L_AREIA_AT">#REF!</definedName>
    <definedName name="L_BRITA_AN">#REF!</definedName>
    <definedName name="L_BRITA_AT">#REF!</definedName>
    <definedName name="L_CASCALHO_AN">#REF!</definedName>
    <definedName name="L_CASCALHO_AT">#REF!</definedName>
    <definedName name="L_MARROADA_AN">#REF!</definedName>
    <definedName name="L_MARROADA_AT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DO">#REF!</definedName>
    <definedName name="LAG2_13">#REF!</definedName>
    <definedName name="LAG2_39">#REF!</definedName>
    <definedName name="LAG2_6">#REF!</definedName>
    <definedName name="Lama">#REF!</definedName>
    <definedName name="LAMAG">#REF!</definedName>
    <definedName name="LAMAMA">#REF!</definedName>
    <definedName name="LAMATA">#REF!</definedName>
    <definedName name="LARANJEIRAS">#REF!</definedName>
    <definedName name="LARG">#REF!</definedName>
    <definedName name="LARG_BARRACÃO">#REF!</definedName>
    <definedName name="LARG_CANTEIRO">#REF!</definedName>
    <definedName name="Largura_da_Faixa_de_Tráfego___...........">#REF!</definedName>
    <definedName name="LASTRO">#REF!</definedName>
    <definedName name="LASTRO_AN">#REF!</definedName>
    <definedName name="LASTRO_AT">#REF!</definedName>
    <definedName name="LBU">#REF!</definedName>
    <definedName name="LD">#REF!</definedName>
    <definedName name="LDA">#REF!</definedName>
    <definedName name="LDD">"'file:///D:/Meus documentos/ANASTÁCIO/SERCEL/BR262990800.xls'#$SERVIÇOS.$#REF!$#REF!"</definedName>
    <definedName name="LDI">#REF!</definedName>
    <definedName name="LDIANTIGO">#REF!</definedName>
    <definedName name="ldiasf">#REF!</definedName>
    <definedName name="LDIATUAL">#REF!</definedName>
    <definedName name="LE">E</definedName>
    <definedName name="lento">#REF!</definedName>
    <definedName name="leonardo" hidden="1">{"'gráf jan00'!$A$1:$AK$41"}</definedName>
    <definedName name="let" hidden="1">"Quadro Logistico Maio"</definedName>
    <definedName name="lev">#REF!</definedName>
    <definedName name="LEVANTAMENTO">#REF!</definedName>
    <definedName name="LG_AREA">#REF!</definedName>
    <definedName name="LG_AREA_APL">#REF!</definedName>
    <definedName name="LG_CREMA">#REF!</definedName>
    <definedName name="LG_MAT">#REF!</definedName>
    <definedName name="LG_SNV">#REF!</definedName>
    <definedName name="lig">#REF!</definedName>
    <definedName name="LIG_ÁGUA">#REF!</definedName>
    <definedName name="LIG_ENERG">#REF!</definedName>
    <definedName name="ligação">#REF!</definedName>
    <definedName name="LIGANT">#REF!</definedName>
    <definedName name="LILASDRENA">#REF!</definedName>
    <definedName name="LILASDRENA_25">#REF!</definedName>
    <definedName name="LILASDRENA_4">#REF!</definedName>
    <definedName name="LILASDRENAA">#REF!</definedName>
    <definedName name="limcount" hidden="1">1</definedName>
    <definedName name="LimnFFFFRange" hidden="1">#REF!</definedName>
    <definedName name="LimnPPP1Range" hidden="1">#REF!</definedName>
    <definedName name="LimnPPP2Range" hidden="1">#REF!</definedName>
    <definedName name="LimnPPP3Range" hidden="1">#REF!</definedName>
    <definedName name="LimnPPP4Range" hidden="1">#REF!</definedName>
    <definedName name="Limpeza">#N/A</definedName>
    <definedName name="LIMPPLACA">#REF!</definedName>
    <definedName name="LIMPPONTE_20">"$#REF!.$I$27"</definedName>
    <definedName name="LIMPPONTE_21">"$#REF!.$I$27"</definedName>
    <definedName name="LIMPVALADREN">"$#REF!.$I$29"</definedName>
    <definedName name="LINHA">#REF!</definedName>
    <definedName name="lista">#REF!</definedName>
    <definedName name="lista.coluna">#REF!</definedName>
    <definedName name="lista.linha">#REF!</definedName>
    <definedName name="LISTA_CÓD_MEDIÇÕES">#REF!</definedName>
    <definedName name="listaClasse">#REF!</definedName>
    <definedName name="ListaFim">#REF!</definedName>
    <definedName name="ListaMes">#REF!</definedName>
    <definedName name="ListaRelevo">#REF!</definedName>
    <definedName name="ListSize" hidden="1">#REF!</definedName>
    <definedName name="lixo">#REF!</definedName>
    <definedName name="LKJ" hidden="1">{"'Quadro'!$A$4:$BG$78"}</definedName>
    <definedName name="LLL">#REF!</definedName>
    <definedName name="LLLLL">#REF!</definedName>
    <definedName name="llllllll">#REF!</definedName>
    <definedName name="llllllll_2">[0]!llllllll_2</definedName>
    <definedName name="llllllll_25">[0]!llllllll_25</definedName>
    <definedName name="llllllll_26">[0]!llllllll_26</definedName>
    <definedName name="llllllll_27">[0]!llllllll_27</definedName>
    <definedName name="LNNN" hidden="1">#REF!</definedName>
    <definedName name="loc">#REF!</definedName>
    <definedName name="Loc10Np">#REF!</definedName>
    <definedName name="LOCAÇÃO_AN">#REF!</definedName>
    <definedName name="LOCAÇÃO_AT">#REF!</definedName>
    <definedName name="Local" hidden="1">""</definedName>
    <definedName name="LOCAL1">#REF!</definedName>
    <definedName name="LOCALIDADE">#REF!</definedName>
    <definedName name="localidades">#REF!</definedName>
    <definedName name="LocCarrNp">#REF!</definedName>
    <definedName name="loo">#REF!</definedName>
    <definedName name="lot">#REF!</definedName>
    <definedName name="LOTA">#REF!</definedName>
    <definedName name="LOTE">#REF!</definedName>
    <definedName name="LOTE1">#REF!</definedName>
    <definedName name="LP">"$#REF!.$E$28"</definedName>
    <definedName name="lpo">#REF!</definedName>
    <definedName name="LPTE">#REF!</definedName>
    <definedName name="LPW">"$#REF!.$E$30"</definedName>
    <definedName name="LPWA">"$#REF!.$E$29"</definedName>
    <definedName name="LRANJA">#REF!</definedName>
    <definedName name="LS">"$#REF!.$E$27"</definedName>
    <definedName name="LSIND">#REF!</definedName>
    <definedName name="LSMF">#REF!</definedName>
    <definedName name="LSW">"$#REF!.$E$29"</definedName>
    <definedName name="LSWA">"$#REF!.$E$28"</definedName>
    <definedName name="lu" hidden="1">{#N/A,#N/A,FALSE,"MO (2)"}</definedName>
    <definedName name="LUCRO">#REF!</definedName>
    <definedName name="LUCROMATBET">#REF!</definedName>
    <definedName name="luis" hidden="1">{"'Plan1 (2)'!$A$5:$F$63"}</definedName>
    <definedName name="luiz">#REF!</definedName>
    <definedName name="LVC">"'file:///D:/Meus documentos/ANASTÁCIO/SERCEL/BR262990800.xls'#$SERVIÇOS.$#REF!$#REF!"</definedName>
    <definedName name="LVD">"'file:///D:/Meus documentos/ANASTÁCIO/SERCEL/BR262990800.xls'#$SERVIÇOS.$#REF!$#REF!"</definedName>
    <definedName name="m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²">#REF!</definedName>
    <definedName name="MA">#REF!</definedName>
    <definedName name="MAAUQ">#REF!</definedName>
    <definedName name="Macro1">#REF!</definedName>
    <definedName name="Macro3">#REF!</definedName>
    <definedName name="madpav">#REF!</definedName>
    <definedName name="mai00">#REF!</definedName>
    <definedName name="MAIA">#REF!</definedName>
    <definedName name="MAN.DREN">#REF!</definedName>
    <definedName name="MAN_BARRO_2_AN">#REF!</definedName>
    <definedName name="MAN_BARRO_2_AT">#REF!</definedName>
    <definedName name="MAN_BARRO_4_AN">#REF!</definedName>
    <definedName name="MAN_BARRO_4_AT">#REF!</definedName>
    <definedName name="MAN_CAMADAS_AN">#REF!</definedName>
    <definedName name="MAN_CAMADAS_AT">#REF!</definedName>
    <definedName name="MAN_CASCALHO_2_AN">#REF!</definedName>
    <definedName name="MAN_CASCALHO_2_AT">#REF!</definedName>
    <definedName name="MAN_CASCALHO_4_AN">#REF!</definedName>
    <definedName name="MAN_CASCALHO_4_AT">#REF!</definedName>
    <definedName name="MAN_COMPRESSOR_2_AN">#REF!</definedName>
    <definedName name="MAN_COMPRESSOR_2_AT">#REF!</definedName>
    <definedName name="MAN_COMPRESSOR_4_AN">#REF!</definedName>
    <definedName name="MAN_COMPRESSOR_4_AT">#REF!</definedName>
    <definedName name="MAN_EXPLOSIVO_2_AN">#REF!</definedName>
    <definedName name="MAN_EXPLOSIVO_2_AT">#REF!</definedName>
    <definedName name="MAN_EXPLOSIVO_4_AN">#REF!</definedName>
    <definedName name="MAN_EXPLOSIVO_4_AT">#REF!</definedName>
    <definedName name="MAN_GST_AN">#REF!</definedName>
    <definedName name="MAN_GST_AT">#REF!</definedName>
    <definedName name="MAN_MATACÃO_2_AN">#REF!</definedName>
    <definedName name="MAN_MATACÃO_2_AT">#REF!</definedName>
    <definedName name="MAN_MATACÃO_4_AN">#REF!</definedName>
    <definedName name="MAN_MATACÃO_4_AT">#REF!</definedName>
    <definedName name="MAN_SEM_AN">#REF!</definedName>
    <definedName name="MAN_SEM_AT">#REF!</definedName>
    <definedName name="MAN_TERRA_2_AN">#REF!</definedName>
    <definedName name="MAN_TERRA_2_AT">#REF!</definedName>
    <definedName name="MAN_TERRA_4_AN">#REF!</definedName>
    <definedName name="MAN_TERRA_4_AT">#REF!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ut" hidden="1">{"'gráf jan00'!$A$1:$AK$41"}</definedName>
    <definedName name="MAO">#REF!</definedName>
    <definedName name="mão">#REF!</definedName>
    <definedName name="MAODEOBRA">#REF!</definedName>
    <definedName name="MÃODEOBRA">#REF!</definedName>
    <definedName name="maodeobra20">#REF!</definedName>
    <definedName name="MAQSERV">#REF!</definedName>
    <definedName name="MAQSERV048">#REF!</definedName>
    <definedName name="MAR00">#REF!</definedName>
    <definedName name="MARA">#REF!</definedName>
    <definedName name="marcelo" hidden="1">{"'gráf jan00'!$A$1:$AK$41"}</definedName>
    <definedName name="MARCIO">#REF!</definedName>
    <definedName name="marco">#REF!</definedName>
    <definedName name="marcos">#REF!</definedName>
    <definedName name="marcus">#REF!</definedName>
    <definedName name="maria">#REF!</definedName>
    <definedName name="MASS">#REF!</definedName>
    <definedName name="Massa">#REF!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>#REF!</definedName>
    <definedName name="MATBET">#REF!</definedName>
    <definedName name="MATERIAIS">#REF!</definedName>
    <definedName name="material">#REF!</definedName>
    <definedName name="Material_britado">#REF!</definedName>
    <definedName name="Material_britado_4">"$#REF!.$#REF!$#REF!"</definedName>
    <definedName name="MATERIALBETUMINOSO1">#REF!</definedName>
    <definedName name="MATRIZ">#REF!</definedName>
    <definedName name="MATRIZ_DE_RESPONSABILIDADE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x" hidden="1">COUNTIF(#REF!,"&lt;&gt;0")+3</definedName>
    <definedName name="MB">#REF!</definedName>
    <definedName name="mbc">#REF!</definedName>
    <definedName name="MBF">#REF!</definedName>
    <definedName name="MBQ">#REF!</definedName>
    <definedName name="MBQ_13">#REF!</definedName>
    <definedName name="MBQ_39">#REF!</definedName>
    <definedName name="MBQ_6">#REF!</definedName>
    <definedName name="MBQA">#REF!</definedName>
    <definedName name="MBQT">#REF!</definedName>
    <definedName name="MBR">"$#REF!.$I$34"</definedName>
    <definedName name="MBUF">"$#REF!.$D$12"</definedName>
    <definedName name="MBUFCORREC">#REF!</definedName>
    <definedName name="MBUFCORREC_23">#REF!</definedName>
    <definedName name="MBUFMAN">#REF!</definedName>
    <definedName name="MBUFMANALT">#REF!</definedName>
    <definedName name="MBUFREMMAN">#REF!</definedName>
    <definedName name="MBUFREMMAN_23">#REF!</definedName>
    <definedName name="MBUFREMPROFMAN">"$#REF!.$K$39"</definedName>
    <definedName name="MBUFREMREC">#REF!</definedName>
    <definedName name="MBUFREMREC_23">#REF!</definedName>
    <definedName name="MBUFTBREC">#REF!</definedName>
    <definedName name="MBUFTBREC_23">#REF!</definedName>
    <definedName name="MBUFW">"$#REF!.$D$14"</definedName>
    <definedName name="MBUFWA">"$#REF!.$D$13"</definedName>
    <definedName name="MBUQ">"$#REF!.$E$12"</definedName>
    <definedName name="MBUQAQUIS">#REF!</definedName>
    <definedName name="MBUQMAN">#REF!</definedName>
    <definedName name="MBUQREC_23">#REF!</definedName>
    <definedName name="MBUQRECOMPMAN">#REF!</definedName>
    <definedName name="MBUQRECOMPMAN_23">#REF!</definedName>
    <definedName name="MBUQRECOMPREC">#REF!</definedName>
    <definedName name="MBUQRECOMPREC_23">#REF!</definedName>
    <definedName name="MBUQREMMAN_20">#REF!</definedName>
    <definedName name="MBUQREMREC">#REF!</definedName>
    <definedName name="MBUQREMREC_23">#REF!</definedName>
    <definedName name="MBUQTBMAN_20">#REF!</definedName>
    <definedName name="MBUQTBREC">#REF!</definedName>
    <definedName name="MBUQTBREC_23">#REF!</definedName>
    <definedName name="MBUQW">"$#REF!.$E$14"</definedName>
    <definedName name="MBUQWA">"$#REF!.$E$13"</definedName>
    <definedName name="MBV">#REF!</definedName>
    <definedName name="MBV_1">#REF!</definedName>
    <definedName name="MBV_150_AN">#REF!</definedName>
    <definedName name="MBV_150_AT">#REF!</definedName>
    <definedName name="MBV_2">#REF!</definedName>
    <definedName name="MBV_200_AN">#REF!</definedName>
    <definedName name="MBV_200_AT">#REF!</definedName>
    <definedName name="MBV_250_AN">#REF!</definedName>
    <definedName name="MBV_250_AT">#REF!</definedName>
    <definedName name="MBV_3">#REF!</definedName>
    <definedName name="MBV_300_AN">#REF!</definedName>
    <definedName name="MBV_300_AT">#REF!</definedName>
    <definedName name="MBV_350_AN">#REF!</definedName>
    <definedName name="MBV_350_AT">#REF!</definedName>
    <definedName name="MBV_375_AN">#REF!</definedName>
    <definedName name="MBV_375_AT">#REF!</definedName>
    <definedName name="MBV_400_AN">#REF!</definedName>
    <definedName name="MBV_400_AT">#REF!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_13">#REF!</definedName>
    <definedName name="MD_39">#REF!</definedName>
    <definedName name="MD_6">#REF!</definedName>
    <definedName name="ME.ROD">#REF!</definedName>
    <definedName name="MEC_BARRO_2_AN">#REF!</definedName>
    <definedName name="MEC_BARRO_2_AT">#REF!</definedName>
    <definedName name="MEC_BARRO_4_AN">#REF!</definedName>
    <definedName name="MEC_BARRO_4_AT">#REF!</definedName>
    <definedName name="MEC_BARRO_6_AN">#REF!</definedName>
    <definedName name="MEC_BARRO_6_AT">#REF!</definedName>
    <definedName name="MEC_CAMADAS_AN">#REF!</definedName>
    <definedName name="MEC_CAMADAS_AT">#REF!</definedName>
    <definedName name="MEC_GST_AN">#REF!</definedName>
    <definedName name="MEC_GST_AT">#REF!</definedName>
    <definedName name="MEC_MATACÃO_2_AN">#REF!</definedName>
    <definedName name="MEC_MATACÃO_2_AT">#REF!</definedName>
    <definedName name="MEC_MATACÃO_4_AN">#REF!</definedName>
    <definedName name="MEC_MATACÃO_4_AT">#REF!</definedName>
    <definedName name="MEC_MATACÃO_6_AN">#REF!</definedName>
    <definedName name="MEC_MATACÃO_6_AT">#REF!</definedName>
    <definedName name="MEC_SEM_AN">#REF!</definedName>
    <definedName name="MEC_SEM_AT">#REF!</definedName>
    <definedName name="MEC_TERRA_2_AN">#REF!</definedName>
    <definedName name="MEC_TERRA_2_AT">#REF!</definedName>
    <definedName name="MEC_TERRA_4_AN">#REF!</definedName>
    <definedName name="MEC_TERRA_4_AT">#REF!</definedName>
    <definedName name="MEC_TERRA_6_AN">#REF!</definedName>
    <definedName name="MEC_TERRA_6_AT">#REF!</definedName>
    <definedName name="Mecanica_6">#REF!</definedName>
    <definedName name="Mecanica_7">#REF!</definedName>
    <definedName name="Mecanica_8">#REF!</definedName>
    <definedName name="Mecanica_9">#REF!</definedName>
    <definedName name="med">#REF!</definedName>
    <definedName name="med_1" hidden="1">{#N/A,#N/A,FALSE,"MO (2)"}</definedName>
    <definedName name="med_extenso">#REF!</definedName>
    <definedName name="MEDAGOREAL">#REF!</definedName>
    <definedName name="MEDD">#REF!</definedName>
    <definedName name="MEDEXP4.1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IÇÃO">#REF!</definedName>
    <definedName name="Medição_25">#REF!</definedName>
    <definedName name="Medição_4">#REF!</definedName>
    <definedName name="MEDICAO7">#N/A</definedName>
    <definedName name="Mediçãoo">#REF!</definedName>
    <definedName name="MEDIO">#REF!</definedName>
    <definedName name="MEDIR_CERCA">#REF!="S"</definedName>
    <definedName name="MedMês95">#N/A</definedName>
    <definedName name="MEDPER1">#REF!</definedName>
    <definedName name="MEIO_FIO">#REF!</definedName>
    <definedName name="meiofio">#REF!</definedName>
    <definedName name="melhoria" hidden="1">{#N/A,#N/A,FALSE,"Plan1"}</definedName>
    <definedName name="Mem">#REF!</definedName>
    <definedName name="Mem.01" hidden="1">{"'Plan1 (2)'!$A$5:$F$63"}</definedName>
    <definedName name="mem.km736">#REF!</definedName>
    <definedName name="Mem_10">#REF!</definedName>
    <definedName name="Mem_6">#REF!</definedName>
    <definedName name="mem2_10">#REF!</definedName>
    <definedName name="mem2_6">#REF!</definedName>
    <definedName name="MENOR">MIN(#REF!,#REF!,#REF!)</definedName>
    <definedName name="MEQ">#REF!</definedName>
    <definedName name="mercia" hidden="1">{"'REL CUSTODIF'!$B$1:$H$72"}</definedName>
    <definedName name="merda">#REF!</definedName>
    <definedName name="MERDA_25">[0]!MERDA_25</definedName>
    <definedName name="mes">#REF!</definedName>
    <definedName name="MÊS">#REF!</definedName>
    <definedName name="MesCalc">#REF!</definedName>
    <definedName name="Meses">#REF!</definedName>
    <definedName name="MesNegociado">#REF!</definedName>
    <definedName name="mesoestrutura">#REF!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ÁLICO_AN">#REF!</definedName>
    <definedName name="METÁLICO_AT">#REF!</definedName>
    <definedName name="metasantigas" hidden="1">{"'gráf jan00'!$A$1:$AK$41"}</definedName>
    <definedName name="Meu">#REF!</definedName>
    <definedName name="MF">#REF!</definedName>
    <definedName name="MG">#REF!</definedName>
    <definedName name="MICRO">#REF!</definedName>
    <definedName name="MICROALTER">#REF!</definedName>
    <definedName name="MICROMA">#REF!</definedName>
    <definedName name="MICROTA">#REF!</definedName>
    <definedName name="MINPGPELE">#REF!</definedName>
    <definedName name="MINPGPMEC">#REF!</definedName>
    <definedName name="MIX">#REF!</definedName>
    <definedName name="MM">[0]!MM</definedName>
    <definedName name="MMMM" hidden="1">#REF!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O">#REF!</definedName>
    <definedName name="mo.ag.com">#REF!</definedName>
    <definedName name="mo.ag.local">#REF!</definedName>
    <definedName name="mo_base">#REF!</definedName>
    <definedName name="mo_base_4">"$#REF!.$U$35"</definedName>
    <definedName name="mo_sub_base">#REF!</definedName>
    <definedName name="MO_SUB_BASE1">#REF!</definedName>
    <definedName name="Mo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ob" hidden="1">#REF!</definedName>
    <definedName name="mobase">#REF!</definedName>
    <definedName name="MOBIL">#REF!</definedName>
    <definedName name="MOBILMA">#REF!</definedName>
    <definedName name="MOBILTA">#REF!</definedName>
    <definedName name="mod1.ext">#REF!</definedName>
    <definedName name="mod1.ext_38">#N/A</definedName>
    <definedName name="Modelo" hidden="1">#REF!</definedName>
    <definedName name="MODEXT">[0]!MODEXT</definedName>
    <definedName name="MODULO1.CURTO">#REF!</definedName>
    <definedName name="módulo1.Extenso">#REF!</definedName>
    <definedName name="módulo1.Extenso_1">[0]!módulo1.Extenso_1</definedName>
    <definedName name="módulo1.Extenso_10">[0]!módulo1.Extenso_10</definedName>
    <definedName name="módulo1.Extenso_12">[0]!módulo1.Extenso_12</definedName>
    <definedName name="módulo1.Extenso_13">[0]!módulo1.Extenso_13</definedName>
    <definedName name="módulo1.Extenso_14">[0]!módulo1.Extenso_14</definedName>
    <definedName name="módulo1.Extenso_19">#N/A</definedName>
    <definedName name="módulo1.Extenso_2">[0]!módulo1.Extenso_2</definedName>
    <definedName name="módulo1.Extenso_21">#N/A</definedName>
    <definedName name="módulo1.Extenso_22">[0]!módulo1.Extenso_22</definedName>
    <definedName name="módulo1.Extenso_23">#N/A</definedName>
    <definedName name="módulo1.Extenso_24">#N/A</definedName>
    <definedName name="módulo1.Extenso_25">[0]!módulo1.Extenso_25</definedName>
    <definedName name="módulo1.Extenso_26">[0]!módulo1.Extenso_26</definedName>
    <definedName name="módulo1.Extenso_27">[0]!módulo1.Extenso_27</definedName>
    <definedName name="módulo1.Extenso_28">[0]!módulo1.Extenso_28</definedName>
    <definedName name="módulo1.Extenso_29">[0]!módulo1.Extenso_29</definedName>
    <definedName name="módulo1.Extenso_3">[0]!módulo1.Extenso_3</definedName>
    <definedName name="módulo1.Extenso_30">[0]!módulo1.Extenso_30</definedName>
    <definedName name="módulo1.Extenso_31">[0]!módulo1.Extenso_31</definedName>
    <definedName name="módulo1.Extenso_32">[0]!módulo1.Extenso_32</definedName>
    <definedName name="módulo1.Extenso_33">[0]!módulo1.Extenso_33</definedName>
    <definedName name="módulo1.Extenso_34">[0]!módulo1.Extenso_34</definedName>
    <definedName name="módulo1.Extenso_35">[0]!módulo1.Extenso_35</definedName>
    <definedName name="módulo1.Extenso_36">[0]!módulo1.Extenso_36</definedName>
    <definedName name="módulo1.Extenso_37">[0]!módulo1.Extenso_37</definedName>
    <definedName name="módulo1.Extenso_38">[0]!módulo1.Extenso_38</definedName>
    <definedName name="módulo1.Extenso_39">#N/A</definedName>
    <definedName name="módulo1.Extenso_4">[0]!módulo1.Extenso_4</definedName>
    <definedName name="módulo1.Extenso_40">#N/A</definedName>
    <definedName name="módulo1.Extenso_41">#N/A</definedName>
    <definedName name="módulo1.Extenso_42">#N/A</definedName>
    <definedName name="módulo1.Extenso_43">#N/A</definedName>
    <definedName name="módulo1.Extenso_44">#N/A</definedName>
    <definedName name="módulo1.Extenso_45">#N/A</definedName>
    <definedName name="módulo1.Extenso_46">#N/A</definedName>
    <definedName name="módulo1.Extenso_47">#N/A</definedName>
    <definedName name="módulo1.Extenso_48">#N/A</definedName>
    <definedName name="módulo1.Extenso_5">[0]!módulo1.Extenso_5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#N/A</definedName>
    <definedName name="módulo1.Extenso_59">#N/A</definedName>
    <definedName name="módulo1.Extenso_6">[0]!módulo1.Extenso_6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#N/A</definedName>
    <definedName name="módulo1.Extenso_66">#N/A</definedName>
    <definedName name="módulo1.Extenso_67">#N/A</definedName>
    <definedName name="módulo1.Extenso_68">#N/A</definedName>
    <definedName name="módulo1.Extenso_69">#N/A</definedName>
    <definedName name="módulo1.Extenso_7">[0]!módulo1.Extenso_7</definedName>
    <definedName name="módulo1.Extenso_70">#N/A</definedName>
    <definedName name="módulo1.Extenso_71">#N/A</definedName>
    <definedName name="módulo1.Extenso_72">#N/A</definedName>
    <definedName name="módulo1.Extenso_8">[0]!módulo1.Extenso_8</definedName>
    <definedName name="módulo1.Extenso_9">[0]!módulo1.Extenso_9</definedName>
    <definedName name="Moeda">#REF!</definedName>
    <definedName name="MoedaVal">#REF!</definedName>
    <definedName name="MOMFRESAG">"$#REF!.$J$46"</definedName>
    <definedName name="MOMFRESPIL">#REF!</definedName>
    <definedName name="MOMFRESPIL_23">#REF!</definedName>
    <definedName name="mon">#REF!</definedName>
    <definedName name="mont">#REF!</definedName>
    <definedName name="MOSTRAR_DT">#REF!="S"</definedName>
    <definedName name="mosubb">#REF!</definedName>
    <definedName name="mosubl">#REF!</definedName>
    <definedName name="motor4">#REF!</definedName>
    <definedName name="motor6">#REF!</definedName>
    <definedName name="MP" hidden="1">#REF!</definedName>
    <definedName name="MPA">#REF!</definedName>
    <definedName name="MPAMA">#REF!</definedName>
    <definedName name="MPATA">#REF!</definedName>
    <definedName name="MSICRO">#REF!</definedName>
    <definedName name="MT__DEPARTAMENTO_NACIONAL_DE_ESTRADAS_DE_RODAGEM">#REF!</definedName>
    <definedName name="MULHRT" hidden="1">{"'gráf jan00'!$A$1:$AK$41"}</definedName>
    <definedName name="n">NA()</definedName>
    <definedName name="N.">#REF!</definedName>
    <definedName name="N..">#REF!</definedName>
    <definedName name="N__EPC">#REF!</definedName>
    <definedName name="N_Cont">#REF!</definedName>
    <definedName name="N_med">#REF!</definedName>
    <definedName name="NANO">#REF!</definedName>
    <definedName name="NÃO">#REF!</definedName>
    <definedName name="Natal">#N/A</definedName>
    <definedName name="NATUREZA">#REF!</definedName>
    <definedName name="NCLASSE">#REF!</definedName>
    <definedName name="NColunas">#REF!</definedName>
    <definedName name="NContrato">#REF!</definedName>
    <definedName name="NCRG">#REF!</definedName>
    <definedName name="negócio" hidden="1">{"'gráf jan00'!$A$1:$AK$41"}</definedName>
    <definedName name="NEMPRESA">#REF!</definedName>
    <definedName name="NERROS_CHECKLIST">#REF!</definedName>
    <definedName name="NERROS_DADOSVISITA">#REF!</definedName>
    <definedName name="Net">"$#REF!.$B$3:$C$65536"</definedName>
    <definedName name="NEXTENSAO">#REF!</definedName>
    <definedName name="nil">#REF!</definedName>
    <definedName name="NILO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m">#N/A</definedName>
    <definedName name="NMES">#REF!</definedName>
    <definedName name="NMESANO">#REF!</definedName>
    <definedName name="NN">#REF!</definedName>
    <definedName name="NNATUREZA">#REF!</definedName>
    <definedName name="nnn">#REF!</definedName>
    <definedName name="nnnn">#REF!</definedName>
    <definedName name="NNNNN">#REF!</definedName>
    <definedName name="NOME">#N/A</definedName>
    <definedName name="Nomes">#REF!</definedName>
    <definedName name="NomeUsuario">#REF!</definedName>
    <definedName name="Nossa_Senhora">#N/A</definedName>
    <definedName name="NOTAGERAL">#REF!</definedName>
    <definedName name="nova">#REF!</definedName>
    <definedName name="novo">#REF!</definedName>
    <definedName name="NPERIODO">#REF!</definedName>
    <definedName name="NRELEVO">#REF!</definedName>
    <definedName name="NRODOVIA">#REF!</definedName>
    <definedName name="Ns">#REF!</definedName>
    <definedName name="NTEI">#REF!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TEU">#REF!</definedName>
    <definedName name="NTRECHO">#REF!</definedName>
    <definedName name="num_linhas">#REF!</definedName>
    <definedName name="numDerived">17</definedName>
    <definedName name="NUMED">"$#REF!.$C$3"</definedName>
    <definedName name="NUMEROMEDIÇÃO_20">#REF!</definedName>
    <definedName name="NUMEROMEDIÇÃO_21">#REF!</definedName>
    <definedName name="numMassRelated">34</definedName>
    <definedName name="nvd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.A.E.">#REF!</definedName>
    <definedName name="O.COMPLEM.">#REF!</definedName>
    <definedName name="OAC">#REF!</definedName>
    <definedName name="oac.b">#REF!</definedName>
    <definedName name="oac.c">#REF!</definedName>
    <definedName name="oac.ve">#REF!</definedName>
    <definedName name="oac.ve.remoc">#REF!</definedName>
    <definedName name="oac.vr">#REF!</definedName>
    <definedName name="oac.vr.remoc">#REF!</definedName>
    <definedName name="oac_4">"$#REF!.$H$69"</definedName>
    <definedName name="Oacorre2">#REF!</definedName>
    <definedName name="oae">#REF!</definedName>
    <definedName name="oae.vc">#REF!</definedName>
    <definedName name="oae_4">"$#REF!.$H$149"</definedName>
    <definedName name="OAE_MAR94">#REF!</definedName>
    <definedName name="Oaesp2">#REF!</definedName>
    <definedName name="OBJ">#REF!</definedName>
    <definedName name="OBJETIVO">#REF!</definedName>
    <definedName name="OBJETO">#REF!</definedName>
    <definedName name="OBJETOA">#REF!</definedName>
    <definedName name="Obra" hidden="1">""</definedName>
    <definedName name="OBRA1">#REF!</definedName>
    <definedName name="ocom">#REF!</definedName>
    <definedName name="ocom_4">"$#REF!.$H$160"</definedName>
    <definedName name="Ocomp2">#REF!</definedName>
    <definedName name="octavio">#REF!</definedName>
    <definedName name="OD">#REF!</definedName>
    <definedName name="oesp">#REF!</definedName>
    <definedName name="oficio">#REF!</definedName>
    <definedName name="ok">#REF!</definedName>
    <definedName name="okaaaaa" hidden="1">#REF!</definedName>
    <definedName name="OKO">#REF!</definedName>
    <definedName name="OLEO">#REF!</definedName>
    <definedName name="OLI">#REF!</definedName>
    <definedName name="Oliveira">#REF!</definedName>
    <definedName name="OLO">#REF!</definedName>
    <definedName name="onibus">#N/A</definedName>
    <definedName name="OnOff" hidden="1">"ON"</definedName>
    <definedName name="OO" hidden="1">#REF!</definedName>
    <definedName name="OP">#REF!</definedName>
    <definedName name="OPA">#REF!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pções">#REF!</definedName>
    <definedName name="ope">#REF!</definedName>
    <definedName name="opera">#REF!</definedName>
    <definedName name="opihjkgfgyufuyfuy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OPS">#REF!</definedName>
    <definedName name="Or.Mod." hidden="1">{#N/A,#N/A,FALSE,"MO (2)"}</definedName>
    <definedName name="ORÇ">#REF!</definedName>
    <definedName name="ORÇA">#REF!</definedName>
    <definedName name="Orçamento">#REF!</definedName>
    <definedName name="Orçamento_10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14">#REF!</definedName>
    <definedName name="Orçamento_20">#REF!</definedName>
    <definedName name="Orçamento_34">#REF!</definedName>
    <definedName name="Orçamento_36">#REF!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CDVOP_aditivo2dvop_Listar">#REF!</definedName>
    <definedName name="orcrig">#REF!</definedName>
    <definedName name="ORD">#REF!</definedName>
    <definedName name="Ordem" hidden="1">#REF!</definedName>
    <definedName name="ordem_serv">#REF!</definedName>
    <definedName name="org">#REF!</definedName>
    <definedName name="ORGÃO">#REF!</definedName>
    <definedName name="ÓRGÃO">#REF!</definedName>
    <definedName name="Origem" hidden="1">#REF!</definedName>
    <definedName name="ORIGEMCAP">#REF!</definedName>
    <definedName name="ORIGEMCM30">#REF!</definedName>
    <definedName name="ORIGEMRR1C">#REF!</definedName>
    <definedName name="Orla">#REF!</definedName>
    <definedName name="orlando">#REF!</definedName>
    <definedName name="OUTA">#REF!</definedName>
    <definedName name="OUTR">#REF!</definedName>
    <definedName name="outra" hidden="1">#REF!</definedName>
    <definedName name="OVER_FINAN">#REF!</definedName>
    <definedName name="P">#REF!</definedName>
    <definedName name="P.Aparente">#REF!</definedName>
    <definedName name="P.Reatia">#REF!</definedName>
    <definedName name="P_Cristo">Dom_Páscoa-2</definedName>
    <definedName name="P_Rep">#N/A</definedName>
    <definedName name="P_SUCATA">#REF!</definedName>
    <definedName name="p08.300.01">#REF!</definedName>
    <definedName name="PA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"BUPQ1SRKSYJCRBAFQZDTXKJI"</definedName>
    <definedName name="PAMA">#REF!</definedName>
    <definedName name="PAR_6">#REF!</definedName>
    <definedName name="PAR_7">#REF!</definedName>
    <definedName name="PAR_8">#REF!</definedName>
    <definedName name="PAR_9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>#REF!</definedName>
    <definedName name="PassaExtenso">#REF!</definedName>
    <definedName name="PassaExtenso___0">PassaExtenso_5</definedName>
    <definedName name="PassaExtenso___3">NA()</definedName>
    <definedName name="PassaExtenso_10">#N/A</definedName>
    <definedName name="PassaExtenso_11">#REF!</definedName>
    <definedName name="PassaExtenso_13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27">#N/A</definedName>
    <definedName name="PassaExtenso_29">#N/A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39">#REF!</definedName>
    <definedName name="PassaExtenso_4">#N/A</definedName>
    <definedName name="PassaExtenso_5">#N/A</definedName>
    <definedName name="PassaExtenso_9">#N/A</definedName>
    <definedName name="PATA">#REF!</definedName>
    <definedName name="pativar">#REF!</definedName>
    <definedName name="PATO">#REF!</definedName>
    <definedName name="patoetapa">#REF!</definedName>
    <definedName name="PAUTO">#REF!</definedName>
    <definedName name="PAV">#REF!</definedName>
    <definedName name="PAV_2">#REF!</definedName>
    <definedName name="PAV_25">#REF!</definedName>
    <definedName name="PAV_MAR94">#REF!</definedName>
    <definedName name="pave">#REF!</definedName>
    <definedName name="pavi">#REF!</definedName>
    <definedName name="pavi_4">"$#REF!.$H$42"</definedName>
    <definedName name="Pavi2">#REF!</definedName>
    <definedName name="PAVIM">#REF!</definedName>
    <definedName name="PAVIMENT.">#REF!</definedName>
    <definedName name="pavimentacao">#REF!</definedName>
    <definedName name="PAVIMENTONOVO">#REF!</definedName>
    <definedName name="PAVIMENTONOVO_25">#REF!</definedName>
    <definedName name="Payback">#REF!</definedName>
    <definedName name="Payment_Needed">"Pagamento necessário"</definedName>
    <definedName name="PAZ.COM.N" hidden="1">{"'TelRDAV'!$A$1:$T$20"}</definedName>
    <definedName name="PCAI">#REF!</definedName>
    <definedName name="PCAIA">"'file:///D:/Meus documentos/ANASTÁCIO/SERCEL/BR262990800.xls'#$SERVIÇOS.$#REF!$#REF!"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E">#REF!</definedName>
    <definedName name="PDM">#REF!</definedName>
    <definedName name="PE">#REF!</definedName>
    <definedName name="PEA">#REF!</definedName>
    <definedName name="PED">#REF!</definedName>
    <definedName name="PED.PISTA">#REF!</definedName>
    <definedName name="PEDA">#REF!</definedName>
    <definedName name="pedr">#REF!</definedName>
    <definedName name="PEDR.PISTA">#REF!</definedName>
    <definedName name="pedre">#REF!</definedName>
    <definedName name="PEDREIRA">#REF!</definedName>
    <definedName name="PEDREIRA.PISTA">#REF!</definedName>
    <definedName name="PEDREIRA.USINA">#REF!</definedName>
    <definedName name="PEDREIRA_4">"$'memória de calculo_liquida'.$#REF!$#REF!"</definedName>
    <definedName name="PEDREIRA_48">#REF!</definedName>
    <definedName name="PEDREIRA_P">#REF!</definedName>
    <definedName name="PEDREIRA1">#REF!</definedName>
    <definedName name="PEJ">#REF!</definedName>
    <definedName name="PELICULA">#REF!</definedName>
    <definedName name="PEMN">#REF!</definedName>
    <definedName name="PEN">#REF!</definedName>
    <definedName name="PEN_13">#REF!</definedName>
    <definedName name="PEN_39">#REF!</definedName>
    <definedName name="PEN_6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EIR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R">#REF!</definedName>
    <definedName name="PercPontos">#REF!</definedName>
    <definedName name="PercResid.">#REF!</definedName>
    <definedName name="PERDA">#REF!</definedName>
    <definedName name="PERIOD">#REF!</definedName>
    <definedName name="periodo">#REF!</definedName>
    <definedName name="PERÍODO">#REF!</definedName>
    <definedName name="periodo_med">#REF!</definedName>
    <definedName name="PERIODOLIQUIDO_21">#REF!</definedName>
    <definedName name="PERIODOVALIDO">#REF!</definedName>
    <definedName name="pesquisa">#REF!</definedName>
    <definedName name="pesquisa_25">#REF!</definedName>
    <definedName name="pesquisa_4">#REF!</definedName>
    <definedName name="pesquisa1">#REF!</definedName>
    <definedName name="pesquisaa">#REF!</definedName>
    <definedName name="PESSO">#REF!</definedName>
    <definedName name="PESSO_25">#REF!</definedName>
    <definedName name="pessoal">#REF!</definedName>
    <definedName name="PEV" hidden="1">{"'Quadro'!$A$4:$BG$78"}</definedName>
    <definedName name="PG">"$#REF!.$C$1"</definedName>
    <definedName name="PG_agosto_2002">#REF!</definedName>
    <definedName name="PGP">"'file:///D:/Meus documentos/ANASTÁCIO/SERCEL/BR262990800.xls'#$SERVIÇOS.$#REF!$#REF!"</definedName>
    <definedName name="PIN">#REF!</definedName>
    <definedName name="PINL">#REF!</definedName>
    <definedName name="PINLMA">#REF!</definedName>
    <definedName name="PINLTA">#REF!</definedName>
    <definedName name="PINMA">#REF!</definedName>
    <definedName name="pint">#REF!</definedName>
    <definedName name="pint_lig">#REF!</definedName>
    <definedName name="PINTA">#REF!</definedName>
    <definedName name="PINTLIGMAN">#REF!</definedName>
    <definedName name="PINTLIGMBUFCORMAN">#REF!</definedName>
    <definedName name="PINTLIGMBUFCORMAN_23">#REF!</definedName>
    <definedName name="PINTLIGMBUFREC">"$#REF!.$M$36"</definedName>
    <definedName name="PINTLIGMBUQCORMAN">#REF!</definedName>
    <definedName name="PINTLIGMBUQCORMAN_23">#REF!</definedName>
    <definedName name="PINTLIGMBUQREC">#REF!</definedName>
    <definedName name="PINTLIGMBUQREC_23">#REF!</definedName>
    <definedName name="PINTLIGRECOMPMBUF">"$#REF!.$M$36"</definedName>
    <definedName name="PINTLIGRECQMAN">#REF!</definedName>
    <definedName name="PINTLIGRECQMAN_23">#REF!</definedName>
    <definedName name="PINTLIGRECQREC">#REF!</definedName>
    <definedName name="PINTLIGRECQREC_23">#REF!</definedName>
    <definedName name="PINTURA">#N/A</definedName>
    <definedName name="PIS">#REF!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joiohgib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L">#REF!</definedName>
    <definedName name="PL_25">#REF!</definedName>
    <definedName name="PL_4">#REF!</definedName>
    <definedName name="PL1_25">#REF!</definedName>
    <definedName name="PL20TSDP">#REF!</definedName>
    <definedName name="PLA">#REF!</definedName>
    <definedName name="PLACA">#REF!</definedName>
    <definedName name="PLACAMA">#REF!</definedName>
    <definedName name="PLACATA">#REF!</definedName>
    <definedName name="PLAN">#REF!</definedName>
    <definedName name="Plan1" hidden="1">#REF!</definedName>
    <definedName name="plan10area1">"$#REF!.$H$11"</definedName>
    <definedName name="plan10area2">"$#REF!.$H$13"</definedName>
    <definedName name="plan10area3">"$#REF!.$H$15"</definedName>
    <definedName name="plan10comp1">"$#REF!.$F$11"</definedName>
    <definedName name="plan10comp2">"$#REF!.$F$13"</definedName>
    <definedName name="plan10comp3">"$#REF!.$F$15"</definedName>
    <definedName name="plan10dia">"$#REF!.$B$9"</definedName>
    <definedName name="plan10espeçuramedia">"$#REF!.$C$45"</definedName>
    <definedName name="plan10kmf">"$#REF!.$G$10"</definedName>
    <definedName name="plan10kmf2">"$#REF!.$G$12"</definedName>
    <definedName name="plan10kmf3">"$#REF!.$G$14"</definedName>
    <definedName name="plan10kmi">"$#REF!.$C$10"</definedName>
    <definedName name="plan10kmi2">"$#REF!.$C$12"</definedName>
    <definedName name="plan10kmi3">"$#REF!.$C$14"</definedName>
    <definedName name="plan10lado1">"$#REF!.$B$11"</definedName>
    <definedName name="plan10lado2">"$#REF!.$B$13"</definedName>
    <definedName name="plan10lado3">"$#REF!.$B$15"</definedName>
    <definedName name="plan10larg1">"$#REF!.$D$11"</definedName>
    <definedName name="plan10larg2">"$#REF!.$D$13"</definedName>
    <definedName name="plan10larg3">"$#REF!.$D$15"</definedName>
    <definedName name="plan10pesototal">"$#REF!.$C$42"</definedName>
    <definedName name="plan10volumetotal">"$#REF!.$C$44"</definedName>
    <definedName name="plan11area1">"$#REF!.$H$11"</definedName>
    <definedName name="plan11area2">"$#REF!.$H$13"</definedName>
    <definedName name="plan11area3">"$#REF!.$H$15"</definedName>
    <definedName name="plan11comp1">"$#REF!.$F$11"</definedName>
    <definedName name="plan11comp2">"$#REF!.$F$13"</definedName>
    <definedName name="plan11comp3">"$#REF!.$F$15"</definedName>
    <definedName name="plan11dia">"$#REF!.$B$9"</definedName>
    <definedName name="plan11espeçuramedia">"$#REF!.$C$45"</definedName>
    <definedName name="plan11kmf">"$#REF!.$G$10"</definedName>
    <definedName name="plan11kmf2">"$#REF!.$G$12"</definedName>
    <definedName name="plan11kmf3">"$#REF!.$G$14"</definedName>
    <definedName name="plan11kmi">"$#REF!.$C$10"</definedName>
    <definedName name="plan11kmi2">"$#REF!.$C$12"</definedName>
    <definedName name="plan11kmi3">"$#REF!.$C$14"</definedName>
    <definedName name="plan11lado1">"$#REF!.$B$11"</definedName>
    <definedName name="plan11lado2">"$#REF!.$B$13"</definedName>
    <definedName name="plan11lado3">"$#REF!.$B$15"</definedName>
    <definedName name="plan11larg1">"$#REF!.$D$11"</definedName>
    <definedName name="plan11larg2">"$#REF!.$D$13"</definedName>
    <definedName name="plan11larg3">"$#REF!.$D$15"</definedName>
    <definedName name="plan11pesototal">"$#REF!.$C$42"</definedName>
    <definedName name="plan11volumetotal">"$#REF!.$C$44"</definedName>
    <definedName name="plan12area1">"$#REF!.$H$11"</definedName>
    <definedName name="plan12area2">"$#REF!.$H$13"</definedName>
    <definedName name="plan12area3">"$#REF!.$H$15"</definedName>
    <definedName name="plan12comp1">"$#REF!.$F$11"</definedName>
    <definedName name="plan12comp2">"$#REF!.$F$13"</definedName>
    <definedName name="plan12comp3">"$#REF!.$F$15"</definedName>
    <definedName name="plan12dia">"$#REF!.$B$9"</definedName>
    <definedName name="plan12espeçuramedia">"$#REF!.$C$45"</definedName>
    <definedName name="plan12kmf">"$#REF!.$G$10"</definedName>
    <definedName name="plan12kmf2">"$#REF!.$G$12"</definedName>
    <definedName name="plan12kmf3">"$#REF!.$G$14"</definedName>
    <definedName name="plan12kmi">"$#REF!.$C$10"</definedName>
    <definedName name="plan12kmi2">"$#REF!.$C$12"</definedName>
    <definedName name="plan12kmi3">"$#REF!.$C$14"</definedName>
    <definedName name="plan12lado1">"$#REF!.$B$11"</definedName>
    <definedName name="plan12lado2">"$#REF!.$B$13"</definedName>
    <definedName name="plan12lado3">"$#REF!.$B$15"</definedName>
    <definedName name="plan12larg1">"$#REF!.$D$11"</definedName>
    <definedName name="plan12larg2">"$#REF!.$D$13"</definedName>
    <definedName name="plan12larg3">"$#REF!.$D$15"</definedName>
    <definedName name="plan12pesototal">"$#REF!.$C$42"</definedName>
    <definedName name="plan12volumetotal">"$#REF!.$C$44"</definedName>
    <definedName name="plan13area1">"$#REF!.$H$11"</definedName>
    <definedName name="plan13area2">"$#REF!.$H$13"</definedName>
    <definedName name="plan13area3">"$#REF!.$H$15"</definedName>
    <definedName name="plan13comp1">"$#REF!.$F$11"</definedName>
    <definedName name="plan13comp2">"$#REF!.$F$13"</definedName>
    <definedName name="plan13comp3">"$#REF!.$F$15"</definedName>
    <definedName name="plan13dia">"$#REF!.$B$9"</definedName>
    <definedName name="plan13espeçuramedia">"$#REF!.$C$45"</definedName>
    <definedName name="plan13kmf">"$#REF!.$G$10"</definedName>
    <definedName name="plan13kmf2">"$#REF!.$G$12"</definedName>
    <definedName name="plan13kmf3">"$#REF!.$G$14"</definedName>
    <definedName name="plan13kmi">"$#REF!.$C$10"</definedName>
    <definedName name="plan13kmi2">"$#REF!.$C$12"</definedName>
    <definedName name="plan13kmi3">"$#REF!.$C$14"</definedName>
    <definedName name="plan13lado1">"$#REF!.$B$11"</definedName>
    <definedName name="plan13lado2">"$#REF!.$B$13"</definedName>
    <definedName name="plan13lado3">"$#REF!.$B$15"</definedName>
    <definedName name="plan13larg1">"$#REF!.$D$11"</definedName>
    <definedName name="plan13larg2">"$#REF!.$D$13"</definedName>
    <definedName name="plan13larg3">"$#REF!.$D$15"</definedName>
    <definedName name="plan13pesototal">"$#REF!.$C$42"</definedName>
    <definedName name="plan13volumetotal">"$#REF!.$C$44"</definedName>
    <definedName name="plan14area1">"$#REF!.$H$11"</definedName>
    <definedName name="plan14area2">"$#REF!.$H$13"</definedName>
    <definedName name="plan14area3">"$#REF!.$H$15"</definedName>
    <definedName name="plan14comp1">"$#REF!.$F$11"</definedName>
    <definedName name="plan14comp2">"$#REF!.$F$13"</definedName>
    <definedName name="plan14comp3">"$#REF!.$F$15"</definedName>
    <definedName name="plan14dia">"$#REF!.$B$9"</definedName>
    <definedName name="plan14espeçuramedia">"$#REF!.$C$45"</definedName>
    <definedName name="plan14kmf">"$#REF!.$G$10"</definedName>
    <definedName name="plan14kmf2">"$#REF!.$G$12"</definedName>
    <definedName name="plan14kmf3">"$#REF!.$G$14"</definedName>
    <definedName name="plan14kmi">"$#REF!.$C$10"</definedName>
    <definedName name="plan14kmi2">"$#REF!.$C$12"</definedName>
    <definedName name="plan14kmi3">"$#REF!.$C$14"</definedName>
    <definedName name="plan14lado1">"$#REF!.$B$11"</definedName>
    <definedName name="plan14lado2">"$#REF!.$B$13"</definedName>
    <definedName name="plan14lado3">"$#REF!.$B$15"</definedName>
    <definedName name="plan14larg1">"$#REF!.$D$11"</definedName>
    <definedName name="plan14larg2">"$#REF!.$D$13"</definedName>
    <definedName name="plan14larg3">"$#REF!.$D$15"</definedName>
    <definedName name="plan14pesototal">"$#REF!.$C$42"</definedName>
    <definedName name="plan14volumetotal">"$#REF!.$C$44"</definedName>
    <definedName name="plan15area1">"$#REF!.$H$11"</definedName>
    <definedName name="plan15area2">"$#REF!.$H$13"</definedName>
    <definedName name="plan15area3">"$#REF!.$H$15"</definedName>
    <definedName name="plan15comp1">"$#REF!.$F$11"</definedName>
    <definedName name="plan15comp2">"$#REF!.$F$13"</definedName>
    <definedName name="plan15comp3">"$#REF!.$F$15"</definedName>
    <definedName name="plan15dia">"$#REF!.$B$9"</definedName>
    <definedName name="plan15espeçuramedia">"$#REF!.$C$45"</definedName>
    <definedName name="plan15kmf">"$#REF!.$G$10"</definedName>
    <definedName name="plan15kmf2">"$#REF!.$G$12"</definedName>
    <definedName name="plan15kmf3">"$#REF!.$G$14"</definedName>
    <definedName name="plan15kmi">"$#REF!.$C$10"</definedName>
    <definedName name="plan15kmi2">"$#REF!.$C$12"</definedName>
    <definedName name="plan15kmi3">"$#REF!.$C$14"</definedName>
    <definedName name="plan15lado1">"$#REF!.$B$11"</definedName>
    <definedName name="plan15lado2">"$#REF!.$B$13"</definedName>
    <definedName name="plan15lado3">"$#REF!.$B$15"</definedName>
    <definedName name="plan15larg1">"$#REF!.$D$11"</definedName>
    <definedName name="plan15larg2">"$#REF!.$D$13"</definedName>
    <definedName name="plan15larg3">"$#REF!.$D$15"</definedName>
    <definedName name="plan15pesototal">"$#REF!.$C$42"</definedName>
    <definedName name="plan15volumetotal">"$#REF!.$C$44"</definedName>
    <definedName name="plan16area1">"$#REF!.$H$11"</definedName>
    <definedName name="plan16area2">"$#REF!.$H$13"</definedName>
    <definedName name="plan16area3">"$#REF!.$H$15"</definedName>
    <definedName name="plan16comp1">"$#REF!.$F$11"</definedName>
    <definedName name="plan16comp2">"$#REF!.$F$13"</definedName>
    <definedName name="plan16comp3">"$#REF!.$F$15"</definedName>
    <definedName name="plan16dia">"$#REF!.$B$9"</definedName>
    <definedName name="plan16espeçuramedia">"$#REF!.$C$45"</definedName>
    <definedName name="plan16kmf">"$#REF!.$G$10"</definedName>
    <definedName name="plan16kmf2">"$#REF!.$G$12"</definedName>
    <definedName name="plan16kmf3">"$#REF!.$G$14"</definedName>
    <definedName name="plan16kmi">"$#REF!.$C$10"</definedName>
    <definedName name="plan16kmi2">"$#REF!.$C$12"</definedName>
    <definedName name="plan16kmi3">"$#REF!.$C$14"</definedName>
    <definedName name="plan16lado1">"$#REF!.$B$11"</definedName>
    <definedName name="plan16lado2">"$#REF!.$B$13"</definedName>
    <definedName name="plan16lado3">"$#REF!.$B$15"</definedName>
    <definedName name="plan16larg1">"$#REF!.$D$11"</definedName>
    <definedName name="plan16larg2">"$#REF!.$D$13"</definedName>
    <definedName name="plan16larg3">"$#REF!.$D$15"</definedName>
    <definedName name="plan16pesototal">"$#REF!.$C$42"</definedName>
    <definedName name="plan16volumetotal">"$#REF!.$C$44"</definedName>
    <definedName name="plan17area1">"$#REF!.$H$11"</definedName>
    <definedName name="plan17area2">"$#REF!.$H$13"</definedName>
    <definedName name="plan17area3">"$#REF!.$H$15"</definedName>
    <definedName name="plan17comp1">"$#REF!.$F$11"</definedName>
    <definedName name="plan17comp2">"$#REF!.$F$13"</definedName>
    <definedName name="plan17comp3">"$#REF!.$F$15"</definedName>
    <definedName name="plan17dia">"$#REF!.$B$9"</definedName>
    <definedName name="plan17espeçuramedia">"$#REF!.$C$45"</definedName>
    <definedName name="plan17kmf">"$#REF!.$G$10"</definedName>
    <definedName name="plan17kmf2">"$#REF!.$G$12"</definedName>
    <definedName name="plan17kmf3">"$#REF!.$G$14"</definedName>
    <definedName name="plan17kmi">"$#REF!.$C$10"</definedName>
    <definedName name="plan17kmi2">"$#REF!.$C$12"</definedName>
    <definedName name="plan17kmi3">"$#REF!.$C$14"</definedName>
    <definedName name="plan17lado1">"$#REF!.$B$11"</definedName>
    <definedName name="plan17lado2">"$#REF!.$B$13"</definedName>
    <definedName name="plan17lado3">"$#REF!.$B$15"</definedName>
    <definedName name="plan17larg1">"$#REF!.$D$11"</definedName>
    <definedName name="plan17larg2">"$#REF!.$D$13"</definedName>
    <definedName name="plan17larg3">"$#REF!.$D$15"</definedName>
    <definedName name="plan17pesototal">"$#REF!.$C$42"</definedName>
    <definedName name="plan17volumetotal">"$#REF!.$C$44"</definedName>
    <definedName name="plan18area1">"$#REF!.$H$11"</definedName>
    <definedName name="plan18area2">"$#REF!.$H$13"</definedName>
    <definedName name="plan18area3">"$#REF!.$H$15"</definedName>
    <definedName name="plan18comp1">"$#REF!.$F$11"</definedName>
    <definedName name="plan18comp2">"$#REF!.$F$13"</definedName>
    <definedName name="plan18comp3">"$#REF!.$F$15"</definedName>
    <definedName name="plan18dia">"$#REF!.$B$9"</definedName>
    <definedName name="plan18espeçuramedia">"$#REF!.$C$45"</definedName>
    <definedName name="plan18kmf">"$#REF!.$G$10"</definedName>
    <definedName name="plan18kmf2">"$#REF!.$G$12"</definedName>
    <definedName name="plan18kmf3">"$#REF!.$G$14"</definedName>
    <definedName name="plan18kmi">"$#REF!.$C$10"</definedName>
    <definedName name="plan18kmi2">"$#REF!.$C$12"</definedName>
    <definedName name="plan18kmi3">"$#REF!.$C$14"</definedName>
    <definedName name="plan18lado1">"$#REF!.$B$11"</definedName>
    <definedName name="plan18lado2">"$#REF!.$B$13"</definedName>
    <definedName name="plan18lado3">"$#REF!.$B$15"</definedName>
    <definedName name="plan18larg1">"$#REF!.$D$11"</definedName>
    <definedName name="plan18larg2">"$#REF!.$D$13"</definedName>
    <definedName name="plan18larg3">"$#REF!.$D$15"</definedName>
    <definedName name="plan18pesototal">"$#REF!.$C$42"</definedName>
    <definedName name="plan18volumetotal">"$#REF!.$C$44"</definedName>
    <definedName name="plan19area1">"$#REF!.$H$11"</definedName>
    <definedName name="plan19area2">"$#REF!.$H$13"</definedName>
    <definedName name="plan19area3">"$#REF!.$H$15"</definedName>
    <definedName name="plan19comp1">"$#REF!.$F$11"</definedName>
    <definedName name="plan19comp2">"$#REF!.$F$13"</definedName>
    <definedName name="plan19comp3">"$#REF!.$F$15"</definedName>
    <definedName name="plan19dia">"$#REF!.$B$9"</definedName>
    <definedName name="plan19espeçuramedia">"$#REF!.$C$45"</definedName>
    <definedName name="plan19kmf">"$#REF!.$G$10"</definedName>
    <definedName name="plan19kmf2">"$#REF!.$G$12"</definedName>
    <definedName name="plan19kmf3">"$#REF!.$G$14"</definedName>
    <definedName name="plan19kmi">"$#REF!.$C$10"</definedName>
    <definedName name="plan19kmi2">"$#REF!.$C$12"</definedName>
    <definedName name="plan19kmi3">"$#REF!.$C$14"</definedName>
    <definedName name="plan19lado1">"$#REF!.$B$11"</definedName>
    <definedName name="plan19lado2">"$#REF!.$B$13"</definedName>
    <definedName name="plan19lado3">"$#REF!.$B$15"</definedName>
    <definedName name="plan19larg1">"$#REF!.$D$11"</definedName>
    <definedName name="plan19larg2">"$#REF!.$D$13"</definedName>
    <definedName name="plan19larg3">"$#REF!.$D$15"</definedName>
    <definedName name="plan19pesototal">"$#REF!.$C$42"</definedName>
    <definedName name="plan19volumetotal">"$#REF!.$C$44"</definedName>
    <definedName name="plan2">#REF!</definedName>
    <definedName name="plan20area1">"$#REF!.$I$11"</definedName>
    <definedName name="plan20area2">"$#REF!.$I$13"</definedName>
    <definedName name="plan20area3">"$#REF!.$I$15"</definedName>
    <definedName name="plan20comp1">"$#REF!.$G$11"</definedName>
    <definedName name="plan20comp2">"$#REF!.$G$13"</definedName>
    <definedName name="plan20comp3">"$#REF!.$G$15"</definedName>
    <definedName name="plan20dia">"$#REF!.$C$9"</definedName>
    <definedName name="plan20espeçuramedia">"$#REF!.$D$78"</definedName>
    <definedName name="plan20kmf">"$#REF!.$H$10"</definedName>
    <definedName name="plan20kmf2">"$#REF!.$H$12"</definedName>
    <definedName name="plan20kmf3">"$#REF!.$H$14"</definedName>
    <definedName name="plan20kmi">"$#REF!.$D$10"</definedName>
    <definedName name="plan20kmi2">"$#REF!.$D$12"</definedName>
    <definedName name="plan20kmi3">"$#REF!.$D$14"</definedName>
    <definedName name="plan20lado1">"$#REF!.$C$11"</definedName>
    <definedName name="plan20lado2">"$#REF!.$C$13"</definedName>
    <definedName name="plan20lado3">"$#REF!.$C$15"</definedName>
    <definedName name="plan20larg1">"$#REF!.$E$11"</definedName>
    <definedName name="plan20larg2">"$#REF!.$E$13"</definedName>
    <definedName name="plan20larg3">"$#REF!.$E$15"</definedName>
    <definedName name="plan20pesototal">"$#REF!.$D$75"</definedName>
    <definedName name="plan20volumetotal">"$#REF!.$D$77"</definedName>
    <definedName name="plan21area1">"$#REF!.$H$11"</definedName>
    <definedName name="plan21area2">"$#REF!.$H$13"</definedName>
    <definedName name="plan21area3">"$#REF!.$H$15"</definedName>
    <definedName name="plan21comp1">"$#REF!.$F$11"</definedName>
    <definedName name="plan21comp2">"$#REF!.$F$13"</definedName>
    <definedName name="plan21comp3">"$#REF!.$F$15"</definedName>
    <definedName name="plan21dia">"$#REF!.$B$9"</definedName>
    <definedName name="plan21espeçuramedia">"$#REF!.$C$45"</definedName>
    <definedName name="plan21kmf">"$#REF!.$G$10"</definedName>
    <definedName name="plan21kmf2">"$#REF!.$G$12"</definedName>
    <definedName name="plan21kmf3">"$#REF!.$G$14"</definedName>
    <definedName name="plan21kmi">"$#REF!.$C$10"</definedName>
    <definedName name="plan21kmi2">"$#REF!.$C$12"</definedName>
    <definedName name="plan21kmi3">"$#REF!.$C$14"</definedName>
    <definedName name="plan21lado1">"$#REF!.$B$11"</definedName>
    <definedName name="plan21lado2">"$#REF!.$B$13"</definedName>
    <definedName name="plan21lado3">"$#REF!.$B$15"</definedName>
    <definedName name="plan21larg1">"$#REF!.$D$11"</definedName>
    <definedName name="plan21larg2">"$#REF!.$D$13"</definedName>
    <definedName name="plan21larg3">"$#REF!.$D$15"</definedName>
    <definedName name="plan21pesototal">"$#REF!.$C$42"</definedName>
    <definedName name="plan21volumetotal">"$#REF!.$C$44"</definedName>
    <definedName name="plan22area1">"$#REF!.$H$11"</definedName>
    <definedName name="plan22area2">"$#REF!.$H$13"</definedName>
    <definedName name="plan22area3">"$#REF!.$H$15"</definedName>
    <definedName name="plan22comp1">"$#REF!.$F$11"</definedName>
    <definedName name="plan22comp2">"$#REF!.$F$13"</definedName>
    <definedName name="plan22comp3">"$#REF!.$F$15"</definedName>
    <definedName name="plan22dia">"$#REF!.$B$9"</definedName>
    <definedName name="plan22espeçuramedia">"$#REF!.$C$45"</definedName>
    <definedName name="plan22kmf">"$#REF!.$G$10"</definedName>
    <definedName name="plan22kmf2">"$#REF!.$G$12"</definedName>
    <definedName name="plan22kmf3">"$#REF!.$G$14"</definedName>
    <definedName name="plan22kmi">"$#REF!.$C$10"</definedName>
    <definedName name="plan22kmi2">"$#REF!.$C$12"</definedName>
    <definedName name="plan22kmi3">"$#REF!.$C$14"</definedName>
    <definedName name="plan22lado1">"$#REF!.$B$11"</definedName>
    <definedName name="plan22lado2">"$#REF!.$B$13"</definedName>
    <definedName name="plan22lado3">"$#REF!.$B$15"</definedName>
    <definedName name="plan22larg1">"$#REF!.$D$11"</definedName>
    <definedName name="plan22larg2">"$#REF!.$D$13"</definedName>
    <definedName name="plan22larg3">"$#REF!.$D$15"</definedName>
    <definedName name="plan22pesototal">"$#REF!.$C$42"</definedName>
    <definedName name="plan22volumetotal">"$#REF!.$C$44"</definedName>
    <definedName name="plan23area1">"$#REF!.$H$11"</definedName>
    <definedName name="plan23area2">"$#REF!.$H$13"</definedName>
    <definedName name="plan23area3">"$#REF!.$H$15"</definedName>
    <definedName name="plan23comp1">"$#REF!.$F$11"</definedName>
    <definedName name="plan23comp2">"$#REF!.$F$13"</definedName>
    <definedName name="plan23comp3">"$#REF!.$F$15"</definedName>
    <definedName name="plan23dia">"$#REF!.$B$9"</definedName>
    <definedName name="plan23espeçuramedia">"$#REF!.$C$45"</definedName>
    <definedName name="plan23kmf">"$#REF!.$G$10"</definedName>
    <definedName name="plan23kmf2">"$#REF!.$G$12"</definedName>
    <definedName name="plan23kmf3">"$#REF!.$G$14"</definedName>
    <definedName name="plan23kmi">"$#REF!.$C$10"</definedName>
    <definedName name="plan23kmi2">"$#REF!.$C$12"</definedName>
    <definedName name="plan23kmi3">"$#REF!.$C$14"</definedName>
    <definedName name="plan23lado1">"$#REF!.$B$11"</definedName>
    <definedName name="plan23lado2">"$#REF!.$B$13"</definedName>
    <definedName name="plan23lado3">"$#REF!.$B$15"</definedName>
    <definedName name="plan23larg1">"$#REF!.$D$11"</definedName>
    <definedName name="plan23larg2">"$#REF!.$D$13"</definedName>
    <definedName name="plan23larg3">"$#REF!.$D$15"</definedName>
    <definedName name="plan23pesototal">"$#REF!.$C$42"</definedName>
    <definedName name="plan23volumetotal">"$#REF!.$C$44"</definedName>
    <definedName name="plan24area1">"$#REF!.$H$11"</definedName>
    <definedName name="plan24area2">"$#REF!.$H$13"</definedName>
    <definedName name="plan24area3">"$#REF!.$H$15"</definedName>
    <definedName name="plan24comp1">"$#REF!.$F$11"</definedName>
    <definedName name="plan24comp2">"$#REF!.$F$13"</definedName>
    <definedName name="plan24comp3">"$#REF!.$F$15"</definedName>
    <definedName name="plan24dia">"$#REF!.$B$9"</definedName>
    <definedName name="plan24espeçuramedia">"$#REF!.$C$45"</definedName>
    <definedName name="plan24kmf">"$#REF!.$G$10"</definedName>
    <definedName name="plan24kmf2">"$#REF!.$G$12"</definedName>
    <definedName name="plan24kmf3">"$#REF!.$G$14"</definedName>
    <definedName name="plan24kmi">"$#REF!.$C$10"</definedName>
    <definedName name="plan24kmi2">"$#REF!.$C$12"</definedName>
    <definedName name="plan24kmi3">"$#REF!.$C$14"</definedName>
    <definedName name="plan24lado1">"$#REF!.$B$11"</definedName>
    <definedName name="plan24lado2">"$#REF!.$B$13"</definedName>
    <definedName name="plan24lado3">"$#REF!.$B$15"</definedName>
    <definedName name="plan24larg1">"$#REF!.$D$11"</definedName>
    <definedName name="plan24larg2">"$#REF!.$D$13"</definedName>
    <definedName name="plan24larg3">"$#REF!.$D$15"</definedName>
    <definedName name="plan24pesototal">"$#REF!.$C$42"</definedName>
    <definedName name="plan24volumetotal">"$#REF!.$C$44"</definedName>
    <definedName name="plan25area1">"$#REF!.$H$11"</definedName>
    <definedName name="plan25area2">"$#REF!.$H$13"</definedName>
    <definedName name="plan25area3">"$#REF!.$H$15"</definedName>
    <definedName name="plan25comp1">"$#REF!.$F$11"</definedName>
    <definedName name="plan25comp2">"$#REF!.$F$13"</definedName>
    <definedName name="plan25comp3">"$#REF!.$F$15"</definedName>
    <definedName name="plan25dia">"$#REF!.$B$9"</definedName>
    <definedName name="plan25espeçuramedia">"$#REF!.$C$45"</definedName>
    <definedName name="plan25kmf">"$#REF!.$G$10"</definedName>
    <definedName name="plan25kmf2">"$#REF!.$G$12"</definedName>
    <definedName name="plan25kmf3">"$#REF!.$G$14"</definedName>
    <definedName name="plan25kmi">"$#REF!.$C$10"</definedName>
    <definedName name="plan25kmi2">"$#REF!.$C$12"</definedName>
    <definedName name="plan25kmi3">"$#REF!.$C$14"</definedName>
    <definedName name="plan25lado1">"$#REF!.$B$11"</definedName>
    <definedName name="plan25lado2">"$#REF!.$B$13"</definedName>
    <definedName name="plan25lado3">"$#REF!.$B$15"</definedName>
    <definedName name="plan25larg1">"$#REF!.$D$11"</definedName>
    <definedName name="plan25larg2">"$#REF!.$D$13"</definedName>
    <definedName name="plan25larg3">"$#REF!.$D$15"</definedName>
    <definedName name="plan25pesototal">"$#REF!.$C$42"</definedName>
    <definedName name="plan25volumetotal">"$#REF!.$C$44"</definedName>
    <definedName name="plan26area1">"$#REF!.$H$11"</definedName>
    <definedName name="plan26area2">"$#REF!.$H$13"</definedName>
    <definedName name="plan26area3">"$#REF!.$H$15"</definedName>
    <definedName name="plan26comp1">"$#REF!.$F$11"</definedName>
    <definedName name="plan26comp2">"$#REF!.$F$13"</definedName>
    <definedName name="plan26comp3">"$#REF!.$F$15"</definedName>
    <definedName name="plan26dia">"$#REF!.$B$9"</definedName>
    <definedName name="plan26espeçuramedia">"$#REF!.$C$45"</definedName>
    <definedName name="plan26kmf">"$#REF!.$G$10"</definedName>
    <definedName name="plan26kmf2">"$#REF!.$G$12"</definedName>
    <definedName name="plan26kmf3">"$#REF!.$G$14"</definedName>
    <definedName name="plan26kmi">"$#REF!.$C$10"</definedName>
    <definedName name="plan26kmi2">"$#REF!.$C$12"</definedName>
    <definedName name="plan26kmi3">"$#REF!.$C$14"</definedName>
    <definedName name="plan26lado1">"$#REF!.$B$11"</definedName>
    <definedName name="plan26lado2">"$#REF!.$B$13"</definedName>
    <definedName name="plan26lado3">"$#REF!.$B$15"</definedName>
    <definedName name="plan26larg1">"$#REF!.$D$11"</definedName>
    <definedName name="plan26larg2">"$#REF!.$D$13"</definedName>
    <definedName name="plan26larg3">"$#REF!.$D$15"</definedName>
    <definedName name="plan26pesototal">"$#REF!.$C$42"</definedName>
    <definedName name="plan26volumetotal">"$#REF!.$C$44"</definedName>
    <definedName name="plan27area1">"$#REF!.$H$11"</definedName>
    <definedName name="plan27area2">"$#REF!.$H$13"</definedName>
    <definedName name="plan27area3">"$#REF!.$H$15"</definedName>
    <definedName name="plan27comp1">"$#REF!.$F$11"</definedName>
    <definedName name="plan27comp2">"$#REF!.$F$13"</definedName>
    <definedName name="plan27comp3">"$#REF!.$F$15"</definedName>
    <definedName name="plan27dia">"$#REF!.$B$9"</definedName>
    <definedName name="plan27espeçuramedia">"$#REF!.$C$45"</definedName>
    <definedName name="plan27kmf">"$#REF!.$G$10"</definedName>
    <definedName name="plan27kmf2">"$#REF!.$G$12"</definedName>
    <definedName name="plan27kmf3">"$#REF!.$G$14"</definedName>
    <definedName name="plan27kmi">"$#REF!.$C$10"</definedName>
    <definedName name="plan27kmi2">"$#REF!.$C$12"</definedName>
    <definedName name="plan27kmi3">"$#REF!.$C$14"</definedName>
    <definedName name="plan27lado1">"$#REF!.$B$11"</definedName>
    <definedName name="plan27lado2">"$#REF!.$B$13"</definedName>
    <definedName name="plan27lado3">"$#REF!.$B$15"</definedName>
    <definedName name="plan27larg1">"$#REF!.$D$11"</definedName>
    <definedName name="plan27larg2">"$#REF!.$D$13"</definedName>
    <definedName name="plan27larg3">"$#REF!.$D$15"</definedName>
    <definedName name="plan27pesototal">"$#REF!.$C$42"</definedName>
    <definedName name="plan27volumetotal">"$#REF!.$C$44"</definedName>
    <definedName name="plan3">#REF!</definedName>
    <definedName name="plan8area1">"$#REF!.$H$11"</definedName>
    <definedName name="plan8area2">"$#REF!.$H$13"</definedName>
    <definedName name="plan8area3">"$#REF!.$H$15"</definedName>
    <definedName name="plan8comp1">"$#REF!.$F$11"</definedName>
    <definedName name="plan8comp2">"$#REF!.$F$13"</definedName>
    <definedName name="plan8comp3">"$#REF!.$F$15"</definedName>
    <definedName name="plan8dia">"$#REF!.$B$9"</definedName>
    <definedName name="plan8espeçuramedia">"$#REF!.$C$45"</definedName>
    <definedName name="plan8kmf">"$#REF!.$G$10"</definedName>
    <definedName name="plan8kmf2">"$#REF!.$G$12"</definedName>
    <definedName name="plan8kmf3">"$#REF!.$G$14"</definedName>
    <definedName name="plan8kmi">"$#REF!.$C$10"</definedName>
    <definedName name="plan8kmi2">"$#REF!.$C$12"</definedName>
    <definedName name="plan8kmi3">"$#REF!.$C$14"</definedName>
    <definedName name="plan8lado1">"$#REF!.$B$11"</definedName>
    <definedName name="plan8lado2">"$#REF!.$B$13"</definedName>
    <definedName name="plan8lado3">"$#REF!.$B$15"</definedName>
    <definedName name="plan8larg1">"$#REF!.$D$11"</definedName>
    <definedName name="plan8larg2">"$#REF!.$D$13"</definedName>
    <definedName name="plan8larg3">"$#REF!.$D$15"</definedName>
    <definedName name="plan8pesototal">"$#REF!.$C$42"</definedName>
    <definedName name="plan8volumetotal">"$#REF!.$C$44"</definedName>
    <definedName name="plan9area1">"$#REF!.$H$11"</definedName>
    <definedName name="plan9area2">"$#REF!.$H$13"</definedName>
    <definedName name="plan9area3">"$#REF!.$H$15"</definedName>
    <definedName name="plan9comp1">"$#REF!.$F$11"</definedName>
    <definedName name="plan9comp2">"$#REF!.$F$13"</definedName>
    <definedName name="plan9comp3">"$#REF!.$F$15"</definedName>
    <definedName name="plan9dia">"$#REF!.$B$9"</definedName>
    <definedName name="plan9espeçuramedia">"$#REF!.$C$45"</definedName>
    <definedName name="plan9kmf">"$#REF!.$G$10"</definedName>
    <definedName name="plan9kmf2">"$#REF!.$G$12"</definedName>
    <definedName name="plan9kmf3">"$#REF!.$G$14"</definedName>
    <definedName name="plan9kmi">"$#REF!.$C$10"</definedName>
    <definedName name="plan9kmi2">"$#REF!.$C$12"</definedName>
    <definedName name="plan9kmi3">"$#REF!.$C$14"</definedName>
    <definedName name="plan9lado1">"$#REF!.$B$11"</definedName>
    <definedName name="plan9lado2">"$#REF!.$B$13"</definedName>
    <definedName name="plan9lado3">"$#REF!.$B$15"</definedName>
    <definedName name="plan9larg1">"$#REF!.$D$11"</definedName>
    <definedName name="plan9larg2">"$#REF!.$D$13"</definedName>
    <definedName name="plan9larg3">"$#REF!.$D$15"</definedName>
    <definedName name="plan9pesototal">"$#REF!.$C$42"</definedName>
    <definedName name="plan9volumetotal">"$#REF!.$C$44"</definedName>
    <definedName name="PLANEJADA">#REF!</definedName>
    <definedName name="PLANILHA">#REF!</definedName>
    <definedName name="PlanilhasOriginais">#REF!</definedName>
    <definedName name="plano">#REF!</definedName>
    <definedName name="planReajus">#REF!</definedName>
    <definedName name="Plapla">#REF!</definedName>
    <definedName name="PLAT1">#REF!</definedName>
    <definedName name="Plataforma">#REF!</definedName>
    <definedName name="PLBU">#REF!</definedName>
    <definedName name="PLCD">"$#REF!.$L$39"</definedName>
    <definedName name="PLCD97">"$#REF!.$L$80"</definedName>
    <definedName name="PLDA">#REF!</definedName>
    <definedName name="PLDD">"'file:///D:/Meus documentos/ANASTÁCIO/SERCEL/BR262990800.xls'#$SERVIÇOS.$#REF!$#REF!"</definedName>
    <definedName name="PLFRESA">#REF!</definedName>
    <definedName name="PLFRESAMA">#REF!</definedName>
    <definedName name="PLFRESATA">#REF!</definedName>
    <definedName name="PLIQ">"$#REF!.$C$5"</definedName>
    <definedName name="pliq1">"$#REF!.$C$6"</definedName>
    <definedName name="PLL">#REF!</definedName>
    <definedName name="PLMBUQ">"$#REF!.$L$32"</definedName>
    <definedName name="PLPA">#REF!</definedName>
    <definedName name="PLPAMA">#REF!</definedName>
    <definedName name="PLPATA">#REF!</definedName>
    <definedName name="PLPTE">#REF!</definedName>
    <definedName name="PLRS">#REF!</definedName>
    <definedName name="PLRSMA">#REF!</definedName>
    <definedName name="PLRSTA">#REF!</definedName>
    <definedName name="PLSM">#REF!</definedName>
    <definedName name="PLT">#REF!</definedName>
    <definedName name="Plu">{""," mil"," milhões"," bilhões"," trilhões"}</definedName>
    <definedName name="PLVC">"'file:///D:/Meus documentos/ANASTÁCIO/SERCEL/BR262990800.xls'#$SERVIÇOS.$#REF!$#REF!"</definedName>
    <definedName name="PLVD">"'file:///D:/Meus documentos/ANASTÁCIO/SERCEL/BR262990800.xls'#$SERVIÇOS.$#REF!$#REF!"</definedName>
    <definedName name="PLW">"$#REF!.$F$14"</definedName>
    <definedName name="PLWA">"$#REF!.$F$13"</definedName>
    <definedName name="pm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MREC">#REF!</definedName>
    <definedName name="PN_95_AN">#REF!</definedName>
    <definedName name="PN_95_AT">#REF!</definedName>
    <definedName name="pnow" hidden="1">{"'gráf jan00'!$A$1:$AK$41"}</definedName>
    <definedName name="PNPBASELE">#REF!</definedName>
    <definedName name="PNPBASMEC">#REF!</definedName>
    <definedName name="PNV">#REF!</definedName>
    <definedName name="PO">#REF!</definedName>
    <definedName name="pojnjhn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OLIM">#REF!</definedName>
    <definedName name="PONTALETEAMENTO_AN">#REF!</definedName>
    <definedName name="PONTALETEAMENTO_AT">#REF!</definedName>
    <definedName name="Ponte">#REF!</definedName>
    <definedName name="Ponte_10">#N/A</definedName>
    <definedName name="Ponte_12">#N/A</definedName>
    <definedName name="Ponte_19">#N/A</definedName>
    <definedName name="Ponte_2">#N/A</definedName>
    <definedName name="Ponte_21">#N/A</definedName>
    <definedName name="Ponte_23">#N/A</definedName>
    <definedName name="Ponte_24">#N/A</definedName>
    <definedName name="Ponte_26">#N/A</definedName>
    <definedName name="Ponte_27">#N/A</definedName>
    <definedName name="Ponte_29">#N/A</definedName>
    <definedName name="Ponte_30">#N/A</definedName>
    <definedName name="Ponte_31">#N/A</definedName>
    <definedName name="Ponte_33">#N/A</definedName>
    <definedName name="Ponte_34">#N/A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#N/A</definedName>
    <definedName name="Ponte_40">#N/A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#N/A</definedName>
    <definedName name="Ponte_47">#N/A</definedName>
    <definedName name="Ponte_48">#N/A</definedName>
    <definedName name="Ponte_51">#N/A</definedName>
    <definedName name="Ponte_52">#N/A</definedName>
    <definedName name="Ponte_53">#N/A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#N/A</definedName>
    <definedName name="Ponte_64">#N/A</definedName>
    <definedName name="Ponte_65">#N/A</definedName>
    <definedName name="Ponte_66">#N/A</definedName>
    <definedName name="Ponte_67">#N/A</definedName>
    <definedName name="Ponte_68">#N/A</definedName>
    <definedName name="Ponte_69">#N/A</definedName>
    <definedName name="Ponte_70">#N/A</definedName>
    <definedName name="Ponte_71">#N/A</definedName>
    <definedName name="Ponte_72">#N/A</definedName>
    <definedName name="Ponte_8">#N/A</definedName>
    <definedName name="PONTEMADEIRA">#REF!</definedName>
    <definedName name="ponto">#N/A</definedName>
    <definedName name="PontosApurados">#REF!</definedName>
    <definedName name="PontosMaximos">#REF!</definedName>
    <definedName name="PontosMinimos">#REF!</definedName>
    <definedName name="PontosValidos">#REF!</definedName>
    <definedName name="popopopo" hidden="1">{#N/A,#N/A,FALSE,"MO (2)"}</definedName>
    <definedName name="porra">#REF!</definedName>
    <definedName name="Port">#REF!</definedName>
    <definedName name="Portos1" hidden="1">{"'RR'!$A$2:$E$81"}</definedName>
    <definedName name="Posição" hidden="1">#REF!</definedName>
    <definedName name="potencia">#REF!</definedName>
    <definedName name="pp_6">#REF!</definedName>
    <definedName name="pp_7">#REF!</definedName>
    <definedName name="pp_8">#REF!</definedName>
    <definedName name="pp_9">#REF!</definedName>
    <definedName name="PPAG">#REF!</definedName>
    <definedName name="PPCOFINS">#REF!</definedName>
    <definedName name="PPEN">#REF!</definedName>
    <definedName name="PPFRE">#REF!</definedName>
    <definedName name="PPICMS">#REF!</definedName>
    <definedName name="PPIPI">#REF!</definedName>
    <definedName name="PPL">#REF!</definedName>
    <definedName name="PPLA">#REF!</definedName>
    <definedName name="PPLT">#REF!</definedName>
    <definedName name="PPOII" hidden="1">{#N/A,#N/A,TRUE,"Serviços"}</definedName>
    <definedName name="PPP">#REF!</definedName>
    <definedName name="pppdfmf">#REF!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ANCHAS">#REF!</definedName>
    <definedName name="prazo">#REF!</definedName>
    <definedName name="PRAZO_OBRA">#REF!</definedName>
    <definedName name="PRAZOA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"'file:///D:/Meus documentos/ANASTÁCIO/SERCEL/BR262990800.xls'#$SERVIÇOS.$#REF!$#REF!"</definedName>
    <definedName name="PRE">#REF!</definedName>
    <definedName name="pre.marc">#REF!</definedName>
    <definedName name="PRECO">#REF!</definedName>
    <definedName name="PREÇO_ETE">#REF!</definedName>
    <definedName name="Preço_Improd.">#REF!</definedName>
    <definedName name="PREÇO_LEVE">#REF!</definedName>
    <definedName name="Preço_parcial_15">#REF!</definedName>
    <definedName name="PREÇO_PESADO">#REF!</definedName>
    <definedName name="PREÇO_PREF">#REF!="S"</definedName>
    <definedName name="Preço_prod.">#REF!</definedName>
    <definedName name="PREÇO_REDE">#REF!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OBRAS">#REF!</definedName>
    <definedName name="PRECP">#REF!</definedName>
    <definedName name="PRECREV">#REF!</definedName>
    <definedName name="PREFEITO">#REF!</definedName>
    <definedName name="PREGO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25">#REF!</definedName>
    <definedName name="Print_4">#REF!</definedName>
    <definedName name="Print_Area_MI">#REF!</definedName>
    <definedName name="Print_Area_MI_1">#REF!</definedName>
    <definedName name="Print_Area_MI_15">#REF!</definedName>
    <definedName name="Print_Area_MI_19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Area_MII">#REF!</definedName>
    <definedName name="Print_Titles">#N/A</definedName>
    <definedName name="Print_Titles_MI">#REF!,#REF!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_TITLES_MII">#REF!</definedName>
    <definedName name="PRM1C">#REF!</definedName>
    <definedName name="PRMCC">"'file:///D:/Meus documentos/ANASTÁCIO/SERCEL/BR262990800.xls'#$SERVIÇOS.$#REF!$#REF!"</definedName>
    <definedName name="PRMN">#REF!</definedName>
    <definedName name="PROC_BAIRROS">#REF!</definedName>
    <definedName name="PROC_EMPREITEIRAS">#REF!</definedName>
    <definedName name="PROC_MEDIÇÕES">#REF!</definedName>
    <definedName name="PROD_1" hidden="1">{#N/A,#N/A,TRUE,"Serviços"}</definedName>
    <definedName name="PROD_11" hidden="1">{#N/A,#N/A,TRUE,"Serviços"}</definedName>
    <definedName name="PROD_TVE_CBUQ">#REF!</definedName>
    <definedName name="PROD_TVE_LAMA">#REF!</definedName>
    <definedName name="PROD_TVE_MICRO">#REF!</definedName>
    <definedName name="PROD_TVMP_CBUQ">#REF!</definedName>
    <definedName name="PROD_TVMP_LAMA">#REF!</definedName>
    <definedName name="PROD_TVMP_MICRO">#REF!</definedName>
    <definedName name="PROD_TVMR_CBUQ">#REF!</definedName>
    <definedName name="PROD_TVMR_LAMA">#REF!</definedName>
    <definedName name="PROD_TVMR_MICRO">#REF!</definedName>
    <definedName name="PROD_TVP_CBUQ">#REF!</definedName>
    <definedName name="PROD_TVP_LAMA">#REF!</definedName>
    <definedName name="PROD_TVP_MICRO">#REF!</definedName>
    <definedName name="PROD_TVR_CBUQ">#REF!</definedName>
    <definedName name="PROD_TVR_LAMA">#REF!</definedName>
    <definedName name="PROD_TVR_MICRO">#REF!</definedName>
    <definedName name="ProdAnexo">#REF!</definedName>
    <definedName name="PRODEAGRO">#REF!</definedName>
    <definedName name="ProdNome">#REF!</definedName>
    <definedName name="produção">#REF!</definedName>
    <definedName name="produçao1">#REF!</definedName>
    <definedName name="Prog.Excel._Set" hidden="1">{"'teste'!$B$2:$R$49"}</definedName>
    <definedName name="PROGRAMA">#REF!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PROMZ">#REF!</definedName>
    <definedName name="PROPOSTA">#REF!</definedName>
    <definedName name="prot.ambient">#REF!</definedName>
    <definedName name="ProteçãoAmbiental">#REF!</definedName>
    <definedName name="ProteçãoAmbiental_6">"'file:///Eng_aroldo/Meus documentos/Documents and Settings/All Users/Documentos/BR 364 - Diamantino/Medições/Med 04/MP04.xls'#$'Medição Completa'.$#REF!$#REF!"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MBF">"'file:///D:/Meus documentos/ANASTÁCIO/SERCEL/BR262990800.xls'#$SERVIÇOS.$#REF!$#REF!"</definedName>
    <definedName name="PRRP">#REF!</definedName>
    <definedName name="PRT_SNV">0</definedName>
    <definedName name="PRT_SOLUCAO">0</definedName>
    <definedName name="PRT_TIPO">0</definedName>
    <definedName name="PRZ">#REF!</definedName>
    <definedName name="PS_CALÇADA_AN">#REF!</definedName>
    <definedName name="PS_CALÇADA_AT">#REF!</definedName>
    <definedName name="PS_RUA_AN">#REF!</definedName>
    <definedName name="PS_RUA_AT">#REF!</definedName>
    <definedName name="PSCB">#REF!</definedName>
    <definedName name="pscegeral">#REF!</definedName>
    <definedName name="PSERVIÇOS">#REF!</definedName>
    <definedName name="PSERVIÇOS_25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#N/A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ROUND(#REF!*#REF!,2)</definedName>
    <definedName name="PTONSUCATA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_6">#REF!</definedName>
    <definedName name="PU_7">#REF!</definedName>
    <definedName name="PU_8">#REF!</definedName>
    <definedName name="PU_9">#REF!</definedName>
    <definedName name="Pun" hidden="1">#N/A</definedName>
    <definedName name="Pun_26">NA()</definedName>
    <definedName name="Pun_27">NA()</definedName>
    <definedName name="punit">#REF!</definedName>
    <definedName name="PUNIT1">#REF!</definedName>
    <definedName name="PUNIT2">#REF!</definedName>
    <definedName name="PUNIT3">#REF!</definedName>
    <definedName name="PUPA">#REF!</definedName>
    <definedName name="PUPJ">#REF!</definedName>
    <definedName name="PV_10_AN">#REF!</definedName>
    <definedName name="PV_10_AT">#REF!</definedName>
    <definedName name="PV_15_AN">#REF!</definedName>
    <definedName name="PV_15_AT">#REF!</definedName>
    <definedName name="PV_20_AN">#REF!</definedName>
    <definedName name="PV_20_AT">#REF!</definedName>
    <definedName name="PV_25_AN">#REF!</definedName>
    <definedName name="PV_25_AT">#REF!</definedName>
    <definedName name="PV_30_AN">#REF!</definedName>
    <definedName name="PV_30_AT">#REF!</definedName>
    <definedName name="PV_35_AN">#REF!</definedName>
    <definedName name="PV_35_AT">#REF!</definedName>
    <definedName name="PV_40_AN">#REF!</definedName>
    <definedName name="PV_40_AT">#REF!</definedName>
    <definedName name="PV_45_AN">#REF!</definedName>
    <definedName name="PV_45_AT">#REF!</definedName>
    <definedName name="PV_50_AN">#REF!</definedName>
    <definedName name="PV_50_AT">#REF!</definedName>
    <definedName name="PV_55_AN">#REF!</definedName>
    <definedName name="PV_55_AT">#REF!</definedName>
    <definedName name="PV_ATÉ_2_AN">SUM(#REF!)</definedName>
    <definedName name="PV_ATÉ_2_AT">SUM(#REF!)</definedName>
    <definedName name="PVC_100_AN">#REF!</definedName>
    <definedName name="PVC_100_AT">#REF!</definedName>
    <definedName name="PVC_150_AN">#REF!</definedName>
    <definedName name="PVC_150_AT">#REF!</definedName>
    <definedName name="PVC_200_AN">#REF!</definedName>
    <definedName name="PVC_200_AT">#REF!</definedName>
    <definedName name="PVC_250_AN">#REF!</definedName>
    <definedName name="PVC_250_AT">#REF!</definedName>
    <definedName name="PVC_300_AN">#REF!</definedName>
    <definedName name="PVC_300_AT">#REF!</definedName>
    <definedName name="PVC_350_AN">#REF!</definedName>
    <definedName name="PVC_350_AT">#REF!</definedName>
    <definedName name="PVC_375_AN">#REF!</definedName>
    <definedName name="PVC_375_AT">#REF!</definedName>
    <definedName name="PVC_75_AN">#REF!</definedName>
    <definedName name="PVC_75_AT">#REF!</definedName>
    <definedName name="pz">#REF!</definedName>
    <definedName name="q">NA()</definedName>
    <definedName name="q_25">#REF!</definedName>
    <definedName name="Q913m123">#REF!</definedName>
    <definedName name="qd">NA()</definedName>
    <definedName name="Qd.Comp.Miranda">#N/A</definedName>
    <definedName name="QDM">#REF!</definedName>
    <definedName name="QF_6">#REF!</definedName>
    <definedName name="QF_7">#REF!</definedName>
    <definedName name="QF_8">#REF!</definedName>
    <definedName name="QF_9">#REF!</definedName>
    <definedName name="qh">NA()</definedName>
    <definedName name="QI_6">#REF!</definedName>
    <definedName name="QI_7">#REF!</definedName>
    <definedName name="QI_8">#REF!</definedName>
    <definedName name="QI_9">#REF!</definedName>
    <definedName name="qm">NA()</definedName>
    <definedName name="qq" hidden="1">#REF!</definedName>
    <definedName name="QQ_1">#REF!</definedName>
    <definedName name="QQ_2">#REF!</definedName>
    <definedName name="qq_2_">#REF!</definedName>
    <definedName name="qq_2__38">#N/A</definedName>
    <definedName name="QQ_2_1">[0]!QQ_2_1</definedName>
    <definedName name="QQ_2_10">[0]!QQ_2_10</definedName>
    <definedName name="QQ_2_12">[0]!QQ_2_12</definedName>
    <definedName name="QQ_2_13">[0]!QQ_2_13</definedName>
    <definedName name="QQ_2_14">[0]!QQ_2_14</definedName>
    <definedName name="QQ_2_19">#N/A</definedName>
    <definedName name="QQ_2_2">[0]!QQ_2_2</definedName>
    <definedName name="QQ_2_21">#N/A</definedName>
    <definedName name="QQ_2_22">[0]!QQ_2_22</definedName>
    <definedName name="QQ_2_23">#N/A</definedName>
    <definedName name="QQ_2_24">#N/A</definedName>
    <definedName name="QQ_2_25">[0]!QQ_2_25</definedName>
    <definedName name="QQ_2_26">[0]!QQ_2_26</definedName>
    <definedName name="QQ_2_27">[0]!QQ_2_27</definedName>
    <definedName name="QQ_2_28">[0]!QQ_2_28</definedName>
    <definedName name="QQ_2_29">[0]!QQ_2_29</definedName>
    <definedName name="QQ_2_3">[0]!QQ_2_3</definedName>
    <definedName name="QQ_2_30">[0]!QQ_2_30</definedName>
    <definedName name="QQ_2_31">[0]!QQ_2_31</definedName>
    <definedName name="QQ_2_32">[0]!QQ_2_32</definedName>
    <definedName name="QQ_2_33">[0]!QQ_2_33</definedName>
    <definedName name="QQ_2_34">[0]!QQ_2_34</definedName>
    <definedName name="QQ_2_35">[0]!QQ_2_35</definedName>
    <definedName name="QQ_2_36">[0]!QQ_2_36</definedName>
    <definedName name="QQ_2_37">[0]!QQ_2_37</definedName>
    <definedName name="QQ_2_38">[0]!QQ_2_38</definedName>
    <definedName name="QQ_2_39">#N/A</definedName>
    <definedName name="QQ_2_4">[0]!QQ_2_4</definedName>
    <definedName name="QQ_2_40">#N/A</definedName>
    <definedName name="QQ_2_41">#N/A</definedName>
    <definedName name="QQ_2_42">#N/A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[0]!QQ_2_5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[0]!QQ_2_6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[0]!QQ_2_7</definedName>
    <definedName name="QQ_2_70">#N/A</definedName>
    <definedName name="QQ_2_71">#N/A</definedName>
    <definedName name="QQ_2_72">#N/A</definedName>
    <definedName name="QQ_2_8">[0]!QQ_2_8</definedName>
    <definedName name="QQ_2_9">[0]!QQ_2_9</definedName>
    <definedName name="qqe">#REF!</definedName>
    <definedName name="qqq" hidden="1">#REF!</definedName>
    <definedName name="QQQQ">#REF!</definedName>
    <definedName name="qqqqq" hidden="1">{#N/A,#N/A,FALSE,"MO (2)"}</definedName>
    <definedName name="qqqqqq" hidden="1">{"'gráf jan00'!$A$1:$AK$41"}</definedName>
    <definedName name="qqqqqqq">#N/A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w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QTD" hidden="1">#REF!</definedName>
    <definedName name="qtd_itens_avaliados">#REF!</definedName>
    <definedName name="qtd_itens_desconsiderados">#REF!</definedName>
    <definedName name="QTDE_6">#REF!</definedName>
    <definedName name="QTDE_7">#REF!</definedName>
    <definedName name="QTDE_8">#REF!</definedName>
    <definedName name="QTDE_9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#REF!</definedName>
    <definedName name="QuadroGeral">#REF!</definedName>
    <definedName name="QUANT">#REF!</definedName>
    <definedName name="Quant.">#REF!</definedName>
    <definedName name="Quant.1">#REF!</definedName>
    <definedName name="QUANT___0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hidden="1">{#N/A,#N/A,FALSE,"MO (2)"}</definedName>
    <definedName name="QUANTITATIVO">#REF!</definedName>
    <definedName name="QUANTITATIVOS">#REF!</definedName>
    <definedName name="que" hidden="1">{#N/A,#N/A,FALSE,"MO (2)"}</definedName>
    <definedName name="QUE_P_E_ISSO">#REF!</definedName>
    <definedName name="quilometros">#REF!</definedName>
    <definedName name="QUQT" hidden="1">{"'gráf jan00'!$A$1:$AK$41"}</definedName>
    <definedName name="qwer">#REF!</definedName>
    <definedName name="qwrqerwqer">#REF!</definedName>
    <definedName name="RA">#REF!</definedName>
    <definedName name="rach">#REF!</definedName>
    <definedName name="rach_38">#N/A</definedName>
    <definedName name="Rachão">#REF!</definedName>
    <definedName name="Rachão_10">#N/A</definedName>
    <definedName name="Rachão_2">#N/A</definedName>
    <definedName name="Rachão_23">#N/A</definedName>
    <definedName name="Rachão_24">#N/A</definedName>
    <definedName name="Rachão_26">#N/A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#N/A</definedName>
    <definedName name="Rachão_4">#N/A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#N/A</definedName>
    <definedName name="Rachão_68">#N/A</definedName>
    <definedName name="Rachão_69">#N/A</definedName>
    <definedName name="Rachão_70">#N/A</definedName>
    <definedName name="Rachão_71">#N/A</definedName>
    <definedName name="Rachão_72">#N/A</definedName>
    <definedName name="Rae">#REF!</definedName>
    <definedName name="Rajuste02">#REF!</definedName>
    <definedName name="rascunho">#REF!</definedName>
    <definedName name="RBQ">#REF!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.cerca">#REF!</definedName>
    <definedName name="RCB">#REF!</definedName>
    <definedName name="RCC">#REF!</definedName>
    <definedName name="RCCL">#REF!</definedName>
    <definedName name="rcgp">#REF!</definedName>
    <definedName name="RDGDCELE">#REF!</definedName>
    <definedName name="RDGDCMEC">#REF!</definedName>
    <definedName name="RDM">#REF!</definedName>
    <definedName name="RDTEA" hidden="1">{"'Quadro'!$A$4:$BG$78"}</definedName>
    <definedName name="re">#REF!</definedName>
    <definedName name="rea">#REF!</definedName>
    <definedName name="rea_4">"$#REF!.$J$#REF!"</definedName>
    <definedName name="readequação">#REF!</definedName>
    <definedName name="reagente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AJ">"$#REF!.$F$16"</definedName>
    <definedName name="Reajuste">#REF!</definedName>
    <definedName name="Realinhamento">#REF!</definedName>
    <definedName name="REATAPILO">"$#REF!.$I$27"</definedName>
    <definedName name="REATBUEIRO">#REF!</definedName>
    <definedName name="REBOQUE">#REF!</definedName>
    <definedName name="rec">#REF!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#N/A</definedName>
    <definedName name="rec_68">#N/A</definedName>
    <definedName name="rec_69">#N/A</definedName>
    <definedName name="rec_70">#N/A</definedName>
    <definedName name="rec_71">#N/A</definedName>
    <definedName name="rec_72">#N/A</definedName>
    <definedName name="REC_ASFALTO_AN">#REF!</definedName>
    <definedName name="REC_ASFALTO_AT">#REF!</definedName>
    <definedName name="REC_CALÇADA_AN">#REF!</definedName>
    <definedName name="REC_CALÇADA_AT">#REF!</definedName>
    <definedName name="REC0MPMBUFMAN">"$#REF!.$I$36"</definedName>
    <definedName name="REC110PI">#REF!</definedName>
    <definedName name="REC110R">#REF!</definedName>
    <definedName name="REC316PI">#REF!</definedName>
    <definedName name="REC316R">#REF!</definedName>
    <definedName name="recc">#REF!</definedName>
    <definedName name="recc_38">#N/A</definedName>
    <definedName name="RECMECFAIXA">"$#REF!.$I$27"</definedName>
    <definedName name="RECOMECATERRO">"$#REF!.$I$27"</definedName>
    <definedName name="RECOMPMBUFREC">"$#REF!.$I$36"</definedName>
    <definedName name="RECOMPMBUQMAN">#REF!</definedName>
    <definedName name="Recompo">#REF!</definedName>
    <definedName name="RECOMPPLACA">"$#REF!.$F$37"</definedName>
    <definedName name="RECOMPREVQMANALT">#REF!</definedName>
    <definedName name="RECONFORMAÇÃO">#REF!</definedName>
    <definedName name="RECP">#REF!</definedName>
    <definedName name="RECREV">#REF!</definedName>
    <definedName name="recrevcbuq">#REF!</definedName>
    <definedName name="REFEITO" hidden="1">{#N/A,#N/A,FALSE,"Plan1"}</definedName>
    <definedName name="REG">#REF!</definedName>
    <definedName name="REG_25">#REF!</definedName>
    <definedName name="REG_4">#REF!</definedName>
    <definedName name="REG_MAN_AN">#REF!</definedName>
    <definedName name="REG_MAN_AT">#REF!</definedName>
    <definedName name="REG_MEC_AN">#REF!</definedName>
    <definedName name="REG_MEC_AT">#REF!</definedName>
    <definedName name="REG_SUB_LEITO">#REF!</definedName>
    <definedName name="REGG">#REF!</definedName>
    <definedName name="REGIAO" localSheetId="8">L37C10</definedName>
    <definedName name="REGIAO" localSheetId="11">L37C10</definedName>
    <definedName name="REGIAO" localSheetId="6">L37C10</definedName>
    <definedName name="REGIAO">L37C10</definedName>
    <definedName name="REGIÃO">#REF!</definedName>
    <definedName name="REGIOES">#REF!</definedName>
    <definedName name="regmecfaixa">"$#REF!.$G$46"</definedName>
    <definedName name="regula">#REF!</definedName>
    <definedName name="REGULA_10">#REF!</definedName>
    <definedName name="REGULA_25">#REF!</definedName>
    <definedName name="REGULA_27">#REF!</definedName>
    <definedName name="REGULA_29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GULARIZAÇÃO_AN">SUM(#REF!)</definedName>
    <definedName name="REGULARIZAÇÃO_AT">SUM(#REF!)</definedName>
    <definedName name="Reimbursement">"Reembolso"</definedName>
    <definedName name="rej">#REF!</definedName>
    <definedName name="REL" hidden="1">{#N/A,#N/A,TRUE,"Serviços"}</definedName>
    <definedName name="rel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lat" hidden="1">#REF!</definedName>
    <definedName name="RELATÓRIO_DOS_SERVIÇOS_EXECUTADOS">#REF!</definedName>
    <definedName name="relequip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>#REF!</definedName>
    <definedName name="REM_BLOKRET_AT">#REF!</definedName>
    <definedName name="REM_MEIO_FIO_AN">#REF!</definedName>
    <definedName name="REM_MEIO_FIO_AT">#REF!</definedName>
    <definedName name="REM_PARALELEP_AN">#REF!</definedName>
    <definedName name="REM_PARALELEP_AT">#REF!</definedName>
    <definedName name="REMENDO_20">#REF!</definedName>
    <definedName name="REMENDOF">#REF!</definedName>
    <definedName name="REMENDOF_23">#REF!</definedName>
    <definedName name="REMENDOMBUFMAN">#REF!</definedName>
    <definedName name="REMENDOMBUQMAN">#REF!</definedName>
    <definedName name="REMMANDEBARR">"$#REF!.$I$27"</definedName>
    <definedName name="remmanmatbetman">"$#REF!.$I$27"</definedName>
    <definedName name="REMMBUFMAN">"$#REF!.$M$39"</definedName>
    <definedName name="REMMECMAN">"$#REF!.$I$27"</definedName>
    <definedName name="REMN">#REF!</definedName>
    <definedName name="remoc">#REF!</definedName>
    <definedName name="REMOÇÃO">#REF!</definedName>
    <definedName name="REMOÇÃO_PAV">#REF!</definedName>
    <definedName name="REMPROFMANALT">#REF!</definedName>
    <definedName name="REMPROFREC">#REF!</definedName>
    <definedName name="REMPROFREC_23">#REF!</definedName>
    <definedName name="REMPROQREC">#REF!</definedName>
    <definedName name="REMPROQREC_23">#REF!</definedName>
    <definedName name="renat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Rendimento">#REF!</definedName>
    <definedName name="RENO">#REF!</definedName>
    <definedName name="REP_BLOKRET_AN">#REF!</definedName>
    <definedName name="REP_BLOKRET_AT">#REF!</definedName>
    <definedName name="REP_MEIO_FIO_AN">#REF!</definedName>
    <definedName name="REP_MEIO_FIO_AT">#REF!</definedName>
    <definedName name="REP_PARALELEP_AN">#REF!</definedName>
    <definedName name="REP_PARALELEP_AT">#REF!</definedName>
    <definedName name="reparos">#REF!</definedName>
    <definedName name="REPERF">#REF!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RSA">#REF!</definedName>
    <definedName name="RES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_38">#N/A</definedName>
    <definedName name="RESIDENCIA">#REF!</definedName>
    <definedName name="RESP">#REF!</definedName>
    <definedName name="resu" hidden="1">{#N/A,#N/A,FALSE,"MO (2)"}</definedName>
    <definedName name="resultadorendimento">#REF!</definedName>
    <definedName name="resumo">#REF!</definedName>
    <definedName name="RESUMO_1">#N/A</definedName>
    <definedName name="RESUMO_10">#N/A</definedName>
    <definedName name="RESUMO_12">#N/A</definedName>
    <definedName name="RESUMO_13">#N/A</definedName>
    <definedName name="RESUMO_14">#N/A</definedName>
    <definedName name="RESUMO_19">#N/A</definedName>
    <definedName name="RESUMO_2">#N/A</definedName>
    <definedName name="RESUMO_20">#REF!</definedName>
    <definedName name="RESUMO_21">#N/A</definedName>
    <definedName name="RESUMO_22">#N/A</definedName>
    <definedName name="RESUMO_23">#N/A</definedName>
    <definedName name="RESUMO_24">#N/A</definedName>
    <definedName name="RESUMO_25">#N/A</definedName>
    <definedName name="RESUMO_26">#N/A</definedName>
    <definedName name="RESUMO_27">#N/A</definedName>
    <definedName name="RESUMO_28">#N/A</definedName>
    <definedName name="RESUMO_29">#N/A</definedName>
    <definedName name="RESUMO_3">#N/A</definedName>
    <definedName name="RESUMO_30">#N/A</definedName>
    <definedName name="RESUMO_31">#N/A</definedName>
    <definedName name="RESUMO_32">#N/A</definedName>
    <definedName name="RESUMO_33">#N/A</definedName>
    <definedName name="RESUMO_34">#N/A</definedName>
    <definedName name="RESUMO_35">#N/A</definedName>
    <definedName name="RESUMO_36">#N/A</definedName>
    <definedName name="RESUMO_37">#N/A</definedName>
    <definedName name="RESUMO_38">#N/A</definedName>
    <definedName name="RESUMO_39">#N/A</definedName>
    <definedName name="RESUMO_4">#N/A</definedName>
    <definedName name="RESUMO_40">#N/A</definedName>
    <definedName name="RESUMO_41">#N/A</definedName>
    <definedName name="RESUMO_42">#N/A</definedName>
    <definedName name="RESUMO_43">#N/A</definedName>
    <definedName name="RESUMO_44">#N/A</definedName>
    <definedName name="RESUMO_45">#N/A</definedName>
    <definedName name="RESUMO_46">#N/A</definedName>
    <definedName name="RESUMO_47">#N/A</definedName>
    <definedName name="RESUMO_48">#N/A</definedName>
    <definedName name="RESUMO_5">#N/A</definedName>
    <definedName name="RESUMO_51">#N/A</definedName>
    <definedName name="RESUMO_52">#N/A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#N/A</definedName>
    <definedName name="RESUMO_60">#N/A</definedName>
    <definedName name="RESUMO_61">#N/A</definedName>
    <definedName name="RESUMO_62">#N/A</definedName>
    <definedName name="RESUMO_63">#N/A</definedName>
    <definedName name="RESUMO_64">#N/A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#N/A</definedName>
    <definedName name="RESUMO_70">#N/A</definedName>
    <definedName name="RESUMO_71">#N/A</definedName>
    <definedName name="RESUMO_72">#N/A</definedName>
    <definedName name="RESUMO_8">#N/A</definedName>
    <definedName name="RESUMO_9">#N/A</definedName>
    <definedName name="Resumo_dos_Materiais_Atividades">#REF!</definedName>
    <definedName name="Resumo_Quantidade">#REF!</definedName>
    <definedName name="RESUMO1">#REF!</definedName>
    <definedName name="resumo2">#REF!</definedName>
    <definedName name="resumo3" hidden="1">{#N/A,#N/A,FALSE,"MO (2)"}</definedName>
    <definedName name="resumo3_1" hidden="1">{#N/A,#N/A,FALSE,"MO (2)"}</definedName>
    <definedName name="resumoii" hidden="1">{#N/A,#N/A,FALSE,"MO (2)"}</definedName>
    <definedName name="RESUMOO" hidden="1">{#N/A,#N/A,TRUE,"Plan1"}</definedName>
    <definedName name="resumou" hidden="1">{#N/A,#N/A,TRUE,"Plan1"}</definedName>
    <definedName name="resumou_1" hidden="1">{#N/A,#N/A,TRUE,"Plan1"}</definedName>
    <definedName name="RESUMOUU" hidden="1">{#N/A,#N/A,TRUE,"Plan1"}</definedName>
    <definedName name="RET" hidden="1">{"'Quadro'!$A$4:$BG$78"}</definedName>
    <definedName name="Retro">#REF!</definedName>
    <definedName name="Reuniao" hidden="1">{#N/A,#N/A,FALSE,"CM BAR";#N/A,#N/A,FALSE,"SUBSOLO";#N/A,#N/A,FALSE,"TERREO";#N/A,#N/A,FALSE,"TIPO";#N/A,#N/A,FALSE,"DUP  INF";#N/A,#N/A,FALSE,"DUP SUP"}</definedName>
    <definedName name="rev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V.">#REF!</definedName>
    <definedName name="REV.PRIMÁRIO">#REF!</definedName>
    <definedName name="REVISAO">#REF!</definedName>
    <definedName name="rft">#REF!</definedName>
    <definedName name="RFTY" hidden="1">{"'Quadro'!$A$4:$BG$78"}</definedName>
    <definedName name="RG">#REF!</definedName>
    <definedName name="RGC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MultipleCPUSupportEnabled" hidden="1">TRUE</definedName>
    <definedName name="RiskSwapState" hidden="1">"Verdadero"</definedName>
    <definedName name="RJMODELE">#REF!</definedName>
    <definedName name="RJMODMEC">#REF!</definedName>
    <definedName name="RL_1C">#REF!</definedName>
    <definedName name="RL1C">#REF!</definedName>
    <definedName name="rm">#REF!</definedName>
    <definedName name="RM_1C">#REF!</definedName>
    <definedName name="RM1C">#REF!</definedName>
    <definedName name="RM1CROO">#REF!</definedName>
    <definedName name="RM1CTBFMAN">"$#REF!.$N$36"</definedName>
    <definedName name="RM1CW">"$#REF!.$G$14"</definedName>
    <definedName name="RM1CWA">"$#REF!.$G$13"</definedName>
    <definedName name="RMA">#REF!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#REF!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CGP">#REF!</definedName>
    <definedName name="RMCGPMA">#REF!</definedName>
    <definedName name="RMCGPTA">#REF!</definedName>
    <definedName name="RMEC">#REF!</definedName>
    <definedName name="RMECAT">#REF!</definedName>
    <definedName name="RMN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B">#REF!</definedName>
    <definedName name="RMRBMA">#REF!</definedName>
    <definedName name="RMRBTA">#REF!</definedName>
    <definedName name="RMTOTAL">"$#REF!.$G$12"</definedName>
    <definedName name="RMU">#REF!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B">#REF!</definedName>
    <definedName name="ROBERTO">#REF!</definedName>
    <definedName name="Roce">#REF!</definedName>
    <definedName name="ROÇMECMAN">"$#REF!.$I$27"</definedName>
    <definedName name="ROÇO1">#REF!</definedName>
    <definedName name="Rod" hidden="1">#REF!</definedName>
    <definedName name="Rodapé">#REF!</definedName>
    <definedName name="rodo">#REF!</definedName>
    <definedName name="RODO1">#REF!</definedName>
    <definedName name="RODO2">#REF!</definedName>
    <definedName name="RODOA">#REF!</definedName>
    <definedName name="RODOA1">#REF!</definedName>
    <definedName name="RODOV">#REF!</definedName>
    <definedName name="RODOVIA">#REF!</definedName>
    <definedName name="Rodovia___................">#REF!</definedName>
    <definedName name="RODOVIA1">#REF!</definedName>
    <definedName name="RODOVIA2">#REF!</definedName>
    <definedName name="Rodoviário">#REF!</definedName>
    <definedName name="ROLETETRIPLO">#REF!</definedName>
    <definedName name="ROMZ">#REF!</definedName>
    <definedName name="Rotas">#REF!</definedName>
    <definedName name="Rotina1">#REF!</definedName>
    <definedName name="RP">#REF!</definedName>
    <definedName name="RP_13">#REF!</definedName>
    <definedName name="RP_39">#REF!</definedName>
    <definedName name="RP_6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#REF!</definedName>
    <definedName name="rpcbuqm">"$#REF!.$G$44"</definedName>
    <definedName name="RPL">#REF!</definedName>
    <definedName name="RPM">#REF!</definedName>
    <definedName name="RPMAN">#REF!</definedName>
    <definedName name="RPMEC">#REF!</definedName>
    <definedName name="RPS">#REF!</definedName>
    <definedName name="RPT">#REF!</definedName>
    <definedName name="rptransptotal">"$#REF!.$H$44"</definedName>
    <definedName name="RPW">"$#REF!.$K$36"</definedName>
    <definedName name="RPWA">"$#REF!.$K$35"</definedName>
    <definedName name="RPZ">"'file:///D:/Meus documentos/ANASTÁCIO/SERCEL/BR262990800.xls'#$SERVIÇOS.$#REF!$#REF!"</definedName>
    <definedName name="rr" hidden="1">{#N/A,#N/A,TRUE,"Serviços"}</definedName>
    <definedName name="rr.2c">#REF!</definedName>
    <definedName name="rr.2c_pint">#REF!</definedName>
    <definedName name="rr_15">#REF!</definedName>
    <definedName name="RR_1C">#REF!</definedName>
    <definedName name="RR_1C_20">"$'QUANT SERV MAN _5ª_'.$#REF!$#REF!"</definedName>
    <definedName name="RR_1CPL">#REF!</definedName>
    <definedName name="RR_1CST">#REF!</definedName>
    <definedName name="RR_1CTB">#REF!</definedName>
    <definedName name="RR_2C">#REF!</definedName>
    <definedName name="RR_2C_4">"$'memória de calculo_liquida'.$#REF!$#REF!"</definedName>
    <definedName name="RR_2CTSD">#REF!</definedName>
    <definedName name="RR_2CTSS">#REF!</definedName>
    <definedName name="rr_4">#REF!</definedName>
    <definedName name="RR1C">#REF!</definedName>
    <definedName name="RR1CROO">#REF!</definedName>
    <definedName name="RR1CRSFRESA">#REF!</definedName>
    <definedName name="RR1CRSFRESAMA">#REF!</definedName>
    <definedName name="RR1CRSFRESATA">#REF!</definedName>
    <definedName name="RR1CW">"$#REF!.$H$14"</definedName>
    <definedName name="RR1CWA">"$#REF!.$H$13"</definedName>
    <definedName name="RR2C">#REF!</definedName>
    <definedName name="RR2CROO">#REF!</definedName>
    <definedName name="rraauf">#REF!</definedName>
    <definedName name="rraauq">#REF!</definedName>
    <definedName name="RRCOR_20">#REF!</definedName>
    <definedName name="RRD">#REF!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#REF!</definedName>
    <definedName name="RRQ">#REF!</definedName>
    <definedName name="rrr" hidden="1">{#N/A,#N/A,TRUE,"Serviços"}</definedName>
    <definedName name="RRREC_20">#REF!</definedName>
    <definedName name="RRS">#REF!</definedName>
    <definedName name="RRSMA">#REF!</definedName>
    <definedName name="RRSTA">#REF!</definedName>
    <definedName name="RRTOTAL">"$#REF!.$H$12"</definedName>
    <definedName name="RRVQ">#REF!</definedName>
    <definedName name="RS">#REF!</definedName>
    <definedName name="RS_25">#REF!</definedName>
    <definedName name="RS_4">#REF!</definedName>
    <definedName name="RSS">#REF!</definedName>
    <definedName name="RSTA">#REF!</definedName>
    <definedName name="rteg4">#REF!</definedName>
    <definedName name="RUAS">#REF!</definedName>
    <definedName name="RZ">#REF!</definedName>
    <definedName name="rz_13">#REF!</definedName>
    <definedName name="rz_39">#REF!</definedName>
    <definedName name="rz_6">#REF!</definedName>
    <definedName name="s">#REF!</definedName>
    <definedName name="S.Luís2" hidden="1">{#N/A,#N/A,FALSE,"Custo Unitário";#N/A,#N/A,FALSE,"Custo Unitário";#N/A,#N/A,FALSE,"Custo Unitário"}</definedName>
    <definedName name="sa">#REF!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F" hidden="1">{"'Quadro'!$A$4:$BG$78"}</definedName>
    <definedName name="saasa" hidden="1">{#N/A,#N/A,FALSE,"MO (2)"}</definedName>
    <definedName name="SADADWE" hidden="1">{#N/A,#N/A,FALSE,"MO (2)"}</definedName>
    <definedName name="sa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DERA" hidden="1">{#N/A,#N/A,FALSE,"MO (2)"}</definedName>
    <definedName name="SADERA_1" hidden="1">{#N/A,#N/A,FALSE,"MO (2)"}</definedName>
    <definedName name="saderadesa" hidden="1">{#N/A,#N/A,FALSE,"MO (2)"}</definedName>
    <definedName name="saderadesa_1" hidden="1">{#N/A,#N/A,FALSE,"MO (2)"}</definedName>
    <definedName name="saderasa" hidden="1">{#N/A,#N/A,FALSE,"MO (2)"}</definedName>
    <definedName name="saderasa_1" hidden="1">{#N/A,#N/A,FALSE,"MO (2)"}</definedName>
    <definedName name="saderefe" hidden="1">{#N/A,#N/A,FALSE,"MO (2)"}</definedName>
    <definedName name="saderefe_1" hidden="1">{#N/A,#N/A,FALSE,"MO (2)"}</definedName>
    <definedName name="SADFG">#REF!</definedName>
    <definedName name="SAFGA" hidden="1">#REF!</definedName>
    <definedName name="Saída_Clique">#REF!</definedName>
    <definedName name="salario">#REF!</definedName>
    <definedName name="salario_11">#REF!</definedName>
    <definedName name="SALÁRIOMINIMO">#REF!</definedName>
    <definedName name="SALARIOS">#REF!</definedName>
    <definedName name="salete" hidden="1">{#N/A,#N/A,FALSE,"MO (2)"}</definedName>
    <definedName name="salete.com" hidden="1">{#N/A,#N/A,FALSE,"MO (2)"}</definedName>
    <definedName name="salete.com_1" hidden="1">{#N/A,#N/A,FALSE,"MO (2)"}</definedName>
    <definedName name="salete_1" hidden="1">{#N/A,#N/A,FALSE,"MO (2)"}</definedName>
    <definedName name="salete333" hidden="1">{#N/A,#N/A,FALSE,"MO (2)"}</definedName>
    <definedName name="salete333_1" hidden="1">{#N/A,#N/A,FALSE,"MO (2)"}</definedName>
    <definedName name="SAR" hidden="1">{"'Quadro'!$A$4:$BG$78"}</definedName>
    <definedName name="Sarjeta">#N/A</definedName>
    <definedName name="s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SA" hidden="1">{#N/A,#N/A,FALSE,"MO (2)"}</definedName>
    <definedName name="sasa.com" hidden="1">{#N/A,#N/A,FALSE,"MO (2)"}</definedName>
    <definedName name="sasa.com_1" hidden="1">{#N/A,#N/A,FALSE,"MO (2)"}</definedName>
    <definedName name="SASA_1" hidden="1">{#N/A,#N/A,FALSE,"MO (2)"}</definedName>
    <definedName name="sasaasa" hidden="1">{#N/A,#N/A,FALSE,"MO (2)"}</definedName>
    <definedName name="sasaasa_1" hidden="1">{#N/A,#N/A,FALSE,"MO (2)"}</definedName>
    <definedName name="sasadasas" hidden="1">{#N/A,#N/A,FALSE,"MO (2)"}</definedName>
    <definedName name="sasadasas_1" hidden="1">{#N/A,#N/A,FALSE,"MO (2)"}</definedName>
    <definedName name="SASADE" hidden="1">{#N/A,#N/A,FALSE,"MO (2)"}</definedName>
    <definedName name="sasadefadesa" hidden="1">{#N/A,#N/A,FALSE,"MO (2)"}</definedName>
    <definedName name="sasadefadesa_1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aux">#REF!</definedName>
    <definedName name="SB" hidden="1">#REF!</definedName>
    <definedName name="sbg">#REF!</definedName>
    <definedName name="sbg_25">#REF!</definedName>
    <definedName name="sbg_4">#REF!</definedName>
    <definedName name="sbgg">#REF!</definedName>
    <definedName name="SBRP">"'file:///D:/Meus documentos/ANASTÁCIO/SERCEL/BR262990800.xls'#$SERVIÇOS.$#REF!$#REF!"</definedName>
    <definedName name="SBTC">#REF!</definedName>
    <definedName name="SBTC_25">#REF!</definedName>
    <definedName name="SBTC_4">#REF!</definedName>
    <definedName name="SBTCC">#REF!</definedName>
    <definedName name="SC">#REF!</definedName>
    <definedName name="SCB">#REF!</definedName>
    <definedName name="SCB_13">#REF!</definedName>
    <definedName name="SCB_39">#REF!</definedName>
    <definedName name="SCB_6">#REF!</definedName>
    <definedName name="scon">#REF!+#REF!</definedName>
    <definedName name="S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D">#REF!</definedName>
    <definedName name="SDDFADF">#REF!</definedName>
    <definedName name="SDF">#REF!</definedName>
    <definedName name="SDFFDFDF" hidden="1">{"'gráf jan00'!$A$1:$AK$41"}</definedName>
    <definedName name="sdfs">#REF!</definedName>
    <definedName name="sdfsd">#REF!</definedName>
    <definedName name="sdfsdf">#REF!</definedName>
    <definedName name="SDKLLSKDJ">#REF!</definedName>
    <definedName name="sd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s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dsdsds" hidden="1">{#N/A,#N/A,FALSE,"MO (2)"}</definedName>
    <definedName name="sdsdsdsx" hidden="1">{#N/A,#N/A,FALSE,"MO (2)"}</definedName>
    <definedName name="SE" hidden="1">#REF!</definedName>
    <definedName name="SEG">#REF!</definedName>
    <definedName name="Seg_Carna">Dom_Páscoa-48</definedName>
    <definedName name="segm">#REF!</definedName>
    <definedName name="segment">#REF!</definedName>
    <definedName name="SEGMENTO">#REF!</definedName>
    <definedName name="SEGMTO">#REF!</definedName>
    <definedName name="SEINFRA">#REF!</definedName>
    <definedName name="SELATRINCA">#REF!</definedName>
    <definedName name="SELO">#REF!</definedName>
    <definedName name="SELOA">#REF!</definedName>
    <definedName name="SELTRINCA">#REF!</definedName>
    <definedName name="SEM">#REF!</definedName>
    <definedName name="sencount" hidden="1">1</definedName>
    <definedName name="separator">#REF!</definedName>
    <definedName name="ser">#REF!</definedName>
    <definedName name="SerP">#REF!</definedName>
    <definedName name="SERR">#REF!</definedName>
    <definedName name="serv">#REF!</definedName>
    <definedName name="Serv_prev">#REF!</definedName>
    <definedName name="Serv_prev_4">#REF!</definedName>
    <definedName name="Serv_prevv">#REF!</definedName>
    <definedName name="serv0050">#REF!</definedName>
    <definedName name="serv0070">#REF!</definedName>
    <definedName name="servDNER">#REF!</definedName>
    <definedName name="servi">#REF!</definedName>
    <definedName name="servico">#REF!</definedName>
    <definedName name="Serviço">#REF!</definedName>
    <definedName name="serviço1">#REF!</definedName>
    <definedName name="ServiçoD">#REF!</definedName>
    <definedName name="Serviços">#REF!</definedName>
    <definedName name="Serviços_13">#REF!</definedName>
    <definedName name="Serviços_20">#REF!</definedName>
    <definedName name="Serviços_3">#REF!</definedName>
    <definedName name="Serviços_34">#REF!</definedName>
    <definedName name="Serviços_36">#REF!</definedName>
    <definedName name="SERVIÇOSCG">#REF!</definedName>
    <definedName name="SET">#REF!</definedName>
    <definedName name="SETA">#REF!</definedName>
    <definedName name="SETEMBRO" hidden="1">{#N/A,#N/A,TRUE,"Serviços"}</definedName>
    <definedName name="SETEMBROO" hidden="1">{#N/A,#N/A,TRUE,"Serviços"}</definedName>
    <definedName name="SEV.CON">#REF!</definedName>
    <definedName name="SEV.EM">#REF!</definedName>
    <definedName name="SEVE">#REF!</definedName>
    <definedName name="seven">#REF!</definedName>
    <definedName name="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FD" hidden="1">{"'Quadro'!$A$4:$BG$78"}</definedName>
    <definedName name="sfds">#REF!</definedName>
    <definedName name="SFR" hidden="1">{"'Quadro'!$A$4:$BG$78"}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_APLIC">#REF!</definedName>
    <definedName name="SH_AREA">#REF!</definedName>
    <definedName name="SH_AREA_APL">#REF!</definedName>
    <definedName name="SH_CREMA">#REF!</definedName>
    <definedName name="SH_MATERIAL">#REF!</definedName>
    <definedName name="SH_SNV">#REF!</definedName>
    <definedName name="SH_VMD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>#REF!</definedName>
    <definedName name="SIH">#REF!</definedName>
    <definedName name="SIN">#REF!</definedName>
    <definedName name="sinal">#REF!</definedName>
    <definedName name="SINALI">#REF!</definedName>
    <definedName name="sinaliz_vert">#REF!</definedName>
    <definedName name="sinalizacao">#REF!</definedName>
    <definedName name="SINAPI">#REF!</definedName>
    <definedName name="SINTETICO" hidden="1">{#N/A,#N/A,TRUE,"TER  EXT";#N/A,#N/A,TRUE,"TER  EXT";#N/A,#N/A,TRUE,"LAT  ESQ";#N/A,#N/A,TRUE,"FRONTAL";#N/A,#N/A,TRUE,"POST";#N/A,#N/A,TRUE,"LAT  DIR"}</definedName>
    <definedName name="Sispec">#REF!</definedName>
    <definedName name="Sispec00">#REF!</definedName>
    <definedName name="Sispec98">#REF!</definedName>
    <definedName name="Sispec99">#REF!</definedName>
    <definedName name="SispecPSAP">#REF!</definedName>
    <definedName name="SIV">#REF!</definedName>
    <definedName name="SJ">#REF!</definedName>
    <definedName name="SM">"$#REF!.$J$34"</definedName>
    <definedName name="SMC">#REF!</definedName>
    <definedName name="Sml">{"um","dois","três","quatro","cinco","seis","sete","oito","nove","dez","onze","doze","treze","quatorze","quinze","dezesseis","dezessete","dezoito","dezenove"}</definedName>
    <definedName name="SMW">"$#REF!.$J$36"</definedName>
    <definedName name="SMWA">"$#REF!.$J$35"</definedName>
    <definedName name="Sng">{"um","mil","um milhão","um bilhão","um trilhão"}</definedName>
    <definedName name="SNV">#REF!</definedName>
    <definedName name="SNV_PLACA">#REF!</definedName>
    <definedName name="solma">#REF!</definedName>
    <definedName name="SOLO">#REF!</definedName>
    <definedName name="SOLOBASE">#REF!</definedName>
    <definedName name="SOLOREM_20">#REF!</definedName>
    <definedName name="SOLOREMFMAN">"$#REF!.$L$39"</definedName>
    <definedName name="SOLPIR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3</definedName>
    <definedName name="solver_rhs1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MedAtual">SUM(IF(#REF!=#REF!,IF(#REF!=#REF!,#REF!)))</definedName>
    <definedName name="Sorriso">#REF!</definedName>
    <definedName name="souza">#REF!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>#REF!</definedName>
    <definedName name="srsdgqge">#REF!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hidden="1">#REF!</definedName>
    <definedName name="ss">#REF!</definedName>
    <definedName name="SS_1" hidden="1">{#N/A,#N/A,FALSE,"MO (2)"}</definedName>
    <definedName name="SSD">#REF!</definedName>
    <definedName name="SSDD">#REF!</definedName>
    <definedName name="SSDF" hidden="1">{"'Quadro'!$A$4:$BG$78"}</definedName>
    <definedName name="SSS" hidden="1">{#N/A,#N/A,FALSE,"MO (2)"}</definedName>
    <definedName name="SSS_1" hidden="1">{#N/A,#N/A,FALSE,"MO (2)"}</definedName>
    <definedName name="sssd">#N/A</definedName>
    <definedName name="ssss">#N/A</definedName>
    <definedName name="ssssa">#REF!</definedName>
    <definedName name="sssss">#REF!</definedName>
    <definedName name="ssssss" hidden="1">{#N/A,#N/A,FALSE,"MO (2)"}</definedName>
    <definedName name="ssssssss" hidden="1">{#N/A,#N/A,FALSE,"MO (2)"}</definedName>
    <definedName name="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ssssssssssssssssssss" hidden="1">{#N/A,#N/A,TRUE,"Plan1"}</definedName>
    <definedName name="sssssssssssssssssssss_1" hidden="1">{#N/A,#N/A,TRUE,"Plan1"}</definedName>
    <definedName name="ST">#REF!</definedName>
    <definedName name="Step2Manual" hidden="1">#REF!</definedName>
    <definedName name="Step2NumSizes" hidden="1">#REF!</definedName>
    <definedName name="Step2Ratio" hidden="1">#REF!</definedName>
    <definedName name="Step2TopSize" hidden="1">#REF!</definedName>
    <definedName name="Step3LowSG" hidden="1">#REF!</definedName>
    <definedName name="Step3Manual" hidden="1">#REF!</definedName>
    <definedName name="Step3NumSGs" hidden="1">#REF!</definedName>
    <definedName name="Step3SGInterval" hidden="1">#REF!</definedName>
    <definedName name="Step4NumItems" hidden="1">#REF!</definedName>
    <definedName name="Step5NumItems" hidden="1">#REF!</definedName>
    <definedName name="Step6NumItems" hidden="1">#REF!</definedName>
    <definedName name="STR">#REF!</definedName>
    <definedName name="STR_13">#REF!</definedName>
    <definedName name="STR_39">#REF!</definedName>
    <definedName name="STR_6">#REF!</definedName>
    <definedName name="SUB">#REF!</definedName>
    <definedName name="Sub__trecho">#REF!</definedName>
    <definedName name="SUB_TRECHO">#REF!</definedName>
    <definedName name="Subestação">#REF!</definedName>
    <definedName name="SUBSTITUIÇÃO">#REF!</definedName>
    <definedName name="substituição2">#REF!</definedName>
    <definedName name="SUBSTRATO_P">#REF!</definedName>
    <definedName name="SUBT">#REF!</definedName>
    <definedName name="SUBT1">#REF!</definedName>
    <definedName name="SUBTOT">#REF!</definedName>
    <definedName name="subtrec">#REF!</definedName>
    <definedName name="SUBTRECH">#REF!</definedName>
    <definedName name="SUBTRECHO">#REF!</definedName>
    <definedName name="SUBTRECHO1">#REF!</definedName>
    <definedName name="SUCCAO">#REF!</definedName>
    <definedName name="SUMMERY">#REF!</definedName>
    <definedName name="SUMMERYY">#REF!</definedName>
    <definedName name="SUP_MAR94">#REF!</definedName>
    <definedName name="superstrutura">#REF!</definedName>
    <definedName name="SUPERVISOR">#REF!</definedName>
    <definedName name="sv">#REF!</definedName>
    <definedName name="SV_AREA">#REF!</definedName>
    <definedName name="SV_AREA2">#REF!</definedName>
    <definedName name="SV_MODULACAO">#REF!</definedName>
    <definedName name="SV_PELICULA">#REF!</definedName>
    <definedName name="SV_PELICULA2">#REF!</definedName>
    <definedName name="SV_PESO_SUP_MT">#REF!</definedName>
    <definedName name="SV_SNV">#REF!</definedName>
    <definedName name="SV_SUBSTRATO">#REF!</definedName>
    <definedName name="SV_SUBSTRATO2">#REF!</definedName>
    <definedName name="SV_SUP_MAT">#REF!</definedName>
    <definedName name="SV_SUP_QTE">#REF!</definedName>
    <definedName name="svsicro2">#REF!</definedName>
    <definedName name="SWE" hidden="1">{"'Quadro'!$A$4:$BG$78"}</definedName>
    <definedName name="SWR" hidden="1">{"'Quadro'!$A$4:$BG$78"}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NA()</definedName>
    <definedName name="T_25">#N/A</definedName>
    <definedName name="T_med">#REF!</definedName>
    <definedName name="T_MF">#REF!</definedName>
    <definedName name="T_MOB">#REF!</definedName>
    <definedName name="TA">#REF!</definedName>
    <definedName name="TAB">#REF!</definedName>
    <definedName name="tab_mancal">#REF!</definedName>
    <definedName name="Tab_Serv.">#REF!</definedName>
    <definedName name="Tab_Serviços">#REF!</definedName>
    <definedName name="TABEFET">#REF!</definedName>
    <definedName name="TABEL.OAE.COMPL.">#REF!</definedName>
    <definedName name="TABEL.PREÇOS">#REF!</definedName>
    <definedName name="TABELA">#REF!</definedName>
    <definedName name="TABELA.DINAMICA">INDIRECT(#REF!)</definedName>
    <definedName name="tabela_de_mão_de_obra">#REF!</definedName>
    <definedName name="tabela_de_mão_de_obra_11">#REF!</definedName>
    <definedName name="tabela_de_materiais">#REF!</definedName>
    <definedName name="tabela_de_materiais_11">#REF!</definedName>
    <definedName name="TABELA01">#REF!</definedName>
    <definedName name="TABELA02">#REF!</definedName>
    <definedName name="tabela03">#REF!</definedName>
    <definedName name="TABELA1">#REF!</definedName>
    <definedName name="tabela2">#REF!</definedName>
    <definedName name="tabela2000">#REF!</definedName>
    <definedName name="TabelaConsol">#REF!</definedName>
    <definedName name="tabelaDenominação">#REF!</definedName>
    <definedName name="TabelaDistribuiçãoDeMassas">#REF!</definedName>
    <definedName name="TABELANOVA">#REF!</definedName>
    <definedName name="TabelaSicro">#REF!</definedName>
    <definedName name="TabEmp">#REF!</definedName>
    <definedName name="TabImport">#REF!</definedName>
    <definedName name="TABINS">#REF!</definedName>
    <definedName name="TableName">"Dummy"</definedName>
    <definedName name="TABMAT">#REF!</definedName>
    <definedName name="TABMAX">#REF!</definedName>
    <definedName name="TABMIN">#REF!</definedName>
    <definedName name="TabPer">#REF!</definedName>
    <definedName name="TABREC">#REF!</definedName>
    <definedName name="tabserv">#REF!</definedName>
    <definedName name="TABTUBOMM">#REF!</definedName>
    <definedName name="TABUA">#REF!</definedName>
    <definedName name="TabUF">#REF!</definedName>
    <definedName name="TAC">#REF!</definedName>
    <definedName name="Tachas" hidden="1">{#N/A,#N/A,TRUE,"Plan1"}</definedName>
    <definedName name="Tachas_1" hidden="1">{#N/A,#N/A,TRUE,"Plan1"}</definedName>
    <definedName name="tachinhas">#REF!</definedName>
    <definedName name="tachões">#REF!</definedName>
    <definedName name="Tag_Carga">#REF!</definedName>
    <definedName name="Tag_CCM">#REF!</definedName>
    <definedName name="TAM">#REF!</definedName>
    <definedName name="TAPABURMANALT">#REF!</definedName>
    <definedName name="TAPABURMBUFMAN">#REF!</definedName>
    <definedName name="TAPABURMBUQMAN">#REF!</definedName>
    <definedName name="taxa_6">#REF!</definedName>
    <definedName name="taxa_7">#REF!</definedName>
    <definedName name="taxa_8">#REF!</definedName>
    <definedName name="taxa_9">#REF!</definedName>
    <definedName name="taxa_cap">#REF!</definedName>
    <definedName name="TaxaJuros">#REF!</definedName>
    <definedName name="TB">#REF!</definedName>
    <definedName name="TB_13">#REF!</definedName>
    <definedName name="TB_39">#REF!</definedName>
    <definedName name="TB_6">#REF!</definedName>
    <definedName name="TB110PI">#REF!</definedName>
    <definedName name="TB110R">#REF!</definedName>
    <definedName name="tb1dia">"$#REF!.$A$15"</definedName>
    <definedName name="tb1kmf">"$#REF!.$D$15"</definedName>
    <definedName name="tb1kmi">"$#REF!.$C$15"</definedName>
    <definedName name="tb1peso">"$#REF!.$E$15"</definedName>
    <definedName name="TB316PI">#REF!</definedName>
    <definedName name="TB316R">#REF!</definedName>
    <definedName name="TB423PI">#REF!</definedName>
    <definedName name="TB423R">#REF!</definedName>
    <definedName name="TBA">#REF!</definedName>
    <definedName name="tbcbuqm">"$#REF!.$R$56"</definedName>
    <definedName name="TBF">#REF!</definedName>
    <definedName name="TBI">#REF!</definedName>
    <definedName name="TBM">#REF!</definedName>
    <definedName name="TBO">#REF!</definedName>
    <definedName name="tbpmf">"$#REF!.$R$55"</definedName>
    <definedName name="TBT">#REF!</definedName>
    <definedName name="tbtransp1">"$#REF!.$H$15"</definedName>
    <definedName name="tbtransptotal">"$#REF!.$H$56"</definedName>
    <definedName name="tbtransptotalf">"$#REF!.$H$55"</definedName>
    <definedName name="TBW">"$#REF!.$E$33"</definedName>
    <definedName name="TBWA">"$#REF!.$E$32"</definedName>
    <definedName name="TC_QTE">#REF!</definedName>
    <definedName name="TC_SNV">#REF!</definedName>
    <definedName name="TC_TACHA_BI_APL">#REF!</definedName>
    <definedName name="TC_TACHA_MONO_APL">#REF!</definedName>
    <definedName name="TC_TACHAO_BI_APL">#REF!</definedName>
    <definedName name="TC_TACHAO_MONO_APL">#REF!</definedName>
    <definedName name="TC_VDM">#REF!</definedName>
    <definedName name="TCAP20">#REF!</definedName>
    <definedName name="TCAP20RP">#REF!</definedName>
    <definedName name="TCAP20RPMA">#REF!</definedName>
    <definedName name="TCAP20RPTA">#REF!</definedName>
    <definedName name="TCAP50">#REF!</definedName>
    <definedName name="TCAP50SJ">#REF!</definedName>
    <definedName name="TCAPPA">#REF!</definedName>
    <definedName name="TCAPPAMA">#REF!</definedName>
    <definedName name="TCAPPATA">#REF!</definedName>
    <definedName name="TCAPRS">#REF!</definedName>
    <definedName name="TCAPRSTA">#REF!</definedName>
    <definedName name="TCAR">#REF!</definedName>
    <definedName name="TCB">"$#REF!.$G$31"</definedName>
    <definedName name="TCB10M3">#REF!</definedName>
    <definedName name="TCB10M3RP">#REF!</definedName>
    <definedName name="TCB5M3">"$#REF!.$J$32"</definedName>
    <definedName name="TCBMBUQ">"$#REF!.$K$32"</definedName>
    <definedName name="TCBR158">#REF!</definedName>
    <definedName name="TCBW">"$#REF!.$G$33"</definedName>
    <definedName name="TCBWA">"$#REF!.$G$32"</definedName>
    <definedName name="tcc">#REF!</definedName>
    <definedName name="TCC4T">#REF!</definedName>
    <definedName name="TCC4TCONCR">"$#REF!.$I$32"</definedName>
    <definedName name="TCC4TFORMA">"$#REF!.$H$31"</definedName>
    <definedName name="TCCB10">#REF!</definedName>
    <definedName name="TCCBRMZ">"$#REF!.$M$28"</definedName>
    <definedName name="TCCW">"$#REF!.$G$46"</definedName>
    <definedName name="TCCWA">"$#REF!.$G$45"</definedName>
    <definedName name="TCM30RP">#REF!</definedName>
    <definedName name="TCM30RPMA">#REF!</definedName>
    <definedName name="TCM30RPTA">#REF!</definedName>
    <definedName name="TCM30SJ">#REF!</definedName>
    <definedName name="TD">#REF!</definedName>
    <definedName name="TE">#REF!</definedName>
    <definedName name="TEA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laA">#REF!</definedName>
    <definedName name="telaC">#REF!</definedName>
    <definedName name="TEMFILTRO">#REF!</definedName>
    <definedName name="TEMP">#REF!</definedName>
    <definedName name="TEMPO">#REF!</definedName>
    <definedName name="TEMPO_CANTEIRO">#REF!</definedName>
    <definedName name="temul">#REF!</definedName>
    <definedName name="TEMUL_ASF">#REF!</definedName>
    <definedName name="TEMUL_ASF_MA">#REF!</definedName>
    <definedName name="TEMUL_ASF_TA">#REF!</definedName>
    <definedName name="TEMULFLEX">#REF!</definedName>
    <definedName name="TEMULFLEXCG">#REF!</definedName>
    <definedName name="Teor">#REF!</definedName>
    <definedName name="Teor_25">#REF!</definedName>
    <definedName name="Teor_29">#REF!</definedName>
    <definedName name="Teor_31">#REF!</definedName>
    <definedName name="Teor1">#REF!</definedName>
    <definedName name="teor2">#REF!</definedName>
    <definedName name="TEP">#REF!</definedName>
    <definedName name="TEPMA">#REF!</definedName>
    <definedName name="TEPTA">#REF!</definedName>
    <definedName name="ter">#REF!</definedName>
    <definedName name="Ter_Carna">Dom_Páscoa-47</definedName>
    <definedName name="TER_MAR94">#REF!</definedName>
    <definedName name="TERFAIXALD">#REF!</definedName>
    <definedName name="TERFAIXALE">#REF!</definedName>
    <definedName name="TERP">"$#REF!.$P$34"</definedName>
    <definedName name="terra">#REF!</definedName>
    <definedName name="Terra2">#REF!</definedName>
    <definedName name="TERRAP">#REF!</definedName>
    <definedName name="TERRAPL.">#REF!</definedName>
    <definedName name="terraplenagem">#REF!</definedName>
    <definedName name="TERRENO">#REF!</definedName>
    <definedName name="TES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>#REF!</definedName>
    <definedName name="teste">#REF!</definedName>
    <definedName name="TESTE1">#REF!</definedName>
    <definedName name="teste2">#REF!</definedName>
    <definedName name="teste237">#REF!</definedName>
    <definedName name="Teta_1">#REF!</definedName>
    <definedName name="Teta_2">#REF!</definedName>
    <definedName name="TETB">"$#REF!.$H$30"</definedName>
    <definedName name="TETB97">"$#REF!.$H$70"</definedName>
    <definedName name="tetet">#REF!</definedName>
    <definedName name="TextRefCopyRangeCount" hidden="1">1</definedName>
    <definedName name="TF">#REF!</definedName>
    <definedName name="thiago" hidden="1">{#N/A,#N/A,FALSE,"MO (2)"}</definedName>
    <definedName name="thisFlowsheet">#REF!</definedName>
    <definedName name="thisUnit">"Uthis Unit"</definedName>
    <definedName name="THR" hidden="1">{"'gráf jan00'!$A$1:$AK$41"}</definedName>
    <definedName name="THTRHT" hidden="1">{"'gráf jan00'!$A$1:$AK$41"}</definedName>
    <definedName name="tiago">#REF!</definedName>
    <definedName name="TIL_C_100_AN">#REF!</definedName>
    <definedName name="TIL_C_100_AT">#REF!</definedName>
    <definedName name="TIL_CALÇADA_AN">#REF!</definedName>
    <definedName name="TIL_CALÇADA_AT">#REF!</definedName>
    <definedName name="TIL_P_150_AN">#REF!</definedName>
    <definedName name="TIL_P_150_AT">#REF!</definedName>
    <definedName name="TIL_P_200_AN">#REF!</definedName>
    <definedName name="TIL_P_200_AT">#REF!</definedName>
    <definedName name="TIL_P_250_AN">#REF!</definedName>
    <definedName name="TIL_P_250_AT">#REF!</definedName>
    <definedName name="TIL_P_300_AN">#REF!</definedName>
    <definedName name="TIL_P_300_AT">#REF!</definedName>
    <definedName name="TIL_R_150_AN">#REF!</definedName>
    <definedName name="TIL_R_150_AT">#REF!</definedName>
    <definedName name="TIL_R_300_AN">#REF!</definedName>
    <definedName name="TIL_R_300_AT">#REF!</definedName>
    <definedName name="TIL_RUA_AN">#REF!</definedName>
    <definedName name="TIL_RUA_AT">#REF!</definedName>
    <definedName name="TIPO_BDI">#REF!</definedName>
    <definedName name="TIPO_SAPO_AN">#REF!</definedName>
    <definedName name="TIPO_SAPO_AT">#REF!</definedName>
    <definedName name="tipo_tamb">#REF!</definedName>
    <definedName name="TIPOLOGIA">#REF!</definedName>
    <definedName name="TIR">#REF!</definedName>
    <definedName name="Tiradentes">#N/A</definedName>
    <definedName name="tit">#REF!,#REF!,#REF!,#REF!</definedName>
    <definedName name="_xlnm.Print_Titles" localSheetId="10">'BDI NORMAL (SD) '!$1:$6</definedName>
    <definedName name="_xlnm.Print_Titles" localSheetId="1">'CAPA - ORÇAMENTO'!$1:$8</definedName>
    <definedName name="_xlnm.Print_Titles" localSheetId="4">'CAPA - ORÇAMENTO (SD)'!$1:$8</definedName>
    <definedName name="_xlnm.Print_Titles" localSheetId="2">'CAPA - VANTAJOSIDADE'!$1:$8</definedName>
    <definedName name="_xlnm.Print_Titles" localSheetId="8">'COMPOSIÇÕES (SD)'!$1:$7</definedName>
    <definedName name="_xlnm.Print_Titles" localSheetId="7">'CRONOGRAMA (SD)'!$1:$13</definedName>
    <definedName name="_xlnm.Print_Titles" localSheetId="9">'CURVA ABC DE SERVIÇOS (SD)'!$1:$8</definedName>
    <definedName name="_xlnm.Print_Titles" localSheetId="11">'MEMORIAL DE QUANTIDADES'!$1:$6</definedName>
    <definedName name="_xlnm.Print_Titles" localSheetId="5">'ORÇAMENTO RESUMO (SD)'!#REF!</definedName>
    <definedName name="_xlnm.Print_Titles" localSheetId="6">'ORÇAMENTO SINTÉTICO (SD)'!$1:$8</definedName>
    <definedName name="_xlnm.Print_Titles" localSheetId="3">VANTAJOSIDADE!$1:$11</definedName>
    <definedName name="_xlnm.Print_Titles">#N/A</definedName>
    <definedName name="Títulos_impressão_IM">#REF!</definedName>
    <definedName name="TLC4T">#REF!</definedName>
    <definedName name="TLCB5">#REF!</definedName>
    <definedName name="TLCC4">#REF!</definedName>
    <definedName name="TLMB">#REF!</definedName>
    <definedName name="TLMR">#REF!</definedName>
    <definedName name="tmat">#REF!</definedName>
    <definedName name="TMO">#REF!</definedName>
    <definedName name="Todas_as_pendencias">#REF!</definedName>
    <definedName name="Tool">#REF!</definedName>
    <definedName name="TOT" hidden="1">#REF!</definedName>
    <definedName name="Tot_Líquido">#REF!</definedName>
    <definedName name="Tot_Líquido_1">"'file:///Eng_aroldo/Meus documentos/Documents and Settings/Flávio R. Carmona/My Documents/3 - Sanches Tripoloni/3 - Diamantino/4 - BR-364/2 - CREMA/Medição/06a.MP/MP06.xls'#$Medição.$#REF!$#REF!"</definedName>
    <definedName name="Tot_Líquido_3">"'file:///Eng_aroldo/Meus documentos/Documents and Settings/Flávio R. Carmona/My Documents/3 - Sanches Tripoloni/3 - Diamantino/4 - BR-364/2 - CREMA/Medição/06a.MP/MP06.xls'#$Medição.$#REF!$#REF!"</definedName>
    <definedName name="Tot_Líquido_6">"'file:///Eng_aroldo/Meus documentos/Documents and Settings/Flávio R. Carmona/My Documents/3 - Sanches Tripoloni/3 - Diamantino/4 - BR-364/2 - CREMA/Medição/06a.MP/MP06.xls'#$Medição.$#REF!$#REF!"</definedName>
    <definedName name="Tot_param">#REF!</definedName>
    <definedName name="tota">#REF!</definedName>
    <definedName name="TOTAL">#REF!</definedName>
    <definedName name="total_19">#REF!</definedName>
    <definedName name="total_6">#REF!</definedName>
    <definedName name="total_7">#REF!</definedName>
    <definedName name="total_8">#REF!</definedName>
    <definedName name="total_9">#REF!</definedName>
    <definedName name="total1">#REF!</definedName>
    <definedName name="TotalItens">#REF!</definedName>
    <definedName name="totalob">#REF!</definedName>
    <definedName name="TOTALRP">#REF!</definedName>
    <definedName name="TOTALRP_20">#REF!</definedName>
    <definedName name="TOTALRP_21">#REF!</definedName>
    <definedName name="TOTALRP_23">#REF!</definedName>
    <definedName name="TOTALSAIBRO">#REF!</definedName>
    <definedName name="TOTALTB">#REF!</definedName>
    <definedName name="TOTALTB_20">#REF!</definedName>
    <definedName name="TOTALTB_21">#REF!</definedName>
    <definedName name="TOTALTB_23">#REF!</definedName>
    <definedName name="totcro">#REF!</definedName>
    <definedName name="totmsa">#REF!</definedName>
    <definedName name="totmsa2">#REF!</definedName>
    <definedName name="TOTSERV">#REF!</definedName>
    <definedName name="totsma">#REF!</definedName>
    <definedName name="TPM">#REF!</definedName>
    <definedName name="TPM_25">#REF!</definedName>
    <definedName name="TPM_4">#REF!</definedName>
    <definedName name="TPMM">#REF!</definedName>
    <definedName name="TPTE_FRIO">#REF!</definedName>
    <definedName name="TPTE_QUENTE">#REF!</definedName>
    <definedName name="TQ_150_AN">#REF!</definedName>
    <definedName name="TQ_150_AT">#REF!</definedName>
    <definedName name="TQ_200_AN">#REF!</definedName>
    <definedName name="TQ_200_AT">#REF!</definedName>
    <definedName name="TQ_250_AN">#REF!</definedName>
    <definedName name="TQ_250_AT">#REF!</definedName>
    <definedName name="TQ_300_AN">#REF!</definedName>
    <definedName name="TQ_300_AT">#REF!</definedName>
    <definedName name="TR">#REF!</definedName>
    <definedName name="TR_13">#REF!</definedName>
    <definedName name="TR_39">#REF!</definedName>
    <definedName name="TR_6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" hidden="1">{"'Quadro'!$A$4:$BG$78"}</definedName>
    <definedName name="TRANS">#REF!</definedName>
    <definedName name="TRANSENRPEDJOG">"$#REF!.$M$27"</definedName>
    <definedName name="TRANSP">#REF!</definedName>
    <definedName name="TRANSP_1_AN">#REF!</definedName>
    <definedName name="TRANSP_1_AT">#REF!</definedName>
    <definedName name="TRANSP_3_AN">#REF!</definedName>
    <definedName name="TRANSP_3_AT">#REF!</definedName>
    <definedName name="TRANSP_LOC_CARROC_PAV">#REF!</definedName>
    <definedName name="TRANSP_LOC_EQUIP">#REF!</definedName>
    <definedName name="TRANSP_LOC_PAV">#REF!</definedName>
    <definedName name="transp_massa">#REF!</definedName>
    <definedName name="TRANSPBASCARG">"$#REF!.$M$27"</definedName>
    <definedName name="transpbascemman">"$#REF!.$H$76"</definedName>
    <definedName name="TRANSPBETF">#REF!</definedName>
    <definedName name="TRANSPBETQ">#REF!</definedName>
    <definedName name="TRANSPC4TGC">"$#REF!.$K$27"</definedName>
    <definedName name="TRANSPCARMAN">"$'_TRANSPORTE MAN 5ª'.$#REF!$#REF!"</definedName>
    <definedName name="TRANSPCARRARG">"$#REF!.$N$27"</definedName>
    <definedName name="TRANSPCOMCARROVPAVMAN">#REF!</definedName>
    <definedName name="TRANSPGC">"$#REF!.$J$27"</definedName>
    <definedName name="TRANSPLOCALBASC5M3RODPAVMAN">#REF!</definedName>
    <definedName name="TRANSPLOCALCAR4TRODPAVMAN">#REF!</definedName>
    <definedName name="TRANSPLOCALMATREMMAN">#REF!</definedName>
    <definedName name="TRANSPMATBETMAN">#REF!</definedName>
    <definedName name="TRANSPMATTBFMAN">"$#REF!.$M$36"</definedName>
    <definedName name="TRANSPO">"$#REF!.$#REF!$#REF!:$#REF!$#REF!"</definedName>
    <definedName name="transporte">#REF!</definedName>
    <definedName name="Transporte_Brita_TSD" hidden="1">{#N/A,#N/A,TRUE,"Plan1"}</definedName>
    <definedName name="transportes">#REF!</definedName>
    <definedName name="TRANSPREMENDOMAN_23">#REF!</definedName>
    <definedName name="transpremrmp">"$#REF!.$K$22"</definedName>
    <definedName name="tratamento">#REF!</definedName>
    <definedName name="TRAVESSIA_AN">#REF!</definedName>
    <definedName name="TRAVESSIA_AT">#REF!</definedName>
    <definedName name="TRB">#REF!</definedName>
    <definedName name="TRBMA">#REF!</definedName>
    <definedName name="TRBTA">#REF!</definedName>
    <definedName name="TRCAP20">"$#REF!.$I$27"</definedName>
    <definedName name="TRCM30">"$#REF!.$I$28"</definedName>
    <definedName name="tre">#REF!</definedName>
    <definedName name="TREC">#REF!</definedName>
    <definedName name="TRECH">#REF!</definedName>
    <definedName name="TRECHO">#REF!</definedName>
    <definedName name="TRECHO1">#REF!</definedName>
    <definedName name="TRECHOA">#REF!</definedName>
    <definedName name="trem" hidden="1">{"'gráf jan00'!$A$1:$AK$41"}</definedName>
    <definedName name="Trev">#REF!</definedName>
    <definedName name="trezeabril" hidden="1">{"'gráf jan00'!$A$1:$AK$41"}</definedName>
    <definedName name="TREZEABRILL" hidden="1">{"'gráf jan00'!$A$1:$AK$41"}</definedName>
    <definedName name="trezeagosto" hidden="1">{"'gráf jan00'!$A$1:$AK$41"}</definedName>
    <definedName name="trezeagosto2" hidden="1">{"'gráf jan00'!$A$1:$AK$41"}</definedName>
    <definedName name="trezeagosto3" hidden="1">{"'gráf jan00'!$A$1:$AK$41"}</definedName>
    <definedName name="trezeagosto4" hidden="1">{"'gráf jan00'!$A$1:$AK$41"}</definedName>
    <definedName name="trezeagosto5" hidden="1">{"'gráf jan00'!$A$1:$AK$41"}</definedName>
    <definedName name="trezeagosto6" hidden="1">{"'gráf jan00'!$A$1:$AK$41"}</definedName>
    <definedName name="trezeagosto7" hidden="1">{"'gráf jan00'!$A$1:$AK$41"}</definedName>
    <definedName name="trezeagosto8" hidden="1">{"'gráf jan00'!$A$1:$AK$41"}</definedName>
    <definedName name="trezejulho" hidden="1">{"'gráf jan00'!$A$1:$AK$41"}</definedName>
    <definedName name="trezejulho2" hidden="1">{"'gráf jan00'!$A$1:$AK$41"}</definedName>
    <definedName name="trezejulho3" hidden="1">{"'gráf jan00'!$A$1:$AK$41"}</definedName>
    <definedName name="trezejun" hidden="1">{"'gráf jan00'!$A$1:$AK$41"}</definedName>
    <definedName name="trezejunho" hidden="1">{"'gráf jan00'!$A$1:$AK$41"}</definedName>
    <definedName name="trezejunnho" hidden="1">{"'gráf jan00'!$A$1:$AK$41"}</definedName>
    <definedName name="trezemarço" hidden="1">{"'gráf jan00'!$A$1:$AK$41"}</definedName>
    <definedName name="Trilhas">#REF!</definedName>
    <definedName name="TRL1C">#REF!</definedName>
    <definedName name="TRL1CCG">#REF!</definedName>
    <definedName name="TRL1CMA">#REF!</definedName>
    <definedName name="TRL1CTA">#REF!</definedName>
    <definedName name="TRM1C">#REF!</definedName>
    <definedName name="TRM1CCG">#REF!</definedName>
    <definedName name="TRP">#REF!</definedName>
    <definedName name="TRR1C">#REF!</definedName>
    <definedName name="TRR1CCG">#REF!</definedName>
    <definedName name="TRR1CP">#REF!</definedName>
    <definedName name="TRR1CPA">#REF!</definedName>
    <definedName name="TRR1CPAMA">#REF!</definedName>
    <definedName name="TRR1CPATA">#REF!</definedName>
    <definedName name="TRR1CPCG">#REF!</definedName>
    <definedName name="TRR1CRS">#REF!</definedName>
    <definedName name="TRR1CRSFRESA">#REF!</definedName>
    <definedName name="TRR1CRSFRESAMA">#REF!</definedName>
    <definedName name="TRR1CRSFRESATA">#REF!</definedName>
    <definedName name="TRR1CRSMA">#REF!</definedName>
    <definedName name="TRR1CRSTA">#REF!</definedName>
    <definedName name="TRR2C">#REF!</definedName>
    <definedName name="TRR2CCG">#REF!</definedName>
    <definedName name="trre6">#REF!</definedName>
    <definedName name="TRRM1C">"$#REF!.$I$30"</definedName>
    <definedName name="TRRR1C">"$#REF!.$I$29"</definedName>
    <definedName name="TRT">#REF!</definedName>
    <definedName name="TRYU" hidden="1">{"'Quadro'!$A$4:$BG$78"}</definedName>
    <definedName name="ts">#REF!</definedName>
    <definedName name="TS2C">"'file:///D:/Meus documentos/ANASTÁCIO/SERCEL/BR262990800.xls'#$TLMB.$#REF!$#REF!"</definedName>
    <definedName name="TSD">#REF!</definedName>
    <definedName name="tsd.a">#REF!</definedName>
    <definedName name="TSD_4">"$'memória de calculo_liquida'.$#REF!$#REF!"</definedName>
    <definedName name="tsd4_4">"$'memória de calculo_liquida'.$#REF!$#REF!"</definedName>
    <definedName name="TSDB">#REF!</definedName>
    <definedName name="TSDP">#REF!</definedName>
    <definedName name="TSs">#REF!</definedName>
    <definedName name="tss.a">#REF!</definedName>
    <definedName name="TSSB">#REF!</definedName>
    <definedName name="tt">#REF!</definedName>
    <definedName name="tt_25">#N/A</definedName>
    <definedName name="TT_ORÇADA">#REF!</definedName>
    <definedName name="TT_ORÇADA3">2750000</definedName>
    <definedName name="TT_ORÇADA4">1320000</definedName>
    <definedName name="tt1_25">[0]!TT102_4</definedName>
    <definedName name="TT102_4">"'file:///Eng_aroldo/Aroldo/Documents and Settings/Administrador/Meus documentos/Obras em Andamento/Tangará/Anel 3ª etapa/21ª medição/Med 21ª.xls'#$'Rel_19ª med_'.$#REF!$#REF!"</definedName>
    <definedName name="TT107_4">"'file:///Eng_aroldo/Aroldo/Documents and Settings/Administrador/Meus documentos/Obras em Andamento/Tangará/Anel 3ª etapa/21ª medição/Med 21ª.xls'#$'Rel_19ª med_'.$#REF!$#REF!"</definedName>
    <definedName name="TT121_4">"'file:///Eng_aroldo/Aroldo/Documents and Settings/Administrador/Meus documentos/Obras em Andamento/Tangará/Anel 3ª etapa/21ª medição/Med 21ª.xls'#$'Rel_19ª med_'.$#REF!$#REF!"</definedName>
    <definedName name="TT123_4">"'file:///Eng_aroldo/Aroldo/Documents and Settings/Administrador/Meus documentos/Obras em Andamento/Tangará/Anel 3ª etapa/21ª medição/Med 21ª.xls'#$'Rel_19ª med_'.$#REF!$#REF!"</definedName>
    <definedName name="TT19_4">"'file:///Eng_aroldo/Aroldo/Documents and Settings/Administrador/Meus documentos/Obras em Andamento/Tangará/Anel 3ª etapa/21ª medição/Med 21ª.xls'#$'Rel_19ª med_'.$#REF!$#REF!"</definedName>
    <definedName name="TT21_4">"'file:///Eng_aroldo/Aroldo/Documents and Settings/Administrador/Meus documentos/Obras em Andamento/Tangará/Anel 3ª etapa/21ª medição/Med 21ª.xls'#$'Rel_19ª med_'.$#REF!$#REF!"</definedName>
    <definedName name="TT22_4">"'file:///Eng_aroldo/Aroldo/Documents and Settings/Administrador/Meus documentos/Obras em Andamento/Tangará/Anel 3ª etapa/21ª medição/Med 21ª.xls'#$'Rel_19ª med_'.$#REF!$#REF!"</definedName>
    <definedName name="TT30_4">"'file:///Eng_aroldo/Aroldo/Documents and Settings/Administrador/Meus documentos/Obras em Andamento/Tangará/Anel 3ª etapa/21ª medição/Med 21ª.xls'#$'Rel_19ª med_'.$#REF!$#REF!"</definedName>
    <definedName name="TT31_4">"'file:///Eng_aroldo/Aroldo/Documents and Settings/Administrador/Meus documentos/Obras em Andamento/Tangará/Anel 3ª etapa/21ª medição/Med 21ª.xls'#$'Rel_19ª med_'.$#REF!$#REF!"</definedName>
    <definedName name="TT32_4">"'file:///Eng_aroldo/Aroldo/Documents and Settings/Administrador/Meus documentos/Obras em Andamento/Tangará/Anel 3ª etapa/21ª medição/Med 21ª.xls'#$'Rel_19ª med_'.$#REF!$#REF!"</definedName>
    <definedName name="TT33_4">"'file:///Eng_aroldo/Aroldo/Documents and Settings/Administrador/Meus documentos/Obras em Andamento/Tangará/Anel 3ª etapa/21ª medição/Med 21ª.xls'#$'Rel_19ª med_'.$#REF!$#REF!"</definedName>
    <definedName name="TT34_4">"'file:///Eng_aroldo/Aroldo/Documents and Settings/Administrador/Meus documentos/Obras em Andamento/Tangará/Anel 3ª etapa/21ª medição/Med 21ª.xls'#$'Rel_19ª med_'.$#REF!$#REF!"</definedName>
    <definedName name="TT36_4">"'file:///Eng_aroldo/Aroldo/Documents and Settings/Administrador/Meus documentos/Obras em Andamento/Tangará/Anel 3ª etapa/21ª medição/Med 21ª.xls'#$'Rel_19ª med_'.$#REF!$#REF!"</definedName>
    <definedName name="TT38_4">"'file:///Eng_aroldo/Aroldo/Documents and Settings/Administrador/Meus documentos/Obras em Andamento/Tangará/Anel 3ª etapa/21ª medição/Med 21ª.xls'#$'Rel_19ª med_'.$#REF!$#REF!"</definedName>
    <definedName name="TT39_4">"'file:///Eng_aroldo/Aroldo/Documents and Settings/Administrador/Meus documentos/Obras em Andamento/Tangará/Anel 3ª etapa/21ª medição/Med 21ª.xls'#$'Rel_19ª med_'.$#REF!$#REF!"</definedName>
    <definedName name="TT40_4">"'file:///Eng_aroldo/Aroldo/Documents and Settings/Administrador/Meus documentos/Obras em Andamento/Tangará/Anel 3ª etapa/21ª medição/Med 21ª.xls'#$'Rel_19ª med_'.$#REF!$#REF!"</definedName>
    <definedName name="TT52_4">"'file:///Eng_aroldo/Aroldo/Documents and Settings/Administrador/Meus documentos/Obras em Andamento/Tangará/Anel 3ª etapa/21ª medição/Med 21ª.xls'#$'Rel_19ª med_'.$#REF!$#REF!"</definedName>
    <definedName name="TT53_4">"'file:///Eng_aroldo/Aroldo/Documents and Settings/Administrador/Meus documentos/Obras em Andamento/Tangará/Anel 3ª etapa/21ª medição/Med 21ª.xls'#$'Rel_19ª med_'.$#REF!$#REF!"</definedName>
    <definedName name="TT54_4">"'file:///Eng_aroldo/Aroldo/Documents and Settings/Administrador/Meus documentos/Obras em Andamento/Tangará/Anel 3ª etapa/21ª medição/Med 21ª.xls'#$'Rel_19ª med_'.$#REF!$#REF!"</definedName>
    <definedName name="TT55_4">"'file:///Eng_aroldo/Aroldo/Documents and Settings/Administrador/Meus documentos/Obras em Andamento/Tangará/Anel 3ª etapa/21ª medição/Med 21ª.xls'#$'Rel_19ª med_'.$#REF!$#REF!"</definedName>
    <definedName name="TT6_4">"'file:///Eng_aroldo/Aroldo/Documents and Settings/Administrador/Meus documentos/Obras em Andamento/Tangará/Anel 3ª etapa/21ª medição/Med 21ª.xls'#$'Rel_19ª med_'.$#REF!$#REF!"</definedName>
    <definedName name="TT60_4">"'file:///Eng_aroldo/Aroldo/Documents and Settings/Administrador/Meus documentos/Obras em Andamento/Tangará/Anel 3ª etapa/21ª medição/Med 21ª.xls'#$'Rel_19ª med_'.$#REF!$#REF!"</definedName>
    <definedName name="TT61_4">"'file:///Eng_aroldo/Aroldo/Documents and Settings/Administrador/Meus documentos/Obras em Andamento/Tangará/Anel 3ª etapa/21ª medição/Med 21ª.xls'#$'Rel_19ª med_'.$#REF!$#REF!"</definedName>
    <definedName name="TT69_4">"'file:///Eng_aroldo/Aroldo/Documents and Settings/Administrador/Meus documentos/Obras em Andamento/Tangará/Anel 3ª etapa/21ª medição/Med 21ª.xls'#$'Rel_19ª med_'.$#REF!$#REF!"</definedName>
    <definedName name="TT70_4">"'file:///Eng_aroldo/Aroldo/Documents and Settings/Administrador/Meus documentos/Obras em Andamento/Tangará/Anel 3ª etapa/21ª medição/Med 21ª.xls'#$'Rel_19ª med_'.$#REF!$#REF!"</definedName>
    <definedName name="TT71_4">"'file:///Eng_aroldo/Aroldo/Documents and Settings/Administrador/Meus documentos/Obras em Andamento/Tangará/Anel 3ª etapa/21ª medição/Med 21ª.xls'#$'Rel_19ª med_'.$#REF!$#REF!"</definedName>
    <definedName name="TT74_4">"'file:///Eng_aroldo/Aroldo/Documents and Settings/Administrador/Meus documentos/Obras em Andamento/Tangará/Anel 3ª etapa/21ª medição/Med 21ª.xls'#$'Rel_19ª med_'.$#REF!$#REF!"</definedName>
    <definedName name="TT75_4">"'file:///Eng_aroldo/Aroldo/Documents and Settings/Administrador/Meus documentos/Obras em Andamento/Tangará/Anel 3ª etapa/21ª medição/Med 21ª.xls'#$'Rel_19ª med_'.$#REF!$#REF!"</definedName>
    <definedName name="TT76_4">"'file:///Eng_aroldo/Aroldo/Documents and Settings/Administrador/Meus documentos/Obras em Andamento/Tangará/Anel 3ª etapa/21ª medição/Med 21ª.xls'#$'Rel_19ª med_'.$#REF!$#REF!"</definedName>
    <definedName name="TT77_4">"'file:///Eng_aroldo/Aroldo/Documents and Settings/Administrador/Meus documentos/Obras em Andamento/Tangará/Anel 3ª etapa/21ª medição/Med 21ª.xls'#$'Rel_19ª med_'.$#REF!$#REF!"</definedName>
    <definedName name="TT78_4">"'file:///Eng_aroldo/Aroldo/Documents and Settings/Administrador/Meus documentos/Obras em Andamento/Tangará/Anel 3ª etapa/21ª medição/Med 21ª.xls'#$'Rel_19ª med_'.$#REF!$#REF!"</definedName>
    <definedName name="TT79_4">"'file:///Eng_aroldo/Aroldo/Documents and Settings/Administrador/Meus documentos/Obras em Andamento/Tangará/Anel 3ª etapa/21ª medição/Med 21ª.xls'#$'Rel_19ª med_'.$#REF!$#REF!"</definedName>
    <definedName name="TT94_4">"'file:///Eng_aroldo/Aroldo/Documents and Settings/Administrador/Meus documentos/Obras em Andamento/Tangará/Anel 3ª etapa/21ª medição/Med 21ª.xls'#$'Rel_19ª med_'.$#REF!$#REF!"</definedName>
    <definedName name="TT95_4">"'file:///Eng_aroldo/Aroldo/Documents and Settings/Administrador/Meus documentos/Obras em Andamento/Tangará/Anel 3ª etapa/21ª medição/Med 21ª.xls'#$'Rel_19ª med_'.$#REF!$#REF!"</definedName>
    <definedName name="TT96_4">"'file:///Eng_aroldo/Aroldo/Documents and Settings/Administrador/Meus documentos/Obras em Andamento/Tangará/Anel 3ª etapa/21ª medição/Med 21ª.xls'#$'Rel_19ª med_'.$#REF!$#REF!"</definedName>
    <definedName name="TT97_4">"'file:///Eng_aroldo/Aroldo/Documents and Settings/Administrador/Meus documentos/Obras em Andamento/Tangará/Anel 3ª etapa/21ª medição/Med 21ª.xls'#$'Rel_19ª med_'.$#REF!$#REF!"</definedName>
    <definedName name="TTER" hidden="1">{"'Quadro'!$A$4:$BG$78"}</definedName>
    <definedName name="TTIPO_DE_MATERIAL">#REF!</definedName>
    <definedName name="ttra">#REF!</definedName>
    <definedName name="ttt">#REF!</definedName>
    <definedName name="tttt">#REF!</definedName>
    <definedName name="ttttt">#REF!</definedName>
    <definedName name="ttttttttttttttttttttttttttttttttt">#REF!</definedName>
    <definedName name="TUBO">#REF!</definedName>
    <definedName name="TUBOA">#REF!</definedName>
    <definedName name="tubopav">#REF!</definedName>
    <definedName name="Tubos_PRFV">#REF!</definedName>
    <definedName name="Tubulacao">#REF!</definedName>
    <definedName name="tudo">#REF!</definedName>
    <definedName name="TUNNELLINER">#REF!</definedName>
    <definedName name="TXREMATI">#REF!</definedName>
    <definedName name="ty">#REF!</definedName>
    <definedName name="tyt">#REF!</definedName>
    <definedName name="TYU" hidden="1">{"'Quadro'!$A$4:$BG$78"}</definedName>
    <definedName name="TYUIO" hidden="1">{#N/A,#N/A,TRUE,"Serviços"}</definedName>
    <definedName name="TYUIOO" hidden="1">{#N/A,#N/A,TRUE,"Serviços"}</definedName>
    <definedName name="tyuu" hidden="1">#REF!</definedName>
    <definedName name="U">#REF!</definedName>
    <definedName name="ua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c">#REF!</definedName>
    <definedName name="uer">#REF!</definedName>
    <definedName name="UF">#REF!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O">#REF!</definedName>
    <definedName name="UL">#REF!</definedName>
    <definedName name="UMIDECIMENTO_AN">#REF!</definedName>
    <definedName name="UMIDECIMENTO_AT">#REF!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ade">#REF!</definedName>
    <definedName name="Unidade1">#REF!</definedName>
    <definedName name="UnidAux" hidden="1">#N/A</definedName>
    <definedName name="UNIT">#REF!</definedName>
    <definedName name="UnitAnexo">#REF!</definedName>
    <definedName name="UNITÁRIO">#REF!</definedName>
    <definedName name="UnitNome">#REF!</definedName>
    <definedName name="uno">#REF!</definedName>
    <definedName name="Upvc_2001">#REF!</definedName>
    <definedName name="UPVC_99">#REF!</definedName>
    <definedName name="URV_MAR94">#REF!</definedName>
    <definedName name="USA">#REF!</definedName>
    <definedName name="USINA">#REF!</definedName>
    <definedName name="Usina_Brita">#REF!</definedName>
    <definedName name="USINACANT_PISTA">#REF!</definedName>
    <definedName name="Usinagem" hidden="1">{#N/A,#N/A,FALSE,"MO (2)"}</definedName>
    <definedName name="Utlidades2">#REF!</definedName>
    <definedName name="uu" hidden="1">{"'REL CUSTODIF'!$B$1:$H$72"}</definedName>
    <definedName name="uuu" hidden="1">{#N/A,#N/A,TRUE,"Serviços"}</definedName>
    <definedName name="uuuuuuuuuuuu" hidden="1">#REF!</definedName>
    <definedName name="uyuy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">#REF!</definedName>
    <definedName name="VACAP">"$#REF!.$D$38"</definedName>
    <definedName name="VACM">"$#REF!.$D$37"</definedName>
    <definedName name="vai">#REF!</definedName>
    <definedName name="vala.ca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VRC">#REF!</definedName>
    <definedName name="VAZAO">#REF!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bhjg" hidden="1">{#N/A,#N/A,TRUE,"Serviços"}</definedName>
    <definedName name="VBNM">#REF!</definedName>
    <definedName name="VCANT">#REF!</definedName>
    <definedName name="VD">#REF!</definedName>
    <definedName name="VDM">#REF!</definedName>
    <definedName name="Vegetal">#REF!</definedName>
    <definedName name="VER_DT">#REF!&lt;&gt;"N"</definedName>
    <definedName name="VERBA_CANTEIRO">#REF!="S"</definedName>
    <definedName name="verde">#REF!</definedName>
    <definedName name="verde_25">#REF!</definedName>
    <definedName name="verde_4">#REF!</definedName>
    <definedName name="verdee">#REF!</definedName>
    <definedName name="verdepav">#REF!</definedName>
    <definedName name="verdepav_25">#REF!</definedName>
    <definedName name="verdepav_4">#REF!</definedName>
    <definedName name="verdepavv">#REF!</definedName>
    <definedName name="verificar">#REF!</definedName>
    <definedName name="verificar2">#REF!</definedName>
    <definedName name="VERSAO">#REF!</definedName>
    <definedName name="vert">#REF!</definedName>
    <definedName name="vfv" hidden="1">{#N/A,#N/A,TRUE,"Plan1"}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_TVE">#REF!</definedName>
    <definedName name="VI_TVR">#REF!</definedName>
    <definedName name="VidaAnos">#REF!</definedName>
    <definedName name="Vidahoras">#REF!</definedName>
    <definedName name="VIDROS">#N/A</definedName>
    <definedName name="Vilmar12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MOB">#REF!</definedName>
    <definedName name="voith4">#REF!</definedName>
    <definedName name="voith6">#REF!</definedName>
    <definedName name="VOL">#REF!</definedName>
    <definedName name="VOL_ACUM">#REF!</definedName>
    <definedName name="VOL_MASSA">#REF!</definedName>
    <definedName name="VOL_MASSA_4">"$'memória de calculo_liquida'.$#REF!$#REF!"</definedName>
    <definedName name="volbase">#REF!</definedName>
    <definedName name="VOLFRESAG">"$#REF!.$H$46"</definedName>
    <definedName name="VOLFRESPIL">#REF!</definedName>
    <definedName name="VOLFRESPIL_23">#REF!</definedName>
    <definedName name="volsubb">#REF!</definedName>
    <definedName name="volsubl">#REF!</definedName>
    <definedName name="VOLUME">#REF!</definedName>
    <definedName name="Volume_6">#REF!</definedName>
    <definedName name="Volume_7">#REF!</definedName>
    <definedName name="Volume_8">#REF!</definedName>
    <definedName name="Volume_9">#REF!</definedName>
    <definedName name="vp" hidden="1">{"'Quadro'!$A$4:$BG$78"}</definedName>
    <definedName name="VP_TVE">#REF!</definedName>
    <definedName name="VP_TVR">#REF!</definedName>
    <definedName name="VPD_TVE">#REF!</definedName>
    <definedName name="VPD_TVR">#REF!</definedName>
    <definedName name="vpf_6">#REF!</definedName>
    <definedName name="vpf_7">#REF!</definedName>
    <definedName name="vpf_8">#REF!</definedName>
    <definedName name="vpf_9">#REF!</definedName>
    <definedName name="VPI">#REF!</definedName>
    <definedName name="vpi_6">#REF!</definedName>
    <definedName name="vpi_7">#REF!</definedName>
    <definedName name="vpi_8">#REF!</definedName>
    <definedName name="vpi_9">#REF!</definedName>
    <definedName name="VPL">#REF!</definedName>
    <definedName name="VPLperp">#REF!</definedName>
    <definedName name="vr">#REF!</definedName>
    <definedName name="VR_CONTRATO">#REF!</definedName>
    <definedName name="VREAJ">#REF!</definedName>
    <definedName name="VSR">#REF!</definedName>
    <definedName name="vt">#REF!</definedName>
    <definedName name="Vutil">#REF!</definedName>
    <definedName name="vv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xs" hidden="1">{"'RR'!$A$2:$E$81"}</definedName>
    <definedName name="w" hidden="1">{#N/A,#N/A,TRUE,"Plan1"}</definedName>
    <definedName name="wacc">#REF!</definedName>
    <definedName name="wacc1">#REF!</definedName>
    <definedName name="Waypoints">#REF!</definedName>
    <definedName name="we">#REF!</definedName>
    <definedName name="WEN">#REF!</definedName>
    <definedName name="wer">[0]!plan10area1</definedName>
    <definedName name="wew">#REF!</definedName>
    <definedName name="wew_38">#N/A</definedName>
    <definedName name="wewewew" hidden="1">{#N/A,#N/A,FALSE,"MO (2)"}</definedName>
    <definedName name="WEWR">#N/A</definedName>
    <definedName name="WEWRWR">#REF!</definedName>
    <definedName name="WEWRWR_1">#N/A</definedName>
    <definedName name="WEWRWR_10">#N/A</definedName>
    <definedName name="WEWRWR_12">#N/A</definedName>
    <definedName name="WEWRWR_13">#N/A</definedName>
    <definedName name="WEWRWR_14">[0]!WEWRWR_19</definedName>
    <definedName name="WEWRWR_19">#N/A</definedName>
    <definedName name="WEWRWR_2">[0]!WEWRWR_20</definedName>
    <definedName name="WEWRWR_20">[0]!WEWRWR_21</definedName>
    <definedName name="WEWRWR_21">#N/A</definedName>
    <definedName name="WEWRWR_22">[0]!WEWRWR_23</definedName>
    <definedName name="WEWRWR_23">#N/A</definedName>
    <definedName name="WEWRWR_24">#N/A</definedName>
    <definedName name="WEWRWR_25">#N/A</definedName>
    <definedName name="WEWRWR_26">#N/A</definedName>
    <definedName name="WEWRWR_27">#N/A</definedName>
    <definedName name="WEWRWR_28">#N/A</definedName>
    <definedName name="WEWRWR_29">#N/A</definedName>
    <definedName name="WEWRWR_3">#N/A</definedName>
    <definedName name="WEWRWR_30">#N/A</definedName>
    <definedName name="WEWRWR_31">#N/A</definedName>
    <definedName name="WEWRWR_32">#N/A</definedName>
    <definedName name="WEWRWR_33">#N/A</definedName>
    <definedName name="WEWRWR_34">#N/A</definedName>
    <definedName name="WEWRWR_35">#N/A</definedName>
    <definedName name="WEWRWR_36">#N/A</definedName>
    <definedName name="WEWRWR_37">#N/A</definedName>
    <definedName name="WEWRWR_38">[0]!WEWRWR_39</definedName>
    <definedName name="WEWRWR_39">#N/A</definedName>
    <definedName name="WEWRWR_4">[0]!WEWRWR_40</definedName>
    <definedName name="WEWRWR_40">#N/A</definedName>
    <definedName name="WEWRWR_41">#N/A</definedName>
    <definedName name="WEWRWR_42">#N/A</definedName>
    <definedName name="WEWRWR_43">#N/A</definedName>
    <definedName name="WEWRWR_44">#N/A</definedName>
    <definedName name="WEWRWR_45">#N/A</definedName>
    <definedName name="WEWRWR_46">#N/A</definedName>
    <definedName name="WEWRWR_47">#N/A</definedName>
    <definedName name="WEWRWR_48">#N/A</definedName>
    <definedName name="WEWRWR_5">[0]!WEWRWR_51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#N/A</definedName>
    <definedName name="WEWRWR_59">#N/A</definedName>
    <definedName name="WEWRWR_6">[0]!WEWRWR_60</definedName>
    <definedName name="WEWRWR_60">#N/A</definedName>
    <definedName name="WEWRWR_61">#N/A</definedName>
    <definedName name="WEWRWR_62">#N/A</definedName>
    <definedName name="WEWRWR_63">#N/A</definedName>
    <definedName name="WEWRWR_64">#N/A</definedName>
    <definedName name="WEWRWR_65">#N/A</definedName>
    <definedName name="WEWRWR_66">#N/A</definedName>
    <definedName name="WEWRWR_67">#N/A</definedName>
    <definedName name="WEWRWR_68">#N/A</definedName>
    <definedName name="WEWRWR_69">#N/A</definedName>
    <definedName name="WEWRWR_7">[0]!WEWRWR_70</definedName>
    <definedName name="WEWRWR_70">#N/A</definedName>
    <definedName name="WEWRWR_71">#N/A</definedName>
    <definedName name="WEWRWR_72">#N/A</definedName>
    <definedName name="WEWRWR_8">#N/A</definedName>
    <definedName name="WEWRWR_9">#N/A</definedName>
    <definedName name="WEWRWRE">#REF!</definedName>
    <definedName name="WQ" hidden="1">{#N/A,#N/A,FALSE,"ET-CAPA";#N/A,#N/A,FALSE,"ET-PAG1";#N/A,#N/A,FALSE,"ET-PAG2";#N/A,#N/A,FALSE,"ET-PAG3";#N/A,#N/A,FALSE,"ET-PAG4";#N/A,#N/A,FALSE,"ET-PAG5"}</definedName>
    <definedName name="WR" hidden="1">{"'Quadro'!$A$4:$BG$78"}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aixa._.de._.Ferramentas.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Custo._.Unit." hidden="1">{#N/A,#N/A,FALSE,"Custo Unitário";#N/A,#N/A,FALSE,"Custo Unitário";#N/A,#N/A,FALSE,"Custo Unitário"}</definedName>
    <definedName name="wrn.CUSTOS._.INDIRETOS." hidden="1">{#N/A,#N/A,FALSE,"ServTéc.";#N/A,#N/A,FALSE,"ServPrel.";#N/A,#N/A,FALSE,"InsProv.";#N/A,#N/A,FALSE,"Administ.";#N/A,#N/A,FALSE,"DespGerais"}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FACHADA." hidden="1">{#N/A,#N/A,TRUE,"TER  EXT";#N/A,#N/A,TRUE,"TER  EXT";#N/A,#N/A,TRUE,"LAT  ESQ";#N/A,#N/A,TRUE,"FRONTAL";#N/A,#N/A,TRUE,"POST";#N/A,#N/A,TRUE,"LAT  DIR"}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GERAL." hidden="1">{#N/A,#N/A,FALSE,"ET-CAPA";#N/A,#N/A,FALSE,"ET-PAG1";#N/A,#N/A,FALSE,"ET-PAG2";#N/A,#N/A,FALSE,"ET-PAG3";#N/A,#N/A,FALSE,"ET-PAG4";#N/A,#N/A,FALSE,"ET-PAG5"}</definedName>
    <definedName name="wrn.GRÁFICOS." hidden="1">{#N/A,#N/A,FALSE,"Gráficos"}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ao.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LANILHAS.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NEUS." hidden="1">{#N/A,#N/A,FALSE,"EQUIPAMENTOS"}</definedName>
    <definedName name="wrn.preco." hidden="1">{#N/A,#N/A,FALSE,"Pla_Preço";#N/A,#N/A,FALSE,"Crono"}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RESUMO." hidden="1">{#N/A,#N/A,FALSE,"RESUMO"}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erv.xls." hidden="1">{#N/A,#N/A,FALSE,"CM BAR";#N/A,#N/A,FALSE,"SUBSOLO";#N/A,#N/A,FALSE,"TERREO";#N/A,#N/A,FALSE,"TIPO";#N/A,#N/A,FALSE,"DUP  INF";#N/A,#N/A,FALSE,"DUP SUP"}</definedName>
    <definedName name="wrn.Tipo." hidden="1">{#N/A,#N/A,TRUE,"Serviços"}</definedName>
    <definedName name="wrn.Tipo.." hidden="1">{#N/A,#N/A,TRUE,"Serviços"}</definedName>
    <definedName name="wrn.TUDO." hidden="1">{#N/A,#N/A,FALSE,"RESUMO";#N/A,#N/A,FALSE,"ServTéc.";#N/A,#N/A,FALSE,"ServPrel.";#N/A,#N/A,FALSE,"InsProv.";#N/A,#N/A,FALSE,"Administ.";#N/A,#N/A,FALSE,"DespGerais";#N/A,#N/A,FALSE,"Gráficos"}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s">#REF!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>#REF!</definedName>
    <definedName name="ww_27">#REF!</definedName>
    <definedName name="ww_28">#REF!</definedName>
    <definedName name="ww_29">#REF!</definedName>
    <definedName name="www">{"cento","duzentos","trezentos","quatrocentos","quinhentos","seiscentos","setecentos","oitocentos","novecentos"}</definedName>
    <definedName name="WWW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wwww" hidden="1">{#N/A,#N/A,FALSE,"MO (2)"}</definedName>
    <definedName name="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" hidden="1">{#N/A,#N/A,FALSE,"MO (2)"}</definedName>
    <definedName name="WWWWWWWWWW" hidden="1">{"'gráf jan00'!$A$1:$AK$41"}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">#REF!</definedName>
    <definedName name="x_31">#REF!</definedName>
    <definedName name="x_4">#REF!</definedName>
    <definedName name="x_5">#REF!</definedName>
    <definedName name="x_9">#REF!</definedName>
    <definedName name="X1a">#REF!</definedName>
    <definedName name="X2a">#REF!</definedName>
    <definedName name="xc32dd">#N/A</definedName>
    <definedName name="xcxcx" hidden="1">{"'gráf jan00'!$A$1:$AK$41"}</definedName>
    <definedName name="XDF" hidden="1">{"'Quadro'!$A$4:$BG$78"}</definedName>
    <definedName name="xsd">#N/A</definedName>
    <definedName name="xx">#REF!</definedName>
    <definedName name="xx_38">#N/A</definedName>
    <definedName name="xxc">#N/A</definedName>
    <definedName name="xxd">#N/A</definedName>
    <definedName name="XX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_1">#N/A</definedName>
    <definedName name="XXX_10">#N/A</definedName>
    <definedName name="XXX_12">#N/A</definedName>
    <definedName name="XXX_13">#N/A</definedName>
    <definedName name="XXX_14">[0]!XXX_19</definedName>
    <definedName name="XXX_19">#N/A</definedName>
    <definedName name="XXX_2">[0]!XXX_20</definedName>
    <definedName name="XXX_20">[0]!XXX_21</definedName>
    <definedName name="XXX_21">#N/A</definedName>
    <definedName name="XXX_22">[0]!XXX_23</definedName>
    <definedName name="XXX_23">#N/A</definedName>
    <definedName name="XXX_24">#N/A</definedName>
    <definedName name="XXX_25">#N/A</definedName>
    <definedName name="XXX_26">#N/A</definedName>
    <definedName name="XXX_27">#N/A</definedName>
    <definedName name="XXX_28">#N/A</definedName>
    <definedName name="XXX_29">#N/A</definedName>
    <definedName name="XXX_3">#N/A</definedName>
    <definedName name="XXX_30">#N/A</definedName>
    <definedName name="XXX_31">#N/A</definedName>
    <definedName name="XXX_32">#N/A</definedName>
    <definedName name="XXX_33">#N/A</definedName>
    <definedName name="XXX_34">#N/A</definedName>
    <definedName name="XXX_35">#N/A</definedName>
    <definedName name="XXX_36">#N/A</definedName>
    <definedName name="XXX_37">#N/A</definedName>
    <definedName name="XXX_38">[0]!XXX_39</definedName>
    <definedName name="XXX_39">#N/A</definedName>
    <definedName name="XXX_4">[0]!XXX_40</definedName>
    <definedName name="XXX_40">#N/A</definedName>
    <definedName name="XXX_41">#N/A</definedName>
    <definedName name="XXX_42">#N/A</definedName>
    <definedName name="XXX_43">#N/A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[0]!XXX_51</definedName>
    <definedName name="XXX_51">#N/A</definedName>
    <definedName name="XXX_52">#N/A</definedName>
    <definedName name="XXX_53">#N/A</definedName>
    <definedName name="XXX_54">#N/A</definedName>
    <definedName name="XXX_55">#N/A</definedName>
    <definedName name="XXX_56">#N/A</definedName>
    <definedName name="XXX_57">#N/A</definedName>
    <definedName name="XXX_58">#N/A</definedName>
    <definedName name="XXX_59">#N/A</definedName>
    <definedName name="XXX_6">[0]!XXX_60</definedName>
    <definedName name="XXX_60">#N/A</definedName>
    <definedName name="XXX_61">#N/A</definedName>
    <definedName name="XXX_62">#N/A</definedName>
    <definedName name="XXX_63">#N/A</definedName>
    <definedName name="XXX_64">#N/A</definedName>
    <definedName name="XXX_65">#N/A</definedName>
    <definedName name="XXX_66">#N/A</definedName>
    <definedName name="XXX_67">#N/A</definedName>
    <definedName name="XXX_68">#N/A</definedName>
    <definedName name="XXX_69">#N/A</definedName>
    <definedName name="XXX_7">[0]!XXX_70</definedName>
    <definedName name="XXX_70">#N/A</definedName>
    <definedName name="XXX_71">#N/A</definedName>
    <definedName name="XXX_72">#N/A</definedName>
    <definedName name="XXX_8">#N/A</definedName>
    <definedName name="XXX_9">#N/A</definedName>
    <definedName name="xxxaa" hidden="1">{#N/A,#N/A,FALSE,"MO (2)"}</definedName>
    <definedName name="xxxc">#N/A</definedName>
    <definedName name="XXXX">#REF!</definedName>
    <definedName name="xxxxx" hidden="1">{#N/A,#N/A,FALSE,"MO (2)"}</definedName>
    <definedName name="XXXXXX" localSheetId="8">[0]!a022e</definedName>
    <definedName name="XXXXXX" localSheetId="11">[0]!a022e</definedName>
    <definedName name="XXXXXX" localSheetId="6">[0]!a022e</definedName>
    <definedName name="XXXXXX">[0]!a022e</definedName>
    <definedName name="xxxxxxxx">#REF!</definedName>
    <definedName name="x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Y" hidden="1">{#N/A,#N/A,FALSE,"MO (2)"}</definedName>
    <definedName name="yety">#REF!</definedName>
    <definedName name="yreyre">#REF!</definedName>
    <definedName name="YUI">#REF!</definedName>
    <definedName name="yy" hidden="1">{#N/A,#N/A,TRUE,"Serviços"}</definedName>
    <definedName name="z" hidden="1">{#N/A,#N/A,FALSE,"MO (2)"}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#REF!,#REF!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99FF90A_59EC_11D7_9495_0002B31BFBD5_.wvu.Cols" hidden="1">#REF!,#REF!</definedName>
    <definedName name="Z_799FF90A_59EC_11D7_9495_0002B31BFBD5_.wvu.Rows" hidden="1">#REF!,#REF!,#REF!,#REF!,#REF!,#REF!,#REF!,#REF!,#REF!,#REF!,#REF!,#REF!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#REF!,#REF!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#REF!</definedName>
    <definedName name="zaza" hidden="1">{#N/A,#N/A,FALSE,"MO (2)"}</definedName>
    <definedName name="zaza_1" hidden="1">{#N/A,#N/A,FALSE,"MO (2)"}</definedName>
    <definedName name="ZDA\DS" hidden="1">{"'gráf jan00'!$A$1:$AK$41"}</definedName>
    <definedName name="zenil">#REF!</definedName>
    <definedName name="zgfd" hidden="1">{"'gráf jan00'!$A$1:$AK$41"}</definedName>
    <definedName name="ZONASUL">#REF!</definedName>
    <definedName name="ZVZ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xz" hidden="1">{#N/A,#N/A,FALSE,"MO (2)"}</definedName>
    <definedName name="zz">#REF!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zz" hidden="1">{#N/A,#N/A,FALSE,"MO (2)"}</definedName>
    <definedName name="ZZZZZZZZZZZZZZ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0" i="943" l="1"/>
  <c r="S20" i="943"/>
  <c r="R20" i="943"/>
  <c r="Q20" i="943"/>
  <c r="K22" i="957"/>
  <c r="I22" i="957"/>
  <c r="K14" i="957"/>
  <c r="I14" i="957"/>
  <c r="L14" i="957" s="1"/>
  <c r="K21" i="957"/>
  <c r="I21" i="957"/>
  <c r="I20" i="957"/>
  <c r="I19" i="957"/>
  <c r="I18" i="957"/>
  <c r="I17" i="957"/>
  <c r="I15" i="957"/>
  <c r="I12" i="957"/>
  <c r="I11" i="957"/>
  <c r="I10" i="957"/>
  <c r="I13" i="957"/>
  <c r="K13" i="957"/>
  <c r="G11" i="957"/>
  <c r="G12" i="957" s="1"/>
  <c r="P20" i="943"/>
  <c r="O20" i="943"/>
  <c r="N20" i="943"/>
  <c r="L20" i="943"/>
  <c r="K20" i="943"/>
  <c r="J20" i="943"/>
  <c r="Q21" i="943" l="1"/>
  <c r="L21" i="957"/>
  <c r="L22" i="957"/>
  <c r="G14" i="957"/>
  <c r="L13" i="957"/>
  <c r="G13" i="957"/>
  <c r="G15" i="957"/>
  <c r="G17" i="957" s="1"/>
  <c r="G18" i="957" s="1"/>
  <c r="G19" i="957" s="1"/>
  <c r="G22" i="957" s="1"/>
  <c r="L3" i="961"/>
  <c r="E10" i="935"/>
  <c r="C17" i="943" s="1"/>
  <c r="E9" i="935"/>
  <c r="C14" i="943" s="1"/>
  <c r="C4" i="961"/>
  <c r="C3" i="961"/>
  <c r="C4" i="935"/>
  <c r="C5" i="900" s="1"/>
  <c r="C3" i="935"/>
  <c r="C8" i="943" s="1"/>
  <c r="J3" i="958"/>
  <c r="G56" i="944"/>
  <c r="I47" i="944" s="1"/>
  <c r="G5" i="958"/>
  <c r="C5" i="957"/>
  <c r="B5" i="958" s="1"/>
  <c r="M5" i="957"/>
  <c r="G4" i="958" s="1"/>
  <c r="C4" i="957"/>
  <c r="B4" i="958" s="1"/>
  <c r="M3" i="957"/>
  <c r="G3" i="958" s="1"/>
  <c r="C3" i="957"/>
  <c r="B3" i="958" s="1"/>
  <c r="M22" i="957" l="1"/>
  <c r="J22" i="957"/>
  <c r="M14" i="957"/>
  <c r="J14" i="957"/>
  <c r="G20" i="957"/>
  <c r="G21" i="957"/>
  <c r="M13" i="957"/>
  <c r="J13" i="957"/>
  <c r="C4" i="900"/>
  <c r="C9" i="943"/>
  <c r="K19" i="957"/>
  <c r="K11" i="957"/>
  <c r="L11" i="957" s="1"/>
  <c r="M11" i="957" s="1"/>
  <c r="K18" i="957"/>
  <c r="K20" i="957"/>
  <c r="K17" i="957"/>
  <c r="K12" i="957"/>
  <c r="K15" i="957"/>
  <c r="I54" i="944"/>
  <c r="I16" i="944"/>
  <c r="I24" i="944"/>
  <c r="I32" i="944"/>
  <c r="I40" i="944"/>
  <c r="I48" i="944"/>
  <c r="I9" i="944"/>
  <c r="I17" i="944"/>
  <c r="I25" i="944"/>
  <c r="I33" i="944"/>
  <c r="I41" i="944"/>
  <c r="I49" i="944"/>
  <c r="I50" i="944"/>
  <c r="I11" i="944"/>
  <c r="I43" i="944"/>
  <c r="I12" i="944"/>
  <c r="I20" i="944"/>
  <c r="I28" i="944"/>
  <c r="I36" i="944"/>
  <c r="I44" i="944"/>
  <c r="I52" i="944"/>
  <c r="I26" i="944"/>
  <c r="I51" i="944"/>
  <c r="I13" i="944"/>
  <c r="I21" i="944"/>
  <c r="I29" i="944"/>
  <c r="I37" i="944"/>
  <c r="I45" i="944"/>
  <c r="I53" i="944"/>
  <c r="I18" i="944"/>
  <c r="I34" i="944"/>
  <c r="I35" i="944"/>
  <c r="I14" i="944"/>
  <c r="I22" i="944"/>
  <c r="I30" i="944"/>
  <c r="I38" i="944"/>
  <c r="I46" i="944"/>
  <c r="I10" i="944"/>
  <c r="I42" i="944"/>
  <c r="I19" i="944"/>
  <c r="I27" i="944"/>
  <c r="I15" i="944"/>
  <c r="I23" i="944"/>
  <c r="I31" i="944"/>
  <c r="I39" i="944"/>
  <c r="M21" i="957" l="1"/>
  <c r="J21" i="957"/>
  <c r="L17" i="957"/>
  <c r="M17" i="957" s="1"/>
  <c r="J11" i="957"/>
  <c r="L20" i="957"/>
  <c r="M20" i="957" s="1"/>
  <c r="J20" i="957"/>
  <c r="L18" i="957"/>
  <c r="M18" i="957" s="1"/>
  <c r="J18" i="957"/>
  <c r="L19" i="957"/>
  <c r="M19" i="957" s="1"/>
  <c r="J19" i="957"/>
  <c r="L15" i="957"/>
  <c r="M15" i="957" s="1"/>
  <c r="J15" i="957"/>
  <c r="L12" i="957"/>
  <c r="M12" i="957" s="1"/>
  <c r="J12" i="957"/>
  <c r="J17" i="957" l="1"/>
  <c r="J16" i="957" s="1"/>
  <c r="J10" i="935" s="1"/>
  <c r="M16" i="957"/>
  <c r="K10" i="935" s="1"/>
  <c r="D17" i="943" s="1"/>
  <c r="J10" i="936" l="1"/>
  <c r="F4" i="944" l="1"/>
  <c r="C5" i="944" l="1"/>
  <c r="C4" i="944"/>
  <c r="C3" i="944"/>
  <c r="F5" i="944" l="1"/>
  <c r="F3" i="944"/>
  <c r="R8" i="943"/>
  <c r="R9" i="943"/>
  <c r="H20" i="943"/>
  <c r="G20" i="943"/>
  <c r="F20" i="943"/>
  <c r="J9" i="944" l="1"/>
  <c r="J10" i="944" l="1"/>
  <c r="J11" i="944" s="1"/>
  <c r="J12" i="944" s="1"/>
  <c r="J13" i="944" s="1"/>
  <c r="J14" i="944" s="1"/>
  <c r="J15" i="944" s="1"/>
  <c r="J16" i="944" s="1"/>
  <c r="J17" i="944" s="1"/>
  <c r="J18" i="944" s="1"/>
  <c r="J19" i="944" s="1"/>
  <c r="J20" i="944" s="1"/>
  <c r="J21" i="944" s="1"/>
  <c r="J22" i="944" s="1"/>
  <c r="J23" i="944" s="1"/>
  <c r="J24" i="944" s="1"/>
  <c r="J25" i="944" s="1"/>
  <c r="J26" i="944" s="1"/>
  <c r="J27" i="944" s="1"/>
  <c r="J28" i="944" s="1"/>
  <c r="J29" i="944" s="1"/>
  <c r="J30" i="944" s="1"/>
  <c r="J31" i="944" s="1"/>
  <c r="J32" i="944" s="1"/>
  <c r="J33" i="944" s="1"/>
  <c r="J34" i="944" s="1"/>
  <c r="J35" i="944" s="1"/>
  <c r="J36" i="944" s="1"/>
  <c r="J37" i="944" s="1"/>
  <c r="J38" i="944" s="1"/>
  <c r="J39" i="944" s="1"/>
  <c r="J40" i="944" s="1"/>
  <c r="J41" i="944" s="1"/>
  <c r="J42" i="944" s="1"/>
  <c r="J43" i="944" s="1"/>
  <c r="J44" i="944" s="1"/>
  <c r="J45" i="944" s="1"/>
  <c r="J46" i="944" s="1"/>
  <c r="J47" i="944" s="1"/>
  <c r="J48" i="944" s="1"/>
  <c r="J49" i="944" s="1"/>
  <c r="J50" i="944" s="1"/>
  <c r="J51" i="944" s="1"/>
  <c r="J52" i="944" s="1"/>
  <c r="J53" i="944" s="1"/>
  <c r="J54" i="944" s="1"/>
  <c r="C5" i="936" l="1"/>
  <c r="N4" i="936"/>
  <c r="O4" i="900"/>
  <c r="O5" i="900" l="1"/>
  <c r="K5" i="935"/>
  <c r="N5" i="936"/>
  <c r="C4" i="936" l="1"/>
  <c r="C5" i="935" l="1"/>
  <c r="K3" i="935"/>
  <c r="J4" i="958" l="1"/>
  <c r="K10" i="957"/>
  <c r="J10" i="957" l="1"/>
  <c r="J9" i="957" s="1"/>
  <c r="J9" i="935" s="1"/>
  <c r="J12" i="935" s="1"/>
  <c r="M24" i="957" l="1"/>
  <c r="L10" i="957"/>
  <c r="M10" i="957" s="1"/>
  <c r="M9" i="957" s="1"/>
  <c r="K9" i="935" s="1"/>
  <c r="D14" i="943" s="1"/>
  <c r="D20" i="943" l="1"/>
  <c r="I14" i="943"/>
  <c r="M26" i="957"/>
  <c r="J14" i="935"/>
  <c r="J13" i="935" s="1"/>
  <c r="D16" i="943"/>
  <c r="D19" i="943"/>
  <c r="D21" i="943" l="1"/>
  <c r="M25" i="957"/>
  <c r="J11" i="936"/>
  <c r="J13" i="936" s="1"/>
  <c r="M17" i="943"/>
  <c r="M14" i="943"/>
  <c r="Q17" i="943"/>
  <c r="Q14" i="943"/>
  <c r="I17" i="943"/>
  <c r="I20" i="943" s="1"/>
  <c r="E14" i="943"/>
  <c r="E17" i="943"/>
  <c r="M20" i="943" l="1"/>
  <c r="M21" i="943" s="1"/>
  <c r="E20" i="943"/>
  <c r="I21" i="943"/>
  <c r="J15" i="936"/>
  <c r="E22" i="943" l="1"/>
  <c r="I22" i="943" s="1"/>
  <c r="M22" i="943" s="1"/>
  <c r="Q22" i="943" s="1"/>
  <c r="E21" i="943"/>
  <c r="E23" i="943" s="1"/>
  <c r="I23" i="943" s="1"/>
  <c r="M23" i="943" s="1"/>
  <c r="Q23" i="943" s="1"/>
</calcChain>
</file>

<file path=xl/sharedStrings.xml><?xml version="1.0" encoding="utf-8"?>
<sst xmlns="http://schemas.openxmlformats.org/spreadsheetml/2006/main" count="3679" uniqueCount="739">
  <si>
    <t>DADOS DO EMPREENDIMENTO</t>
  </si>
  <si>
    <t>OBJETO</t>
  </si>
  <si>
    <t>ENDEREÇO</t>
  </si>
  <si>
    <t>Cidade</t>
  </si>
  <si>
    <t>UF</t>
  </si>
  <si>
    <t>Área Total de Construção</t>
  </si>
  <si>
    <t xml:space="preserve">BDI </t>
  </si>
  <si>
    <t>ENCARGOS SOCIAIS HORISTAS</t>
  </si>
  <si>
    <t>Data do Orçamento</t>
  </si>
  <si>
    <t>Prazo</t>
  </si>
  <si>
    <t>BDI REDUZIDO</t>
  </si>
  <si>
    <t>ENCARGOS SOCIAIS MENSALISTAS</t>
  </si>
  <si>
    <t>Revisão</t>
  </si>
  <si>
    <t>BASE</t>
  </si>
  <si>
    <t>OBJETO:</t>
  </si>
  <si>
    <t>REVISÃO:</t>
  </si>
  <si>
    <t>LOCAL:</t>
  </si>
  <si>
    <t>DATA:</t>
  </si>
  <si>
    <t>Quant.</t>
  </si>
  <si>
    <t>00</t>
  </si>
  <si>
    <t>ORÇAMENTO</t>
  </si>
  <si>
    <t>RESPONSÁVEL:</t>
  </si>
  <si>
    <t>CREA:</t>
  </si>
  <si>
    <t>DISTRITO</t>
  </si>
  <si>
    <t>Quantidade</t>
  </si>
  <si>
    <t>NEOPRENE</t>
  </si>
  <si>
    <t>Unidade</t>
  </si>
  <si>
    <t>BONIFICAÇÃO DE DESPESAS INDIRETAS
BDI - NORMAL SEM DESONERAÇÃO</t>
  </si>
  <si>
    <t>Descrição</t>
  </si>
  <si>
    <t>A</t>
  </si>
  <si>
    <t>Total</t>
  </si>
  <si>
    <t>B</t>
  </si>
  <si>
    <t>C</t>
  </si>
  <si>
    <t>m³</t>
  </si>
  <si>
    <t>m²</t>
  </si>
  <si>
    <t>un</t>
  </si>
  <si>
    <t>m</t>
  </si>
  <si>
    <t>h</t>
  </si>
  <si>
    <t>MATERIAL</t>
  </si>
  <si>
    <t>CARGA DE ENTULHOS</t>
  </si>
  <si>
    <t>TRANSPORTE DE ENTULHOS</t>
  </si>
  <si>
    <t>TRANSPORTE LOCAL DE CONCRETO</t>
  </si>
  <si>
    <t xml:space="preserve"> 45020 </t>
  </si>
  <si>
    <t>ESCAVAÇÃO MECÂNIZADA</t>
  </si>
  <si>
    <t>FORNECIMENTO DE MATERIAL DE JAZIDA (CASCALHO)</t>
  </si>
  <si>
    <t>ESCAVAÇÃO E CARGA DE MATERIAL DE JAZIDA</t>
  </si>
  <si>
    <t>TRANSPORTE DE MATERIAL DE JAZIDA (CASCALHO)</t>
  </si>
  <si>
    <t>COMPACTAÇÃO A 95% DO PROCTOR NORMAL</t>
  </si>
  <si>
    <t>SINAPI</t>
  </si>
  <si>
    <t>Próprio</t>
  </si>
  <si>
    <t>ESTACA RAIZ PERFURADA NO SOLO - D = 40 cm</t>
  </si>
  <si>
    <t>ESTACA RAIZ PERFURADA NA ROCHA - D = 40 cm</t>
  </si>
  <si>
    <t>AÇO CA50/60 AQUISIÇÃO, ARMAÇÃO E COLOCAÇÃO (INCLUSO PERDAS)</t>
  </si>
  <si>
    <t>FORMA CHAPA COMPENSADA PLASTIFICADA 17 mm - UTILIZAÇÃO 3X (CONFECÇÃO, INSTALAÇÃO E RETIRADA)</t>
  </si>
  <si>
    <t>CONCRETO USINADO BOMBEÁVEL FCK=35 MPA</t>
  </si>
  <si>
    <t>PROVA DE CARGA ESTATICA EM ESTACA RAIZ, COM CARGA DE ATE 300TF, INCL. MOBILIZAÇAO E DESMOBILIZAÇAO</t>
  </si>
  <si>
    <t>CONCRETO USINADO BOMBEÁVEL FCK=15 MPA</t>
  </si>
  <si>
    <t>M</t>
  </si>
  <si>
    <t>KG</t>
  </si>
  <si>
    <t>UN</t>
  </si>
  <si>
    <t xml:space="preserve"> 45266 </t>
  </si>
  <si>
    <t xml:space="preserve"> 45155 </t>
  </si>
  <si>
    <t xml:space="preserve"> 45150 </t>
  </si>
  <si>
    <t xml:space="preserve"> 45156 </t>
  </si>
  <si>
    <t xml:space="preserve"> 45054 </t>
  </si>
  <si>
    <t>DEMOLIÇÃO DE CONCRETO ARMADO</t>
  </si>
  <si>
    <t xml:space="preserve"> 45605 </t>
  </si>
  <si>
    <t xml:space="preserve"> 041006 </t>
  </si>
  <si>
    <t xml:space="preserve"> 40145 </t>
  </si>
  <si>
    <t>ARRASAMENTO DE ESTACAS DE CONCRETO</t>
  </si>
  <si>
    <t>CARGA DE MATERIAL DE GALERIAS</t>
  </si>
  <si>
    <t>TRANSPORTE DE MATERIAL ESCAVADO M3.KM</t>
  </si>
  <si>
    <t>ESPALHAMENTO DE MATERIAL EM BOTA-FORA</t>
  </si>
  <si>
    <t xml:space="preserve"> 45152 </t>
  </si>
  <si>
    <t>CONCRETO USINADO BOMBEÁVEL FCK=20 MPA</t>
  </si>
  <si>
    <t xml:space="preserve"> 45154 </t>
  </si>
  <si>
    <t>CONCRETO USINADO BOMBEÁVEL FCK=30 MPA</t>
  </si>
  <si>
    <t xml:space="preserve"> 45235 </t>
  </si>
  <si>
    <t xml:space="preserve"> 45230 </t>
  </si>
  <si>
    <t xml:space="preserve"> 45153 </t>
  </si>
  <si>
    <t>CONCRETO USINADO BOMBEÁVEL FCK=25 MPA</t>
  </si>
  <si>
    <t xml:space="preserve"> 45135 </t>
  </si>
  <si>
    <t>ESCORAMENTO PARA PONTE</t>
  </si>
  <si>
    <t/>
  </si>
  <si>
    <t>ENCARGOS SOCIAIS HORISTAS:</t>
  </si>
  <si>
    <t>ENCARGOS SOCIAIS MENSALISTAS:</t>
  </si>
  <si>
    <t>BASE:</t>
  </si>
  <si>
    <t>PRAZO:</t>
  </si>
  <si>
    <t>BDI OBRA:</t>
  </si>
  <si>
    <t>BDI DIFERENCIADO:</t>
  </si>
  <si>
    <t>Item</t>
  </si>
  <si>
    <t>Total sem BDI</t>
  </si>
  <si>
    <t>Total do BDI</t>
  </si>
  <si>
    <t>Total Geral</t>
  </si>
  <si>
    <t>CÁLCULO DE VANTAJOSIDADE</t>
  </si>
  <si>
    <t>O cálculo de vantajosidade se baseia na comparação direta entre os valores totais do orçamento e a escolha pelo que representa o menor valor, para tanto temos:</t>
  </si>
  <si>
    <t>a. Orçamento com desoneração:</t>
  </si>
  <si>
    <t>b. Orçamento sem desoneração:</t>
  </si>
  <si>
    <t>% de Diferença (a / b)</t>
  </si>
  <si>
    <t>ORÇAMENTO COM MELHOR VANTAJOSIDADE:</t>
  </si>
  <si>
    <t>VANTAJOSIDADE</t>
  </si>
  <si>
    <t>Código</t>
  </si>
  <si>
    <t>Banco</t>
  </si>
  <si>
    <t>Und</t>
  </si>
  <si>
    <t xml:space="preserve"> 050251 </t>
  </si>
  <si>
    <t>CORPO DE PROVA</t>
  </si>
  <si>
    <t xml:space="preserve"> 40436 </t>
  </si>
  <si>
    <t xml:space="preserve"> 40317 </t>
  </si>
  <si>
    <t xml:space="preserve"> 42805 </t>
  </si>
  <si>
    <t>GABIÕES (0,5 M)</t>
  </si>
  <si>
    <t xml:space="preserve"> 42800 </t>
  </si>
  <si>
    <t>GABIÕES (1,00 M)</t>
  </si>
  <si>
    <t xml:space="preserve"> 45575 </t>
  </si>
  <si>
    <t>GEOTEXTIL - BIDIM RT-16 OU EQUIVALENTE</t>
  </si>
  <si>
    <t xml:space="preserve"> 40455 </t>
  </si>
  <si>
    <t>TRANSPORTE COMERCIAL DE AGREGADOS</t>
  </si>
  <si>
    <t xml:space="preserve"> 45245 </t>
  </si>
  <si>
    <t>LIMPEZA GERAL</t>
  </si>
  <si>
    <t>ITEM</t>
  </si>
  <si>
    <t>SERVIÇO</t>
  </si>
  <si>
    <t>VALORES</t>
  </si>
  <si>
    <t>TOTAL SIMPLES COM BDI</t>
  </si>
  <si>
    <t>PERCENTUAL SIMPLES</t>
  </si>
  <si>
    <t>TOTAL ACUMULADO COM BDI</t>
  </si>
  <si>
    <t>PERCENTUAL ACUMULADO</t>
  </si>
  <si>
    <t>CURVA ABC DE SERVIÇOS
SEM DESONERAÇÃO</t>
  </si>
  <si>
    <t>Valor  Unit</t>
  </si>
  <si>
    <t>Peso (%)</t>
  </si>
  <si>
    <t>Peso Acumulado (%)</t>
  </si>
  <si>
    <t>SICRO3</t>
  </si>
  <si>
    <t>SINALIZAÇÃO VERTICAL TOTALMENTE REFLETIVA (TIPO III) - (Adaptada conforme Decreto 9.900).</t>
  </si>
  <si>
    <t>DESMATAMENTO E LIMPEZA - INCLUSO DESTOCAMENTO DE ÁRVORES COM DIÂMETROS MENORES DE 15 cm</t>
  </si>
  <si>
    <t xml:space="preserve"> 40001 </t>
  </si>
  <si>
    <t xml:space="preserve"> 45430 </t>
  </si>
  <si>
    <t>REATERRO APILOADO DE VALAS</t>
  </si>
  <si>
    <t>APILOAMENTO MANUAL</t>
  </si>
  <si>
    <t>FORMA CHAPA COMPENSADA PLASTIFICADA 17 mm - UTILIZAÇÃO 1X (CONFECÇÃO, INSTALAÇÃO E RETIRADA)</t>
  </si>
  <si>
    <t>ADENSAMENTO DE CONCRETO</t>
  </si>
  <si>
    <t>REATERRO DE VALAS C/ COMPACTAÇÃO VIBRATÓRIA</t>
  </si>
  <si>
    <t>BARREIRA DE SINALIZAÇÃO TIPO III DE DIRECIONAMENTO OU BLOQUEIO - CONFECÇÃO. (Adaptado conforme Decreto Estadual 9900/2021)</t>
  </si>
  <si>
    <t>CAMINHÃO BASCULANTE 10 M3 - 15 T</t>
  </si>
  <si>
    <t>CAMINHÃO BASCULANTE 6 M3 - 10,5 T</t>
  </si>
  <si>
    <t>CAMINHÃO CARROCERIA MADEIRA - 15 T</t>
  </si>
  <si>
    <t>CAMINHÃO TANQUE 10.000L</t>
  </si>
  <si>
    <t>CAMINHÃO TANQUE 6.000L</t>
  </si>
  <si>
    <t>CARREGADEIRA DE PNEUS CAT - 950 H  OU EQUIVALENTE</t>
  </si>
  <si>
    <t>ESCAVADEIRA HIDRÁULICA - 320DL OU EQUIVALENTE</t>
  </si>
  <si>
    <t>MOTONIVELADORA - CAT 120K OU EQUIVALENTE</t>
  </si>
  <si>
    <t>PERFURATRIZ HIDRÁULICA SOBRE ESTEIRAS PARA ESTACA RAIZ</t>
  </si>
  <si>
    <t>RETRO ESCAVADEIRA DE PNEUS - CATERPILLAR 416E  OU EQUIVALENTE</t>
  </si>
  <si>
    <t>ROLO PÉ DE CARNEIRO AUTOPROPELIDO - CA 250 OU EQUIVALENTE</t>
  </si>
  <si>
    <t>TRATOR DE PNEUS AGRÍCOLA - MF 4292 OU EQUIVALENTE</t>
  </si>
  <si>
    <t>TRATOR ESTEIRAS COM LÂMINA - CAT D8 OU EQUIVALENTE</t>
  </si>
  <si>
    <t>TRATOR ESTEIRAS COM LAMINA - CAT D6 OU EQUIVALENTE</t>
  </si>
  <si>
    <t>ORSE</t>
  </si>
  <si>
    <t>COLCHÕES RENO (0,23 M) - Adaptado conforme altura do colchão reno.</t>
  </si>
  <si>
    <t>ARAME GALVANIZADO 10 BWG. (Adaptado conforme modificação do insumo)</t>
  </si>
  <si>
    <t>BDI</t>
  </si>
  <si>
    <t>PRAZO :</t>
  </si>
  <si>
    <t>Qtd</t>
  </si>
  <si>
    <t>Valor Unit</t>
  </si>
  <si>
    <t>Valor Total sem BDI</t>
  </si>
  <si>
    <t>Valor Unit com BDI</t>
  </si>
  <si>
    <t>Valor Total com BDI</t>
  </si>
  <si>
    <t xml:space="preserve"> 1.1 </t>
  </si>
  <si>
    <t xml:space="preserve"> 2.1 </t>
  </si>
  <si>
    <t xml:space="preserve"> 2.2 </t>
  </si>
  <si>
    <t>Un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</si>
  <si>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</si>
  <si>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</si>
  <si>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</si>
  <si>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</si>
  <si>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</si>
  <si>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3.6 </t>
  </si>
  <si>
    <t xml:space="preserve"> 42301 </t>
  </si>
  <si>
    <t>MOBILIZAÇÃO / DESMOBILIZAÇÃO - CONFORME DEMONSTRATIVO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</si>
  <si>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</si>
  <si>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</si>
  <si>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</si>
  <si>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</si>
  <si>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</si>
  <si>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</si>
  <si>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</si>
  <si>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</si>
  <si>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</si>
  <si>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</si>
  <si>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5.7 </t>
  </si>
  <si>
    <t>m3km</t>
  </si>
  <si>
    <t xml:space="preserve"> 5.8 </t>
  </si>
  <si>
    <t xml:space="preserve"> 5.12 </t>
  </si>
  <si>
    <t xml:space="preserve"> 6.1.1 </t>
  </si>
  <si>
    <t xml:space="preserve"> 6.1.2 </t>
  </si>
  <si>
    <t xml:space="preserve"> 6.1.3 </t>
  </si>
  <si>
    <t>Kg</t>
  </si>
  <si>
    <t xml:space="preserve"> 6.1.4 </t>
  </si>
  <si>
    <t xml:space="preserve"> 6.2.3 </t>
  </si>
  <si>
    <t xml:space="preserve"> 6.2.5 </t>
  </si>
  <si>
    <t xml:space="preserve"> 6.2.6 </t>
  </si>
  <si>
    <t xml:space="preserve"> 8.1 </t>
  </si>
  <si>
    <t xml:space="preserve"> 9.1.1 </t>
  </si>
  <si>
    <t>t</t>
  </si>
  <si>
    <t xml:space="preserve"> 070229 </t>
  </si>
  <si>
    <t>ARAME GALVANIZADO 12 BWG</t>
  </si>
  <si>
    <t xml:space="preserve">  </t>
  </si>
  <si>
    <t xml:space="preserve"> 42190 </t>
  </si>
  <si>
    <t>AGETOP RODOVIARIA</t>
  </si>
  <si>
    <t>ADMINISTRAÇÃO LOCAL - TIPO F - CONFORME DEMONSTRATIVO</t>
  </si>
  <si>
    <t xml:space="preserve"> 42290 </t>
  </si>
  <si>
    <t>CANTEIRO DE OBRA - TIPO F - CONFORME DEMONSTRATIVO</t>
  </si>
  <si>
    <t xml:space="preserve"> 42825 </t>
  </si>
  <si>
    <t xml:space="preserve"> 40005 </t>
  </si>
  <si>
    <t xml:space="preserve"> 40006 </t>
  </si>
  <si>
    <t xml:space="preserve"> 10039 </t>
  </si>
  <si>
    <t>Descarte de resíduos da construção civil em área licenciada</t>
  </si>
  <si>
    <t>DESCARTE DE RESÍDUOS DA CONSTRUÇÃO CIVIL EM ÁREA LICENCIADA</t>
  </si>
  <si>
    <t xml:space="preserve"> 40315 </t>
  </si>
  <si>
    <t xml:space="preserve"> 40320 </t>
  </si>
  <si>
    <t xml:space="preserve"> 40100 </t>
  </si>
  <si>
    <t xml:space="preserve"> 42810 </t>
  </si>
  <si>
    <t>COLCHÕES RENO (0,23 M). (Adaptado conforme altura do colchão reno)</t>
  </si>
  <si>
    <t>AGETOP CIVIL</t>
  </si>
  <si>
    <t xml:space="preserve"> 41293 </t>
  </si>
  <si>
    <t xml:space="preserve"> 5.13 </t>
  </si>
  <si>
    <t xml:space="preserve"> 5.14 </t>
  </si>
  <si>
    <t xml:space="preserve"> 45276 </t>
  </si>
  <si>
    <t xml:space="preserve"> 45291 </t>
  </si>
  <si>
    <t xml:space="preserve"> 6.2.7 </t>
  </si>
  <si>
    <t xml:space="preserve"> 45123 </t>
  </si>
  <si>
    <t xml:space="preserve"> 45435 </t>
  </si>
  <si>
    <t xml:space="preserve"> 7.4 </t>
  </si>
  <si>
    <t xml:space="preserve"> 98749 </t>
  </si>
  <si>
    <t>SOLDA DE TOPO EM CHAPA/PERFIL/TUBO DE AÇO CHANFRADO, ESPESSURA=5/16'. (Adaptado conforme Decreto Estadual 9900/2021)</t>
  </si>
  <si>
    <t xml:space="preserve"> 7.6 </t>
  </si>
  <si>
    <t xml:space="preserve"> 7.8 </t>
  </si>
  <si>
    <t xml:space="preserve"> 00002 </t>
  </si>
  <si>
    <t xml:space="preserve"> 45038 </t>
  </si>
  <si>
    <t xml:space="preserve"> 10.4.3 </t>
  </si>
  <si>
    <t xml:space="preserve"> 10.6.2 </t>
  </si>
  <si>
    <t xml:space="preserve"> 11.1 </t>
  </si>
  <si>
    <t xml:space="preserve"> 11.2 </t>
  </si>
  <si>
    <t xml:space="preserve"> 11.3 </t>
  </si>
  <si>
    <t xml:space="preserve"> 11.4 </t>
  </si>
  <si>
    <t xml:space="preserve"> 11.5 </t>
  </si>
  <si>
    <t>DRENOS 100 MM (adaptado para atendimento das dimensões de projeto)</t>
  </si>
  <si>
    <t xml:space="preserve"> 12.1 </t>
  </si>
  <si>
    <t xml:space="preserve"> 40853 </t>
  </si>
  <si>
    <t xml:space="preserve"> 12.2 </t>
  </si>
  <si>
    <t xml:space="preserve"> 5213387 </t>
  </si>
  <si>
    <t>SINALIZAÇÃO VERTICAL TOTALMENTE REFLETIVA (TIPO III)</t>
  </si>
  <si>
    <t>ORÇAMENTO SINTÉTICO
SEM DESONERAÇÃO</t>
  </si>
  <si>
    <t>588.300,17</t>
  </si>
  <si>
    <t>269.605,37</t>
  </si>
  <si>
    <t>19,11</t>
  </si>
  <si>
    <t>1,94</t>
  </si>
  <si>
    <t>36.729,72</t>
  </si>
  <si>
    <t>30,00</t>
  </si>
  <si>
    <t>4,34</t>
  </si>
  <si>
    <t>Total
Sem BDI</t>
  </si>
  <si>
    <t>Total
Com BDI</t>
  </si>
  <si>
    <t>ORÇAMENTO 
SEM DESONERAÇÃO</t>
  </si>
  <si>
    <t>ORÇAMENTO RESUMO
SEM DESONERAÇÃO</t>
  </si>
  <si>
    <t>Valor do BDI</t>
  </si>
  <si>
    <t>CRONOGRAMA FISICO-FINANCEIRO
SEM DESONERAÇÃO</t>
  </si>
  <si>
    <t>COMPOSIÇÃO DE PREÇOS UNITÁRIOS
SEM DESONERAÇÃO</t>
  </si>
  <si>
    <t>Composições Principais</t>
  </si>
  <si>
    <t>Tipo</t>
  </si>
  <si>
    <t>Composição</t>
  </si>
  <si>
    <t>Insumo</t>
  </si>
  <si>
    <t>Mão de Obra</t>
  </si>
  <si>
    <t>MO sem LS =&gt;</t>
  </si>
  <si>
    <t>LS =&gt;</t>
  </si>
  <si>
    <t>MO com LS =&gt;</t>
  </si>
  <si>
    <t>Valor do BDI =&gt;</t>
  </si>
  <si>
    <t>Valor com BDI =&gt;</t>
  </si>
  <si>
    <t xml:space="preserve"> 0002 </t>
  </si>
  <si>
    <t>SERVENTE</t>
  </si>
  <si>
    <t xml:space="preserve"> 0004 </t>
  </si>
  <si>
    <t>PEDREIRO</t>
  </si>
  <si>
    <t>PINTOR</t>
  </si>
  <si>
    <t>AJUDANTE</t>
  </si>
  <si>
    <t>CARPINTEIRO</t>
  </si>
  <si>
    <t>Material</t>
  </si>
  <si>
    <t>l</t>
  </si>
  <si>
    <t>ARMADOR</t>
  </si>
  <si>
    <t xml:space="preserve"> 2757 </t>
  </si>
  <si>
    <t>Preço Unitário</t>
  </si>
  <si>
    <t>Custo Horário</t>
  </si>
  <si>
    <t xml:space="preserve"> 2409 </t>
  </si>
  <si>
    <t>TRANSPORTE DE MATERIAL ESCAVADO EM CAMINHÃO BASCULANTE (M3XKM) (O. RODOV.)</t>
  </si>
  <si>
    <t>Serviços</t>
  </si>
  <si>
    <t>FUES - FUNDAÇÕES E ESTRUTURAS</t>
  </si>
  <si>
    <t>Equipamentos</t>
  </si>
  <si>
    <t>Utilização</t>
  </si>
  <si>
    <t>Operativa</t>
  </si>
  <si>
    <t>Improdutiva</t>
  </si>
  <si>
    <t>ENCARREGADO DE SERVIÇO</t>
  </si>
  <si>
    <t>EMBASA</t>
  </si>
  <si>
    <t>Composições Auxiliares</t>
  </si>
  <si>
    <t>ADMINISTRAÇÃO LOCAL - TIPO F</t>
  </si>
  <si>
    <t>Custo Horário da Execução (A) + (B)</t>
  </si>
  <si>
    <t>(D) Produção de Equipe</t>
  </si>
  <si>
    <t>(E) Custo Unitário de Execução [(A) + (B) + (C)] / (D)</t>
  </si>
  <si>
    <t>F</t>
  </si>
  <si>
    <t>Emp</t>
  </si>
  <si>
    <t>ADMINISTRAÇÃO LOCAL - TIPO F (CONFORME DEMONSTRATIVO)</t>
  </si>
  <si>
    <t>Custo unitário total de material</t>
  </si>
  <si>
    <t>CANTEIRO DE OBRA - TIPO F</t>
  </si>
  <si>
    <t xml:space="preserve"> 0003 </t>
  </si>
  <si>
    <t>MOBILIZAÇÃO  /  DESMOBILIZAÇÃO  -  CONFORME  DEMONSTRATIVO - SEM DESONERAÇÃO</t>
  </si>
  <si>
    <t>Custo Horário Total</t>
  </si>
  <si>
    <t xml:space="preserve"> 30027 </t>
  </si>
  <si>
    <t>COMPRESSOR DE AR 340 PCM</t>
  </si>
  <si>
    <t xml:space="preserve"> 30037 </t>
  </si>
  <si>
    <t xml:space="preserve"> 30028 </t>
  </si>
  <si>
    <t>MARTELETE PERFURADOR / ROMPEDOR - AR COMPRIMIDO (25kg)</t>
  </si>
  <si>
    <t>Custo horário total de equipamentos</t>
  </si>
  <si>
    <t xml:space="preserve"> 20031 </t>
  </si>
  <si>
    <t>21,73</t>
  </si>
  <si>
    <t xml:space="preserve"> 20002 </t>
  </si>
  <si>
    <t>26,90</t>
  </si>
  <si>
    <t>2,69</t>
  </si>
  <si>
    <t>Adicional de Mão de obra (%)</t>
  </si>
  <si>
    <t>Custo horário total de mão de obra</t>
  </si>
  <si>
    <t xml:space="preserve"> 30001 </t>
  </si>
  <si>
    <t>43,46</t>
  </si>
  <si>
    <t>10,76</t>
  </si>
  <si>
    <t xml:space="preserve"> 30007 </t>
  </si>
  <si>
    <t xml:space="preserve"> 30000 </t>
  </si>
  <si>
    <t>Limpeza</t>
  </si>
  <si>
    <t xml:space="preserve"> 10503 </t>
  </si>
  <si>
    <t>Descarte de resíduos misturado da construção civil em área licenciada.</t>
  </si>
  <si>
    <t>Detalhamento de Cálculo ORSE</t>
  </si>
  <si>
    <t xml:space="preserve"> 30008 </t>
  </si>
  <si>
    <t>0,86</t>
  </si>
  <si>
    <t>0,53</t>
  </si>
  <si>
    <t xml:space="preserve"> 10146 </t>
  </si>
  <si>
    <t>FORNECIMENTO DE MATERIAL DE JAZIDA / CASCALHO</t>
  </si>
  <si>
    <t>15,29</t>
  </si>
  <si>
    <t xml:space="preserve"> 30011 </t>
  </si>
  <si>
    <t>13,45</t>
  </si>
  <si>
    <t xml:space="preserve"> 30040 </t>
  </si>
  <si>
    <t xml:space="preserve"> 30046 </t>
  </si>
  <si>
    <t xml:space="preserve"> 30009 </t>
  </si>
  <si>
    <t xml:space="preserve"> 30005 </t>
  </si>
  <si>
    <t xml:space="preserve"> 30013 </t>
  </si>
  <si>
    <t>GRADE DE DISCO - 24X24</t>
  </si>
  <si>
    <t xml:space="preserve"> 20018 </t>
  </si>
  <si>
    <t>26,61</t>
  </si>
  <si>
    <t xml:space="preserve"> 20017 </t>
  </si>
  <si>
    <t>27,83</t>
  </si>
  <si>
    <t>139,15</t>
  </si>
  <si>
    <t xml:space="preserve"> 20003 </t>
  </si>
  <si>
    <t>22,70</t>
  </si>
  <si>
    <t>113,50</t>
  </si>
  <si>
    <t xml:space="preserve"> 10057 </t>
  </si>
  <si>
    <t>TELA DE AÇO REVEST. PVC P/ GABIÕES (0,50M) - TIPO CAIXÃO</t>
  </si>
  <si>
    <t>490,47</t>
  </si>
  <si>
    <t>539,51</t>
  </si>
  <si>
    <t xml:space="preserve"> 10034 </t>
  </si>
  <si>
    <t>PEDRA DE MÃO / MARROADA  (POSTO PEDREIRA)</t>
  </si>
  <si>
    <t>87,38</t>
  </si>
  <si>
    <t>96,11</t>
  </si>
  <si>
    <t>G</t>
  </si>
  <si>
    <t>ATIVIDADES AUXILIARES</t>
  </si>
  <si>
    <t xml:space="preserve"> 47027 </t>
  </si>
  <si>
    <t>ESCAVAÇÃO MANUAL</t>
  </si>
  <si>
    <t>65,99</t>
  </si>
  <si>
    <t>26,39</t>
  </si>
  <si>
    <t>Custo total de atividades auxiliares</t>
  </si>
  <si>
    <t xml:space="preserve"> 10055 </t>
  </si>
  <si>
    <t>TELA DE AÇO REVEST. PVC P/ GABIÕES (1,00M) - TIPO CAIXÃO</t>
  </si>
  <si>
    <t>331,31</t>
  </si>
  <si>
    <t>364,44</t>
  </si>
  <si>
    <t>53,22</t>
  </si>
  <si>
    <t xml:space="preserve"> 00040453 </t>
  </si>
  <si>
    <t>GABIAO MANTA (COLCHAO) MALHA HEXAGONAL 6 X 8 CM (ZN/AL REVESTIDO COM POLIMERO), FIO 2,0 MM, DIMENSOES 5,0 X 2,0 X 0,23 M (C X L X A)</t>
  </si>
  <si>
    <t>156,44</t>
  </si>
  <si>
    <t>748,25</t>
  </si>
  <si>
    <t xml:space="preserve"> 11002 </t>
  </si>
  <si>
    <t>ARAME GALVANIZADO Nº 10</t>
  </si>
  <si>
    <t>32,28</t>
  </si>
  <si>
    <t>17,38</t>
  </si>
  <si>
    <t xml:space="preserve"> 11040 </t>
  </si>
  <si>
    <t>GEOTEXTIL NÃO-TECIDO AGULHADO (GRAMATURA 300 G/M2)</t>
  </si>
  <si>
    <t>6,86</t>
  </si>
  <si>
    <t>0,26</t>
  </si>
  <si>
    <t>7,26</t>
  </si>
  <si>
    <t>54,32</t>
  </si>
  <si>
    <t>5,56</t>
  </si>
  <si>
    <t xml:space="preserve"> 30041 </t>
  </si>
  <si>
    <t>GRUPO GERADOR 68 kVA</t>
  </si>
  <si>
    <t xml:space="preserve"> 30143 </t>
  </si>
  <si>
    <t>MISTURADOR DE ARGAMASSA - 200 l</t>
  </si>
  <si>
    <t xml:space="preserve"> 30033 </t>
  </si>
  <si>
    <t>CARRINHO DE MÃO 80L</t>
  </si>
  <si>
    <t xml:space="preserve"> 30039 </t>
  </si>
  <si>
    <t xml:space="preserve"> 30170 </t>
  </si>
  <si>
    <t xml:space="preserve"> 30141 </t>
  </si>
  <si>
    <t>BOMBA PARA INJEÇÃO DE ARGAMASSA - 50 l/min</t>
  </si>
  <si>
    <t>99,69</t>
  </si>
  <si>
    <t>123,41</t>
  </si>
  <si>
    <t xml:space="preserve"> 10010 </t>
  </si>
  <si>
    <t>CIMENTO PORTLAND CP II - 32</t>
  </si>
  <si>
    <t>0,65</t>
  </si>
  <si>
    <t>53,90</t>
  </si>
  <si>
    <t xml:space="preserve"> 10081 </t>
  </si>
  <si>
    <t>AREIA  (POSTO PEDREIRA)</t>
  </si>
  <si>
    <t>109,98</t>
  </si>
  <si>
    <t>11,85</t>
  </si>
  <si>
    <t xml:space="preserve"> 11051 </t>
  </si>
  <si>
    <t>TUBO DE REVESTIMENTO SCHEDULE PARA ESTACA RAIZ - D = 323,8 mm</t>
  </si>
  <si>
    <t>1.827,07</t>
  </si>
  <si>
    <t>1,82</t>
  </si>
  <si>
    <t xml:space="preserve"> 30165 </t>
  </si>
  <si>
    <t>COMPRESSOR DE AR 1.146PCM</t>
  </si>
  <si>
    <t>110,09</t>
  </si>
  <si>
    <t>88,93</t>
  </si>
  <si>
    <t xml:space="preserve"> 11061 </t>
  </si>
  <si>
    <t>COROA DE BOTÕES ESFÉRICOS - D = 305 mm (12")</t>
  </si>
  <si>
    <t>13.451,34</t>
  </si>
  <si>
    <t>33,62</t>
  </si>
  <si>
    <t xml:space="preserve"> 11055 </t>
  </si>
  <si>
    <t>MARTELO DE FUNDO DTH - DN = 203 mm (8")</t>
  </si>
  <si>
    <t>30.880,76</t>
  </si>
  <si>
    <t>6,17</t>
  </si>
  <si>
    <t>2,04</t>
  </si>
  <si>
    <t>0,60</t>
  </si>
  <si>
    <t>2,39</t>
  </si>
  <si>
    <t xml:space="preserve"> 11003 </t>
  </si>
  <si>
    <t>ARAME RECOZIDO</t>
  </si>
  <si>
    <t>13,56</t>
  </si>
  <si>
    <t>0,20</t>
  </si>
  <si>
    <t xml:space="preserve"> 10069 </t>
  </si>
  <si>
    <t>AÇO CA - 50</t>
  </si>
  <si>
    <t>6,52</t>
  </si>
  <si>
    <t>7,17</t>
  </si>
  <si>
    <t xml:space="preserve"> 30130 </t>
  </si>
  <si>
    <t>COMPRESSOR DE AR 124 PCM</t>
  </si>
  <si>
    <t>5,03</t>
  </si>
  <si>
    <t>6,22</t>
  </si>
  <si>
    <t xml:space="preserve"> 30047 </t>
  </si>
  <si>
    <t>SERRA CIRCULAR 12" COM BANCADA</t>
  </si>
  <si>
    <t xml:space="preserve"> 30042 </t>
  </si>
  <si>
    <t>GRUPO GERADOR 40 kVA</t>
  </si>
  <si>
    <t xml:space="preserve"> 20016 </t>
  </si>
  <si>
    <t>27,82</t>
  </si>
  <si>
    <t>19,47</t>
  </si>
  <si>
    <t>1,88</t>
  </si>
  <si>
    <t>15,89</t>
  </si>
  <si>
    <t xml:space="preserve"> 10048 </t>
  </si>
  <si>
    <t>SARRAFO</t>
  </si>
  <si>
    <t>6,44</t>
  </si>
  <si>
    <t xml:space="preserve"> 10045 </t>
  </si>
  <si>
    <t>RIPAS DE 2,5CM X 5,0CM</t>
  </si>
  <si>
    <t>3,03</t>
  </si>
  <si>
    <t xml:space="preserve"> 10044 </t>
  </si>
  <si>
    <t>PREGO</t>
  </si>
  <si>
    <t>20,17</t>
  </si>
  <si>
    <t>4,11</t>
  </si>
  <si>
    <t xml:space="preserve"> 11016 </t>
  </si>
  <si>
    <t>DESMOLDANTE P/ FORMA</t>
  </si>
  <si>
    <t>10,38</t>
  </si>
  <si>
    <t>0,11</t>
  </si>
  <si>
    <t xml:space="preserve"> 11008 </t>
  </si>
  <si>
    <t>CAIBROS DE 7,5 CM X 7,5 CM</t>
  </si>
  <si>
    <t>15,87</t>
  </si>
  <si>
    <t>7,12</t>
  </si>
  <si>
    <t xml:space="preserve"> 11030 </t>
  </si>
  <si>
    <t>TABUA DE 30</t>
  </si>
  <si>
    <t>13,17</t>
  </si>
  <si>
    <t>4,73</t>
  </si>
  <si>
    <t xml:space="preserve"> 11010 </t>
  </si>
  <si>
    <t>COMPENSADO PLASTIFICADO - 17 mm</t>
  </si>
  <si>
    <t>68,10</t>
  </si>
  <si>
    <t>27,53</t>
  </si>
  <si>
    <t xml:space="preserve"> 11081 </t>
  </si>
  <si>
    <t>CONCRETO USINADO BOMBEÁVEL FCK = 20 MPa (COMERCIAL)</t>
  </si>
  <si>
    <t>572,57</t>
  </si>
  <si>
    <t>584,02</t>
  </si>
  <si>
    <t>6,42</t>
  </si>
  <si>
    <t xml:space="preserve"> 45121 </t>
  </si>
  <si>
    <t>LANÇAMENTO DE CONCRETO USINADO BOMBEÁVEL</t>
  </si>
  <si>
    <t>60,93</t>
  </si>
  <si>
    <t xml:space="preserve"> 11080 </t>
  </si>
  <si>
    <t>CONCRETO USINADO BOMBEÁVEL FCK = 15 MPa (COMERCIAL)</t>
  </si>
  <si>
    <t>547,50</t>
  </si>
  <si>
    <t>558,45</t>
  </si>
  <si>
    <t xml:space="preserve"> 31018 </t>
  </si>
  <si>
    <t>COMPACTADOR DE PLACA VIBRATÓRIA</t>
  </si>
  <si>
    <t>1,53</t>
  </si>
  <si>
    <t>12,38</t>
  </si>
  <si>
    <t xml:space="preserve"> 20000 </t>
  </si>
  <si>
    <t>OPERADOR DE EQUIPAMENTO LEVE</t>
  </si>
  <si>
    <t>27,68</t>
  </si>
  <si>
    <t>1,68</t>
  </si>
  <si>
    <t>SOLDA DE TOPO EM CHAPA/PERFIL/TUBO DE AÇO CHANFRADO, ESPESSURA=5/16''. AF_06/2018</t>
  </si>
  <si>
    <t xml:space="preserve"> 20015 </t>
  </si>
  <si>
    <t>MONTADOR</t>
  </si>
  <si>
    <t xml:space="preserve"> 00010998 </t>
  </si>
  <si>
    <t>ELETRODO REVESTIDO AWS - E-6010, DIAMETRO IGUAL A 4,00 MM</t>
  </si>
  <si>
    <t xml:space="preserve"> 11084 </t>
  </si>
  <si>
    <t>CONCRETO USINADO BOMBEÁVEL FCK = 35 MPa (COMERCIAL)</t>
  </si>
  <si>
    <t>633,75</t>
  </si>
  <si>
    <t>646,42</t>
  </si>
  <si>
    <t xml:space="preserve"> E200340530 </t>
  </si>
  <si>
    <t xml:space="preserve"> 31015 </t>
  </si>
  <si>
    <t>MOTOSSERRA</t>
  </si>
  <si>
    <t xml:space="preserve"> 11020 </t>
  </si>
  <si>
    <t>MADEIRA ROLIÇA 10 A 12 CM</t>
  </si>
  <si>
    <t>9,80</t>
  </si>
  <si>
    <t>3,92</t>
  </si>
  <si>
    <t xml:space="preserve"> 11021 </t>
  </si>
  <si>
    <t>PONTALETES D= 20 CM (TRONCO P/ ESCORAMENTO)</t>
  </si>
  <si>
    <t>19,01</t>
  </si>
  <si>
    <t>4,75</t>
  </si>
  <si>
    <t>4,03</t>
  </si>
  <si>
    <t>13,62</t>
  </si>
  <si>
    <t>16,69</t>
  </si>
  <si>
    <t>1,61</t>
  </si>
  <si>
    <t>36,62</t>
  </si>
  <si>
    <t>0,10</t>
  </si>
  <si>
    <t>12,87</t>
  </si>
  <si>
    <t>1,64</t>
  </si>
  <si>
    <t>19,39</t>
  </si>
  <si>
    <t>74,91</t>
  </si>
  <si>
    <t xml:space="preserve"> 11083 </t>
  </si>
  <si>
    <t>CONCRETO USINADO BOMBEÁVEL FCK = 30 MPa (COMERCIAL)</t>
  </si>
  <si>
    <t>604,83</t>
  </si>
  <si>
    <t>616,92</t>
  </si>
  <si>
    <t xml:space="preserve"> 11082 </t>
  </si>
  <si>
    <t>CONCRETO USINADO BOMBEÁVEL FCK = 25 MPa (COMERCIAL)</t>
  </si>
  <si>
    <t>588,00</t>
  </si>
  <si>
    <t>599,76</t>
  </si>
  <si>
    <t xml:space="preserve"> 30036 </t>
  </si>
  <si>
    <t>5,84</t>
  </si>
  <si>
    <t xml:space="preserve"> 11001 </t>
  </si>
  <si>
    <t>APARELHO DE NEOPRENE FRETADO</t>
  </si>
  <si>
    <t>dm3</t>
  </si>
  <si>
    <t>107,50</t>
  </si>
  <si>
    <t>41,92</t>
  </si>
  <si>
    <t xml:space="preserve"> 10098 </t>
  </si>
  <si>
    <t>ISOPOR 5CM DE ESPESSURA</t>
  </si>
  <si>
    <t>20,53</t>
  </si>
  <si>
    <t>3,07</t>
  </si>
  <si>
    <t>DRENOS 100 MM</t>
  </si>
  <si>
    <t>1,52</t>
  </si>
  <si>
    <t xml:space="preserve"> 11033 </t>
  </si>
  <si>
    <t>TUBO PVC 100 MM</t>
  </si>
  <si>
    <t>16,28</t>
  </si>
  <si>
    <t>4,88</t>
  </si>
  <si>
    <t xml:space="preserve"> 30035 </t>
  </si>
  <si>
    <t>8,07</t>
  </si>
  <si>
    <t>25,03</t>
  </si>
  <si>
    <t>PLACA P/ SINALIZAÇÃO EM CHAPA N°16 C/ PINTURA ELETROSTÁTICA</t>
  </si>
  <si>
    <t>114,37</t>
  </si>
  <si>
    <t xml:space="preserve"> 10042 </t>
  </si>
  <si>
    <t>PONTALETE EM MAD. LEI (8,0X8,0CM)TRATADO</t>
  </si>
  <si>
    <t>43,31</t>
  </si>
  <si>
    <t>129,93</t>
  </si>
  <si>
    <t xml:space="preserve"> 10137 </t>
  </si>
  <si>
    <t>PELÍCULA RETRORREFLETIVA - TIPO III</t>
  </si>
  <si>
    <t>259,22</t>
  </si>
  <si>
    <t>362,90</t>
  </si>
  <si>
    <t>Barreira de sinalização tipo III de direcionamento ou bloqueio - confecção</t>
  </si>
  <si>
    <t xml:space="preserve"> E9535 </t>
  </si>
  <si>
    <t>Serra circular com bancada - D = 30 cm - 4 kW</t>
  </si>
  <si>
    <t xml:space="preserve"> E9066 </t>
  </si>
  <si>
    <t>Grupo gerador - 14 kVA</t>
  </si>
  <si>
    <t xml:space="preserve"> 20019 </t>
  </si>
  <si>
    <t>26,8400</t>
  </si>
  <si>
    <t>27,8200</t>
  </si>
  <si>
    <t>21,7300</t>
  </si>
  <si>
    <t>22,7000</t>
  </si>
  <si>
    <t>Custo horário total de execução</t>
  </si>
  <si>
    <t>Produção de equipe</t>
  </si>
  <si>
    <t>Custo unitário de execução</t>
  </si>
  <si>
    <t>Custo do FIC</t>
  </si>
  <si>
    <t>Custo do FIT</t>
  </si>
  <si>
    <t xml:space="preserve"> 10050 </t>
  </si>
  <si>
    <t>SOLVENTE / DILUENTE</t>
  </si>
  <si>
    <t>24,4000</t>
  </si>
  <si>
    <t>1,3727</t>
  </si>
  <si>
    <t xml:space="preserve"> 11032 </t>
  </si>
  <si>
    <t>TINTA ESMALTE SINTÉTICO</t>
  </si>
  <si>
    <t>31,7100</t>
  </si>
  <si>
    <t>17,8388</t>
  </si>
  <si>
    <t>20,1700</t>
  </si>
  <si>
    <t>3,6306</t>
  </si>
  <si>
    <t>13,1700</t>
  </si>
  <si>
    <t>52,1532</t>
  </si>
  <si>
    <t>259,2200</t>
  </si>
  <si>
    <t>279,9576</t>
  </si>
  <si>
    <t>6,4400</t>
  </si>
  <si>
    <t>13,4596</t>
  </si>
  <si>
    <t>15,8700</t>
  </si>
  <si>
    <t>114,5179</t>
  </si>
  <si>
    <t xml:space="preserve"> 30034 </t>
  </si>
  <si>
    <t>VIBRADOR DE IMERSÃO - D = 35 mm</t>
  </si>
  <si>
    <t>65,19</t>
  </si>
  <si>
    <t>0,80</t>
  </si>
  <si>
    <t>86,92</t>
  </si>
  <si>
    <t xml:space="preserve"> 11090 </t>
  </si>
  <si>
    <t>BOMBEAMENTO DE CONCRETO USINADO (COMERCIAL)</t>
  </si>
  <si>
    <t>56,67</t>
  </si>
  <si>
    <t>Eng. Civil Thiago Alves Silva</t>
  </si>
  <si>
    <t>1004804750D-GO</t>
  </si>
  <si>
    <t>Código Auxiliar</t>
  </si>
  <si>
    <t>Serviço</t>
  </si>
  <si>
    <t>PROJETOS DE ENGENHARIA</t>
  </si>
  <si>
    <t>PROJETO DE ENGENHARIA - RELEVO PLANO - FAIXA DE 5 A ABAIXO DE 15 KM</t>
  </si>
  <si>
    <t xml:space="preserve">Km    </t>
  </si>
  <si>
    <t>PROJETO DE ENGENHARIA - RELEVO PLANO - FAIXA DE 15 A 40 KM</t>
  </si>
  <si>
    <t>PROJETO DE ENGENHARIA - RELEVO PLANO - FAIXA ACIMA DE 40 KM</t>
  </si>
  <si>
    <t>PROJETO DE ENGENHARIA - RELEVO ONDULADO - FAIXA DE 5 A ABAIXO DE 15 KM</t>
  </si>
  <si>
    <t>PROJETO DE ENGENHARIA - RELEVO ONDULADO - FAIXA DE 15 A 40 KM</t>
  </si>
  <si>
    <t>PROJETO DE ENGENHARIA - RELEVO ONDULADO - FAIXA ACIMA DE 40 KM</t>
  </si>
  <si>
    <t>PROJETO DE ENGENHARIA - RELEVO MONTANHOSO - FAIXA DE 5 A ABAIXO DE 15 KM</t>
  </si>
  <si>
    <t>PROJETO DE ENGENHARIA - RELEVO MONTANHOSO - FAIXA DE 15 A 40 KM</t>
  </si>
  <si>
    <t>PROJETO DE ENGENHARIA - RELEVO MONTANHOSO - FAIXA ACIMA DE 40 KM</t>
  </si>
  <si>
    <t>PROJETOS ESPECIALIZADOS</t>
  </si>
  <si>
    <t>PROJETO ESTRUTURAL DE OAE (OBRA DE ARTE ESPECIAL)</t>
  </si>
  <si>
    <t xml:space="preserve">m     </t>
  </si>
  <si>
    <t>PROJETO ESTRUTURAL DE BSCC</t>
  </si>
  <si>
    <t xml:space="preserve">un    </t>
  </si>
  <si>
    <t>PROJETO ESTRUTURAL DE BDCC</t>
  </si>
  <si>
    <t>PROJETO ESTRUTURAL DE BTCC</t>
  </si>
  <si>
    <t>PROJETOS RODOVIÁRIOS - RESTAURAÇÃO</t>
  </si>
  <si>
    <t>PROJETO RODOVIÁRIO - RESTAURAÇÃO - FAIXA DE 5 A ABAIXO DE 15 KM</t>
  </si>
  <si>
    <t>PROJETO RODOVIÁRIO - RESTAURAÇÃO - FAIXA DE 15 A 40 KM</t>
  </si>
  <si>
    <t>PROJETO RODOVIÁRIO - RESTAURAÇÃO - FAIXA ACIMA DE 40 KM</t>
  </si>
  <si>
    <t>PROJETOS RODOVIÁRIOS - DUPLICAÇÃO</t>
  </si>
  <si>
    <t>PROJETO RODOVIÁRIO - DUPLICAÇÃO - RELEVO PLANO - FAIXA DE 5 A ABAIXO DE 15 KM</t>
  </si>
  <si>
    <t>PROJETO RODOVIÁRIO - DUPLICAÇÃO - RELEVO PLANO - FAIXA DE 15 A 40 KM</t>
  </si>
  <si>
    <t>PROJETO RODOVIÁRIO - DUPLICAÇÃO - RELEVO PLANO - FAIXA ACIMA DE 40 KM</t>
  </si>
  <si>
    <t>PROJETO RODOVIÁRIO - DUPLICAÇÃO - RELEVO ONDULADO - FAIXA DE 5 A ABAIXO DE 15 KM</t>
  </si>
  <si>
    <t>PROJETO RODOVIÁRIO - DUPLICAÇÃO - RELEVO ONDULADO - FAIXA DE 15 A 40 KM</t>
  </si>
  <si>
    <t>PROJETO RODOVIÁRIO - DUPLICAÇÃO - RELEVO ONDULADO - FAIXA ACIMA DE 40 KM</t>
  </si>
  <si>
    <t>PROJETO RODOVIÁRIO - DUPLICAÇÃO - RELEVO MONTANHOSO - FAIXA DE 5 A ABAIXO DE 15 KM</t>
  </si>
  <si>
    <t>PROJETO RODOVIÁRIO - DUPLICAÇÃO - RELEVO MONTANHOSO - FAIXA DE 15 A 40 KM</t>
  </si>
  <si>
    <t>PROJETO RODOVIÁRIO - DUPLICAÇÃO - RELEVO MONTANHOSO - FAIXA ACIMA DE 40 KM</t>
  </si>
  <si>
    <t>PROJETOS RODOVIÁRIOS - PISTA DUPLA</t>
  </si>
  <si>
    <t>PROJETO RODOVIÁRIO - PISTA DUPLA - RELEVO PLANO - FAIXA DE 5 A ABAIXO DE 15KM</t>
  </si>
  <si>
    <t>PROJETO RODOVIÁRIO - PISTA DUPLA - RELEVO PLANO - FAIXA DE 15 A 40 KM</t>
  </si>
  <si>
    <t>PROJETO RODOVIÁRIO - PISTA DUPLA - RELEVO PLANO - FAIXA ACIMA DE 40 KM</t>
  </si>
  <si>
    <t>PROJETO RODOVIÁRIO - PISTA DUPLA - RELEVO ONDULADO - FAIXA DE 5 A ABAIXO DE 15 KM</t>
  </si>
  <si>
    <t>PROJETO RODOVIÁRIO - PISTA DUPLA - RELEVO ONDULADO - FAIXA DE 15 A 40 KM</t>
  </si>
  <si>
    <t>PROJETO RODOVIÁRIO - PISTA DUPLA - RELEVO ONDULADO - FAIXA ACIMA DE 40 KM</t>
  </si>
  <si>
    <t>PROJETO RODOVIÁRIO - PISTA DUPLA - RELEVO MONTANHOSO - FAIXA DE 5 A ABAIXO DE 15 KM</t>
  </si>
  <si>
    <t>PROJETO RODOVIÁRIO - PISTA DUPLA - RELEVO MONTANHOSO - FAIXA DE 15 A 40 KM</t>
  </si>
  <si>
    <t>PROJETO RODOVIÁRIO - PISTA DUPLA - RELEVO MONTANHOSO - FAIXA ACIMA DE 40 KM</t>
  </si>
  <si>
    <t>SONDAGEM</t>
  </si>
  <si>
    <t>SONDAGEM MAT. 1ª CAT. - SOLO</t>
  </si>
  <si>
    <t>SONDAGEM MAT. 2ª CAT. - PEDREGULHO</t>
  </si>
  <si>
    <t>SONDAGEM MAT. 3ª CAT. - ROCHA POUCO ABRASIVA</t>
  </si>
  <si>
    <t>SONDAGEM MAT. 3ª CAT. - ROCHA MED. ABRASIVA</t>
  </si>
  <si>
    <t>SONDAGEM MAT. 3ª CAT. - ROCHA MUITO ABRASIVO</t>
  </si>
  <si>
    <t>TRANSPORTE DE EQUIPAMENTO DE SONDAGEM</t>
  </si>
  <si>
    <t xml:space="preserve">tkm   </t>
  </si>
  <si>
    <t>ANTEPROJETOS RODOVIÁRIOS - IP 20 GOINFRA</t>
  </si>
  <si>
    <t>ANTEPROJETO RODOVIÁRIO - RELEVO PLANO - FAIXA DE 5 A ABAIXO DE 15 KM</t>
  </si>
  <si>
    <t>ANTEPROJETO RODOVIÁRIO - RELEVO PLANO - FAIXA DE 15 A 40 KM</t>
  </si>
  <si>
    <t>ANTEPROJETO RODOVIÁRIO - RELEVO PLANO - FAIXA ACIMA DE 40 KM</t>
  </si>
  <si>
    <t>ANTEPROJETO RODOVIÁRIO - RELEVO ONDULADO - FAIXA DE 5 A ABAIXO DE 15 KM</t>
  </si>
  <si>
    <t>ANTEPROJETO RODOVIÁRIO - RELEVO ONDULADO - FAIXA DE 15 A 40 KM</t>
  </si>
  <si>
    <t>ANTEPROJETO RODOVIÁRIO - RELEVO ONDULADO - FAIXA ACIMA DE 40 KM</t>
  </si>
  <si>
    <t>ANTEPROJETO RODOVIÁRIO - RELEVO MONTANHOSO - FAIXA DE 5 A ABAIXO DE 15 KM</t>
  </si>
  <si>
    <t>ANTEPROJETO RODOVIÁRIO - RELEVO MONTANHOSO - FAIXA DE 15 A 40 KM</t>
  </si>
  <si>
    <t>ANTEPROJETO RODOVIÁRIO - RELEVO MONTANHOSO - FAIXA ACIMA DE 40 KM</t>
  </si>
  <si>
    <t>ANTEPROJETOS ESPECIALIZADOS - IP 20 GOINFRA</t>
  </si>
  <si>
    <t>ANTEPROJETO ESTRUTURAL DE OAE - EXTENSÃO ACIMA DE 100M</t>
  </si>
  <si>
    <t>ANTEPROJETO ESTRUTURAL DE OAE - EXTENSÃO IGUAL OU ABAIXO DE 100M</t>
  </si>
  <si>
    <t>ANTEPROJETOS RODOVIÁRIOS - DUPLICAÇÃO</t>
  </si>
  <si>
    <t>ANTEPROJETO RODOVIÁRIO - DUPLICAÇÃO - RELEVO PLANO - FAIXA DE 5 A ABAIXO DE 15 KM</t>
  </si>
  <si>
    <t>ANTEPROJETO RODOVIÁRIO - DUPLICAÇÃO - RELEVO PLANO - FAIXA DE 15 A 40 KM</t>
  </si>
  <si>
    <t>ANTEPROJETO RODOVIÁRIO - DUPLICAÇÃO - RELEVO PLANO - FAIXA ACIMA DE 40 KM</t>
  </si>
  <si>
    <t>ANTEPROJETO RODOVIÁRIO - DUPLICAÇÃO - RELEVO ONDULADO - FAIXA DE 5 A ABAIXO DE 15 KM</t>
  </si>
  <si>
    <t>ANTEPROJETO RODOVIÁRIO - DUPLICAÇÃO - RELEVO ONDULADO - FAIXA DE 15 A 40 KM</t>
  </si>
  <si>
    <t>ANTEPROJETO RODOVIÁRIO - DUPLICAÇÃO - RELEVO ONDULADO - FAIXA ACIMA DE 40 KM</t>
  </si>
  <si>
    <t>ANTEPROJETO RODOVIÁRIO - DUPLICAÇÃO - RELEVO MONTANHOSO - FAIXA DE 5 A ABAIXO DE 15 KM</t>
  </si>
  <si>
    <t>ANTEPROJETO RODOVIÁRIO - DUPLICAÇÃO - RELEVO MONTANHOSO - FAIXA DE 15 A 40 KM</t>
  </si>
  <si>
    <t>ANTEPROJETO RODOVIÁRIO - DUPLICAÇÃO - RELEVO MONTANHOSO - FAIXA ACIMA DE 40 KM</t>
  </si>
  <si>
    <t>ANTEPROJETOS RODOVIÁRIOS - PISTA DUPLA</t>
  </si>
  <si>
    <t>ANTEPROJETO RODOVIÁRIO - PISTA DUPLA - RELEVO PLANO - FAIXA DE 5 A ABAIXO DE 15 KM</t>
  </si>
  <si>
    <t>ANTEPROJETO RODOVIÁRIO - PISTA DUPLA - RELEVO PLANO - FAIXA DE 15 A 40 KM</t>
  </si>
  <si>
    <t>ANTEPROJETO RODOVIÁRIO - PISTA DUPLA - RELEVO PLANO - FAIXA ACIMA DE 40 KM</t>
  </si>
  <si>
    <t>ANTEPROJETO RODOVIÁRIO - PISTA DUPLA - RELEVO ONDULADO - FAIXA DE 5 A ABAIXO DE 15</t>
  </si>
  <si>
    <t>ANTEPROJETO RODOVIÁRIO - PISTA DUPLA - RELEVO ONDULADO - FAIXA DE 15 A 40 KM</t>
  </si>
  <si>
    <t>ANTEPROJETO RODOVIÁRIO - PISTA DUPLA - RELEVO ONDULADO - FAIXA ACIMA DE 40 KM</t>
  </si>
  <si>
    <t>ANTEPROJETO RODOVIÁRIO - PISTA DUPLA - RELEVO MONTANHOSO - FAIXA DE 5 A ABAIXO DE 15 KM</t>
  </si>
  <si>
    <t>ANTEPROJETO RODOVIÁRIO - PISTA DUPLA - RELEVO MONTANHOSO - FAIXA DE 15 A 40 KM</t>
  </si>
  <si>
    <t>ANTEPROJETO RODOVIÁRIO - PISTA DUPLA - RELEVO MONTANHOSO - FAIXA ACIMA DE 40 KM</t>
  </si>
  <si>
    <t>GOINFRA RODOVIARIA</t>
  </si>
  <si>
    <t>INSTALAÇÃO DE SONDA SOBRE ÁGUA</t>
  </si>
  <si>
    <t xml:space="preserve">Custo total por km = </t>
  </si>
  <si>
    <t>Texto extraído do MANUAL DE CUSTOS - ELABORAÇÃO DE PROJETOS RODOVIÁRIOS - 1ª Edição (2024)</t>
  </si>
  <si>
    <t>15 DIAS</t>
  </si>
  <si>
    <t>30 DIAS</t>
  </si>
  <si>
    <t>45 DIAS</t>
  </si>
  <si>
    <t>60 DIAS</t>
  </si>
  <si>
    <t>ORÇAMENTO E MEMORIAIS DE CÁLCULO</t>
  </si>
  <si>
    <t>PROJETO DE DRENAGEM</t>
  </si>
  <si>
    <t>PROJETO DE PAVIMENTAÇÃO</t>
  </si>
  <si>
    <t>PROJETO DE TERRAPLENAGEM</t>
  </si>
  <si>
    <t>PROJETO GEOMÉTRICO E INTERSECÇÕES</t>
  </si>
  <si>
    <t>ESTUDOS</t>
  </si>
  <si>
    <t xml:space="preserve"> 1 </t>
  </si>
  <si>
    <t xml:space="preserve"> 2 </t>
  </si>
  <si>
    <t>PROJETOS</t>
  </si>
  <si>
    <t>PRODUTO 011</t>
  </si>
  <si>
    <t>PRODUTO 008</t>
  </si>
  <si>
    <t>PRODUTO 013</t>
  </si>
  <si>
    <t>PRODUTO 014</t>
  </si>
  <si>
    <t xml:space="preserve">PROJETO DE SINALIZAÇÃO E OBRAS COMPLEMENTARES </t>
  </si>
  <si>
    <t>PRODUTO 007</t>
  </si>
  <si>
    <t>ESTUDOS HIDRÓLOGICOS</t>
  </si>
  <si>
    <t>PRODUTO 012</t>
  </si>
  <si>
    <t>ESTUDO DE TRÁFEGO</t>
  </si>
  <si>
    <t>ESTUDOS GEOLÓGICOS</t>
  </si>
  <si>
    <t>PRODUTO 006</t>
  </si>
  <si>
    <t>PRODUTO 004</t>
  </si>
  <si>
    <t>PRODUTO 020</t>
  </si>
  <si>
    <t>GOINFRA (TABELA DE PROJETOS) - 06/2025</t>
  </si>
  <si>
    <t>CONTRATAÇÃO DE EMPRESA PARA ELABORAÇÃO PROJETOS DE ENGENHARIA PARA IMPLANTAÇÃO DE PAVIMENTAÇÃO URBANA NO MUNICÍPIO DE URUTAÍ-GO</t>
  </si>
  <si>
    <t>LOTEAMENTO SETOR BELA VISTA II</t>
  </si>
  <si>
    <t>PRAZO</t>
  </si>
  <si>
    <t>Quantitativo extraído do Relatório de Visita Técnica (SEI n. 74209175)</t>
  </si>
  <si>
    <t>MEMORIAL DE QUANTIDADES</t>
  </si>
  <si>
    <t>M2</t>
  </si>
  <si>
    <t>OBSERVAÇÕES</t>
  </si>
  <si>
    <t>O preço referencial de projetos adotado pela GOINFRA é estabelecido por quilômetro de rodovia, considerando-se uma faixa de rolamento padrão de 9,00 m de largura, o que corresponde a uma área de 9.000,00 m². Dessa forma, para permitir a utilização desse parâmetro em projetos de implantação de vias urbanas em loteamentos, procedeu-se à conversão do valor unitário de km para m², mantendo a proporcionalidade e a equivalência técnica do referencial adotado pela GOINFRA. Essa adequação assegura coerência metodológica, viabiliza a comparação com os preços praticados e garante a fidelidade do custo estimado em relação ao parâmetro oficialmente reconhecido pelo Estado.</t>
  </si>
  <si>
    <t xml:space="preserve">SONDAGEM E COLETA DE MATERIAL DE JAZIDAS </t>
  </si>
  <si>
    <t>SUBPROD.10C</t>
  </si>
  <si>
    <t xml:space="preserve">Área equivalente </t>
  </si>
  <si>
    <t>Valor Unit
(Ref.: km)</t>
  </si>
  <si>
    <t>Valor Unit
(m²)</t>
  </si>
  <si>
    <t>PRODUTO 016</t>
  </si>
  <si>
    <t>PROJETO AMBIENTAL</t>
  </si>
  <si>
    <t>PRODUTO 002</t>
  </si>
  <si>
    <t xml:space="preserve">DIAGNÓSTICO AMBIENTAL PRÉVIO - DAP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</si>
</sst>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64" formatCode="_(* #,##0.00_);_(* \(#,##0.00\);_(* &quot;-&quot;??_);_(@_)"/>
    <numFmt numFmtId="165" formatCode=";;;"/>
    <numFmt numFmtId="166" formatCode="#.##000"/>
    <numFmt numFmtId="167" formatCode="#,#00"/>
    <numFmt numFmtId="168" formatCode="%#,#00"/>
    <numFmt numFmtId="169" formatCode="#,"/>
    <numFmt numFmtId="170" formatCode="_([$€-2]* #,##0.00_);_([$€-2]* \(#,##0.00\);_([$€-2]* &quot;-&quot;??_)"/>
    <numFmt numFmtId="171" formatCode="_(&quot;R$ &quot;* #,##0.00_);_(&quot;R$ &quot;* \(#,##0.00\);_(&quot;R$ &quot;* &quot;-&quot;??_);_(@_)"/>
    <numFmt numFmtId="172" formatCode="[$-416]mmmm\-yy;@"/>
    <numFmt numFmtId="173" formatCode="0.0000"/>
    <numFmt numFmtId="174" formatCode="0.0%"/>
    <numFmt numFmtId="175" formatCode="0.0000%"/>
    <numFmt numFmtId="176" formatCode="dd/mm/yy;@"/>
    <numFmt numFmtId="177" formatCode="#,##0.0000000"/>
    <numFmt numFmtId="178" formatCode="#,##0.0000"/>
    <numFmt numFmtId="179" formatCode="##,##0.00"/>
    <numFmt numFmtId="180" formatCode="##0.00"/>
    <numFmt numFmtId="181" formatCode="###,##0.00"/>
  </numFmts>
  <fonts count="72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name val="Arial Narrow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Arial"/>
      <family val="2"/>
    </font>
    <font>
      <b/>
      <sz val="11"/>
      <name val="Times New Roman"/>
      <family val="1"/>
    </font>
    <font>
      <sz val="9"/>
      <name val="Times New Roman"/>
      <family val="1"/>
    </font>
    <font>
      <b/>
      <sz val="1"/>
      <color indexed="8"/>
      <name val="Courier"/>
      <family val="3"/>
    </font>
    <font>
      <b/>
      <sz val="12"/>
      <color indexed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name val="Arial Narrow"/>
      <family val="2"/>
    </font>
    <font>
      <b/>
      <sz val="20"/>
      <name val="Arial Narrow"/>
      <family val="2"/>
    </font>
    <font>
      <sz val="10"/>
      <color rgb="FF000000"/>
      <name val="Times New Roman"/>
      <family val="1"/>
    </font>
    <font>
      <sz val="12"/>
      <color theme="1"/>
      <name val="Arial"/>
      <family val="2"/>
    </font>
    <font>
      <sz val="9"/>
      <color theme="1"/>
      <name val="Arial Narrow"/>
      <family val="2"/>
    </font>
    <font>
      <sz val="10"/>
      <color indexed="8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10"/>
      <color rgb="FF000000"/>
      <name val="Arial Narrow"/>
      <family val="2"/>
    </font>
    <font>
      <b/>
      <sz val="11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"/>
      <family val="1"/>
    </font>
    <font>
      <sz val="10"/>
      <color rgb="FF000000"/>
      <name val="Arial"/>
      <family val="2"/>
    </font>
    <font>
      <sz val="10"/>
      <name val="Arial"/>
      <family val="1"/>
    </font>
    <font>
      <b/>
      <sz val="10"/>
      <name val="Arial"/>
      <family val="1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1"/>
      <name val="Aptos Narrow"/>
      <family val="2"/>
    </font>
    <font>
      <sz val="11"/>
      <color theme="1"/>
      <name val="Aptos Narrow"/>
      <family val="2"/>
    </font>
    <font>
      <sz val="10"/>
      <color rgb="FF000000"/>
      <name val="Aptos Narrow"/>
      <family val="2"/>
    </font>
    <font>
      <sz val="10"/>
      <name val="Aptos Narrow"/>
      <family val="2"/>
    </font>
    <font>
      <b/>
      <sz val="10"/>
      <name val="Aptos Narrow"/>
      <family val="2"/>
    </font>
    <font>
      <b/>
      <sz val="11"/>
      <color theme="1"/>
      <name val="Aptos Narrow"/>
      <family val="2"/>
    </font>
    <font>
      <sz val="8"/>
      <color theme="1"/>
      <name val="Aptos Narrow"/>
      <family val="2"/>
    </font>
    <font>
      <sz val="8"/>
      <name val="Aptos Narrow"/>
      <family val="2"/>
    </font>
    <font>
      <b/>
      <sz val="8"/>
      <name val="Aptos Narrow"/>
      <family val="2"/>
    </font>
    <font>
      <b/>
      <sz val="10"/>
      <color rgb="FF0070C0"/>
      <name val="Arial Narrow"/>
      <family val="2"/>
    </font>
    <font>
      <sz val="8"/>
      <name val="Calibri"/>
      <family val="2"/>
      <scheme val="minor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11"/>
      <color theme="1"/>
      <name val="Aptos Display"/>
      <family val="2"/>
    </font>
    <font>
      <b/>
      <sz val="11"/>
      <color theme="1"/>
      <name val="Aptos Display"/>
      <family val="2"/>
    </font>
  </fonts>
  <fills count="3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EE2E3"/>
      </patternFill>
    </fill>
    <fill>
      <patternFill patternType="solid">
        <fgColor rgb="FFEFEFEF"/>
      </patternFill>
    </fill>
    <fill>
      <patternFill patternType="solid">
        <fgColor rgb="FFD6D6D6"/>
      </patternFill>
    </fill>
    <fill>
      <patternFill patternType="solid">
        <fgColor rgb="FFDFF0D8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</fills>
  <borders count="10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/>
      <right/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CCCCCC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 style="thick">
        <color rgb="FF000000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207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protection locked="0"/>
    </xf>
    <xf numFmtId="170" fontId="6" fillId="0" borderId="0" applyFont="0" applyFill="0" applyBorder="0" applyAlignment="0" applyProtection="0"/>
    <xf numFmtId="167" fontId="5" fillId="0" borderId="0">
      <protection locked="0"/>
    </xf>
    <xf numFmtId="0" fontId="7" fillId="0" borderId="0"/>
    <xf numFmtId="168" fontId="5" fillId="0" borderId="0">
      <protection locked="0"/>
    </xf>
    <xf numFmtId="166" fontId="5" fillId="0" borderId="0">
      <protection locked="0"/>
    </xf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8" fillId="0" borderId="1">
      <alignment vertical="center"/>
    </xf>
    <xf numFmtId="4" fontId="9" fillId="0" borderId="0">
      <alignment vertical="center"/>
    </xf>
    <xf numFmtId="169" fontId="10" fillId="0" borderId="0">
      <protection locked="0"/>
    </xf>
    <xf numFmtId="169" fontId="10" fillId="0" borderId="0">
      <protection locked="0"/>
    </xf>
    <xf numFmtId="49" fontId="11" fillId="2" borderId="2">
      <alignment horizontal="left" vertical="center" indent="1"/>
    </xf>
    <xf numFmtId="169" fontId="5" fillId="0" borderId="3">
      <protection locked="0"/>
    </xf>
    <xf numFmtId="164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13" fillId="4" borderId="0" applyNumberFormat="0" applyBorder="0" applyAlignment="0" applyProtection="0"/>
    <xf numFmtId="172" fontId="13" fillId="5" borderId="0" applyNumberFormat="0" applyBorder="0" applyAlignment="0" applyProtection="0"/>
    <xf numFmtId="172" fontId="13" fillId="6" borderId="0" applyNumberFormat="0" applyBorder="0" applyAlignment="0" applyProtection="0"/>
    <xf numFmtId="172" fontId="13" fillId="7" borderId="0" applyNumberFormat="0" applyBorder="0" applyAlignment="0" applyProtection="0"/>
    <xf numFmtId="172" fontId="13" fillId="8" borderId="0" applyNumberFormat="0" applyBorder="0" applyAlignment="0" applyProtection="0"/>
    <xf numFmtId="172" fontId="13" fillId="9" borderId="0" applyNumberFormat="0" applyBorder="0" applyAlignment="0" applyProtection="0"/>
    <xf numFmtId="172" fontId="13" fillId="10" borderId="0" applyNumberFormat="0" applyBorder="0" applyAlignment="0" applyProtection="0"/>
    <xf numFmtId="172" fontId="13" fillId="11" borderId="0" applyNumberFormat="0" applyBorder="0" applyAlignment="0" applyProtection="0"/>
    <xf numFmtId="172" fontId="13" fillId="12" borderId="0" applyNumberFormat="0" applyBorder="0" applyAlignment="0" applyProtection="0"/>
    <xf numFmtId="172" fontId="13" fillId="7" borderId="0" applyNumberFormat="0" applyBorder="0" applyAlignment="0" applyProtection="0"/>
    <xf numFmtId="172" fontId="13" fillId="10" borderId="0" applyNumberFormat="0" applyBorder="0" applyAlignment="0" applyProtection="0"/>
    <xf numFmtId="172" fontId="13" fillId="13" borderId="0" applyNumberFormat="0" applyBorder="0" applyAlignment="0" applyProtection="0"/>
    <xf numFmtId="172" fontId="14" fillId="14" borderId="0" applyNumberFormat="0" applyBorder="0" applyAlignment="0" applyProtection="0"/>
    <xf numFmtId="172" fontId="14" fillId="11" borderId="0" applyNumberFormat="0" applyBorder="0" applyAlignment="0" applyProtection="0"/>
    <xf numFmtId="172" fontId="14" fillId="12" borderId="0" applyNumberFormat="0" applyBorder="0" applyAlignment="0" applyProtection="0"/>
    <xf numFmtId="172" fontId="14" fillId="15" borderId="0" applyNumberFormat="0" applyBorder="0" applyAlignment="0" applyProtection="0"/>
    <xf numFmtId="172" fontId="14" fillId="16" borderId="0" applyNumberFormat="0" applyBorder="0" applyAlignment="0" applyProtection="0"/>
    <xf numFmtId="172" fontId="14" fillId="17" borderId="0" applyNumberFormat="0" applyBorder="0" applyAlignment="0" applyProtection="0"/>
    <xf numFmtId="172" fontId="15" fillId="6" borderId="0" applyNumberFormat="0" applyBorder="0" applyAlignment="0" applyProtection="0"/>
    <xf numFmtId="172" fontId="16" fillId="18" borderId="6" applyNumberFormat="0" applyAlignment="0" applyProtection="0"/>
    <xf numFmtId="172" fontId="17" fillId="19" borderId="7" applyNumberFormat="0" applyAlignment="0" applyProtection="0"/>
    <xf numFmtId="172" fontId="18" fillId="0" borderId="8" applyNumberFormat="0" applyFill="0" applyAlignment="0" applyProtection="0"/>
    <xf numFmtId="172" fontId="5" fillId="0" borderId="0">
      <protection locked="0"/>
    </xf>
    <xf numFmtId="172" fontId="14" fillId="20" borderId="0" applyNumberFormat="0" applyBorder="0" applyAlignment="0" applyProtection="0"/>
    <xf numFmtId="172" fontId="14" fillId="21" borderId="0" applyNumberFormat="0" applyBorder="0" applyAlignment="0" applyProtection="0"/>
    <xf numFmtId="172" fontId="14" fillId="22" borderId="0" applyNumberFormat="0" applyBorder="0" applyAlignment="0" applyProtection="0"/>
    <xf numFmtId="172" fontId="14" fillId="15" borderId="0" applyNumberFormat="0" applyBorder="0" applyAlignment="0" applyProtection="0"/>
    <xf numFmtId="172" fontId="14" fillId="16" borderId="0" applyNumberFormat="0" applyBorder="0" applyAlignment="0" applyProtection="0"/>
    <xf numFmtId="172" fontId="14" fillId="23" borderId="0" applyNumberFormat="0" applyBorder="0" applyAlignment="0" applyProtection="0"/>
    <xf numFmtId="172" fontId="19" fillId="9" borderId="6" applyNumberFormat="0" applyAlignment="0" applyProtection="0"/>
    <xf numFmtId="172" fontId="6" fillId="0" borderId="0" applyFont="0" applyFill="0" applyBorder="0" applyAlignment="0" applyProtection="0"/>
    <xf numFmtId="172" fontId="20" fillId="5" borderId="0" applyNumberFormat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21" fillId="24" borderId="0" applyNumberFormat="0" applyBorder="0" applyAlignment="0" applyProtection="0"/>
    <xf numFmtId="172" fontId="4" fillId="0" borderId="0"/>
    <xf numFmtId="172" fontId="4" fillId="0" borderId="0"/>
    <xf numFmtId="172" fontId="4" fillId="0" borderId="0"/>
    <xf numFmtId="172" fontId="4" fillId="0" borderId="0"/>
    <xf numFmtId="172" fontId="12" fillId="0" borderId="0"/>
    <xf numFmtId="172" fontId="6" fillId="0" borderId="0"/>
    <xf numFmtId="172" fontId="4" fillId="0" borderId="0"/>
    <xf numFmtId="172" fontId="6" fillId="0" borderId="0"/>
    <xf numFmtId="0" fontId="6" fillId="0" borderId="0"/>
    <xf numFmtId="0" fontId="22" fillId="0" borderId="0"/>
    <xf numFmtId="172" fontId="6" fillId="25" borderId="9" applyNumberFormat="0" applyFont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2" fontId="23" fillId="18" borderId="10" applyNumberFormat="0" applyAlignment="0" applyProtection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ill="0" applyBorder="0" applyAlignment="0" applyProtection="0"/>
    <xf numFmtId="169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72" fontId="24" fillId="0" borderId="0" applyNumberFormat="0" applyFill="0" applyBorder="0" applyAlignment="0" applyProtection="0"/>
    <xf numFmtId="172" fontId="25" fillId="0" borderId="0" applyNumberFormat="0" applyFill="0" applyBorder="0" applyAlignment="0" applyProtection="0"/>
    <xf numFmtId="172" fontId="26" fillId="0" borderId="11" applyNumberFormat="0" applyFill="0" applyAlignment="0" applyProtection="0"/>
    <xf numFmtId="172" fontId="26" fillId="0" borderId="0" applyNumberFormat="0" applyFill="0" applyBorder="0" applyAlignment="0" applyProtection="0"/>
    <xf numFmtId="172" fontId="27" fillId="0" borderId="0" applyNumberFormat="0" applyFill="0" applyBorder="0" applyAlignment="0" applyProtection="0"/>
    <xf numFmtId="173" fontId="7" fillId="0" borderId="0"/>
    <xf numFmtId="9" fontId="6" fillId="0" borderId="0" applyFont="0" applyFill="0" applyBorder="0" applyAlignment="0" applyProtection="0"/>
    <xf numFmtId="173" fontId="7" fillId="0" borderId="0"/>
    <xf numFmtId="173" fontId="7" fillId="0" borderId="0"/>
    <xf numFmtId="173" fontId="4" fillId="0" borderId="0"/>
    <xf numFmtId="173" fontId="7" fillId="0" borderId="0"/>
    <xf numFmtId="173" fontId="7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3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3" fontId="7" fillId="0" borderId="0"/>
    <xf numFmtId="0" fontId="4" fillId="0" borderId="0"/>
    <xf numFmtId="43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8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172" fontId="3" fillId="0" borderId="0"/>
    <xf numFmtId="172" fontId="3" fillId="0" borderId="0"/>
    <xf numFmtId="172" fontId="3" fillId="0" borderId="0"/>
    <xf numFmtId="172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ill="0" applyBorder="0" applyAlignment="0" applyProtection="0"/>
    <xf numFmtId="164" fontId="3" fillId="0" borderId="0" applyFont="0" applyFill="0" applyBorder="0" applyAlignment="0" applyProtection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73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36" fillId="0" borderId="0"/>
    <xf numFmtId="164" fontId="37" fillId="0" borderId="0" applyFont="0" applyFill="0" applyBorder="0" applyAlignment="0" applyProtection="0"/>
    <xf numFmtId="0" fontId="2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</cellStyleXfs>
  <cellXfs count="367">
    <xf numFmtId="0" fontId="0" fillId="0" borderId="0" xfId="0"/>
    <xf numFmtId="172" fontId="28" fillId="0" borderId="0" xfId="88" applyFont="1" applyAlignment="1">
      <alignment horizontal="left" vertical="center"/>
    </xf>
    <xf numFmtId="172" fontId="29" fillId="0" borderId="0" xfId="88" applyFont="1" applyAlignment="1">
      <alignment vertical="center"/>
    </xf>
    <xf numFmtId="172" fontId="28" fillId="0" borderId="0" xfId="88" applyFont="1" applyAlignment="1">
      <alignment horizontal="right" vertical="center"/>
    </xf>
    <xf numFmtId="172" fontId="29" fillId="0" borderId="0" xfId="88" applyFont="1" applyAlignment="1">
      <alignment horizontal="center" vertical="center"/>
    </xf>
    <xf numFmtId="172" fontId="28" fillId="0" borderId="0" xfId="88" applyFont="1" applyAlignment="1">
      <alignment vertical="center"/>
    </xf>
    <xf numFmtId="172" fontId="29" fillId="0" borderId="0" xfId="88" applyFont="1" applyAlignment="1">
      <alignment horizontal="left" vertical="center"/>
    </xf>
    <xf numFmtId="4" fontId="28" fillId="0" borderId="0" xfId="196" applyNumberFormat="1" applyFont="1" applyAlignment="1">
      <alignment vertical="center"/>
    </xf>
    <xf numFmtId="4" fontId="29" fillId="0" borderId="0" xfId="196" applyNumberFormat="1" applyFont="1" applyAlignment="1">
      <alignment vertical="center"/>
    </xf>
    <xf numFmtId="164" fontId="28" fillId="0" borderId="0" xfId="186" applyFont="1" applyFill="1" applyBorder="1" applyAlignment="1">
      <alignment vertical="center" wrapText="1"/>
    </xf>
    <xf numFmtId="164" fontId="28" fillId="0" borderId="0" xfId="186" applyFont="1" applyBorder="1" applyAlignment="1">
      <alignment vertical="center" wrapText="1"/>
    </xf>
    <xf numFmtId="172" fontId="31" fillId="0" borderId="0" xfId="88" applyFont="1" applyAlignment="1">
      <alignment vertical="center"/>
    </xf>
    <xf numFmtId="172" fontId="28" fillId="0" borderId="0" xfId="88" applyFont="1" applyAlignment="1">
      <alignment horizontal="center" vertical="center"/>
    </xf>
    <xf numFmtId="4" fontId="31" fillId="0" borderId="0" xfId="196" quotePrefix="1" applyNumberFormat="1" applyFont="1" applyAlignment="1">
      <alignment horizontal="center" vertical="center"/>
    </xf>
    <xf numFmtId="4" fontId="31" fillId="0" borderId="0" xfId="196" applyNumberFormat="1" applyFont="1" applyAlignment="1">
      <alignment vertical="center"/>
    </xf>
    <xf numFmtId="172" fontId="31" fillId="0" borderId="0" xfId="88" applyFont="1" applyAlignment="1">
      <alignment horizontal="left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33" fillId="0" borderId="16" xfId="0" applyFont="1" applyBorder="1" applyAlignment="1">
      <alignment vertical="center"/>
    </xf>
    <xf numFmtId="0" fontId="33" fillId="0" borderId="5" xfId="0" applyFont="1" applyBorder="1" applyAlignment="1">
      <alignment vertical="center"/>
    </xf>
    <xf numFmtId="0" fontId="33" fillId="0" borderId="4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3" borderId="0" xfId="0" applyFont="1" applyFill="1" applyAlignment="1">
      <alignment vertical="center"/>
    </xf>
    <xf numFmtId="0" fontId="32" fillId="26" borderId="12" xfId="0" applyFont="1" applyFill="1" applyBorder="1" applyAlignment="1">
      <alignment horizontal="left" vertical="center"/>
    </xf>
    <xf numFmtId="0" fontId="30" fillId="3" borderId="0" xfId="141" applyFont="1" applyFill="1" applyAlignment="1">
      <alignment vertical="center"/>
    </xf>
    <xf numFmtId="4" fontId="30" fillId="3" borderId="0" xfId="141" applyNumberFormat="1" applyFont="1" applyFill="1" applyAlignment="1">
      <alignment vertical="center"/>
    </xf>
    <xf numFmtId="4" fontId="34" fillId="3" borderId="0" xfId="141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30" fillId="3" borderId="0" xfId="141" applyFont="1" applyFill="1" applyAlignment="1">
      <alignment horizontal="center" vertical="center"/>
    </xf>
    <xf numFmtId="0" fontId="32" fillId="0" borderId="0" xfId="0" applyFont="1" applyAlignment="1">
      <alignment vertical="center"/>
    </xf>
    <xf numFmtId="0" fontId="34" fillId="3" borderId="0" xfId="141" applyFont="1" applyFill="1" applyAlignment="1">
      <alignment horizontal="left" vertical="center"/>
    </xf>
    <xf numFmtId="0" fontId="30" fillId="3" borderId="0" xfId="141" applyFont="1" applyFill="1" applyAlignment="1">
      <alignment horizontal="left" vertical="center"/>
    </xf>
    <xf numFmtId="0" fontId="30" fillId="3" borderId="0" xfId="141" quotePrefix="1" applyFont="1" applyFill="1" applyAlignment="1">
      <alignment horizontal="center" vertical="center"/>
    </xf>
    <xf numFmtId="2" fontId="30" fillId="3" borderId="0" xfId="141" applyNumberFormat="1" applyFont="1" applyFill="1" applyAlignment="1">
      <alignment horizontal="center" vertical="center"/>
    </xf>
    <xf numFmtId="0" fontId="30" fillId="3" borderId="0" xfId="141" applyFont="1" applyFill="1" applyAlignment="1">
      <alignment horizontal="right" vertical="center"/>
    </xf>
    <xf numFmtId="0" fontId="34" fillId="3" borderId="0" xfId="141" applyFont="1" applyFill="1" applyAlignment="1">
      <alignment horizontal="right" vertical="center"/>
    </xf>
    <xf numFmtId="2" fontId="34" fillId="3" borderId="0" xfId="141" applyNumberFormat="1" applyFont="1" applyFill="1" applyAlignment="1">
      <alignment horizontal="center" vertical="center"/>
    </xf>
    <xf numFmtId="0" fontId="35" fillId="3" borderId="0" xfId="141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0" fontId="28" fillId="0" borderId="0" xfId="148" applyFont="1" applyAlignment="1">
      <alignment horizontal="left" vertical="center"/>
    </xf>
    <xf numFmtId="0" fontId="29" fillId="0" borderId="0" xfId="148" applyFont="1" applyAlignment="1">
      <alignment horizontal="left" vertical="center"/>
    </xf>
    <xf numFmtId="0" fontId="29" fillId="0" borderId="0" xfId="148" applyFont="1" applyAlignment="1">
      <alignment horizontal="center" vertical="center"/>
    </xf>
    <xf numFmtId="0" fontId="29" fillId="0" borderId="0" xfId="148" applyFont="1" applyAlignment="1">
      <alignment vertical="center"/>
    </xf>
    <xf numFmtId="172" fontId="39" fillId="0" borderId="0" xfId="88" applyFont="1" applyAlignment="1">
      <alignment vertical="center"/>
    </xf>
    <xf numFmtId="9" fontId="28" fillId="0" borderId="0" xfId="191" applyFont="1" applyFill="1" applyBorder="1" applyAlignment="1" applyProtection="1">
      <alignment horizontal="center" vertical="center"/>
    </xf>
    <xf numFmtId="174" fontId="29" fillId="0" borderId="0" xfId="191" applyNumberFormat="1" applyFont="1" applyFill="1" applyBorder="1" applyAlignment="1" applyProtection="1">
      <alignment horizontal="center" vertical="center"/>
    </xf>
    <xf numFmtId="0" fontId="40" fillId="0" borderId="0" xfId="0" applyFont="1" applyAlignment="1">
      <alignment vertical="center"/>
    </xf>
    <xf numFmtId="172" fontId="41" fillId="0" borderId="0" xfId="88" applyFont="1" applyAlignment="1">
      <alignment horizontal="left" vertical="center"/>
    </xf>
    <xf numFmtId="172" fontId="42" fillId="0" borderId="0" xfId="88" applyFont="1" applyAlignment="1">
      <alignment vertical="center"/>
    </xf>
    <xf numFmtId="172" fontId="41" fillId="0" borderId="0" xfId="88" applyFont="1" applyAlignment="1">
      <alignment vertical="center"/>
    </xf>
    <xf numFmtId="0" fontId="40" fillId="3" borderId="0" xfId="0" applyFont="1" applyFill="1" applyAlignment="1">
      <alignment vertical="center"/>
    </xf>
    <xf numFmtId="0" fontId="40" fillId="3" borderId="0" xfId="0" applyFont="1" applyFill="1" applyAlignment="1">
      <alignment horizontal="center" vertical="center"/>
    </xf>
    <xf numFmtId="0" fontId="41" fillId="3" borderId="0" xfId="202" applyFont="1" applyFill="1" applyAlignment="1">
      <alignment vertical="center"/>
    </xf>
    <xf numFmtId="0" fontId="43" fillId="3" borderId="0" xfId="203" applyFont="1" applyFill="1" applyAlignment="1">
      <alignment vertical="center"/>
    </xf>
    <xf numFmtId="0" fontId="0" fillId="0" borderId="0" xfId="0" applyAlignment="1">
      <alignment horizontal="center" vertical="center"/>
    </xf>
    <xf numFmtId="4" fontId="29" fillId="0" borderId="0" xfId="196" quotePrefix="1" applyNumberFormat="1" applyFont="1" applyAlignment="1">
      <alignment vertical="center"/>
    </xf>
    <xf numFmtId="172" fontId="41" fillId="0" borderId="0" xfId="88" applyFont="1" applyAlignment="1">
      <alignment horizontal="right" vertical="center"/>
    </xf>
    <xf numFmtId="172" fontId="42" fillId="0" borderId="0" xfId="88" applyFont="1" applyAlignment="1">
      <alignment horizontal="center" vertical="center"/>
    </xf>
    <xf numFmtId="10" fontId="42" fillId="0" borderId="0" xfId="140" applyNumberFormat="1" applyFont="1" applyFill="1" applyAlignment="1" applyProtection="1">
      <alignment horizontal="center" vertical="center"/>
    </xf>
    <xf numFmtId="0" fontId="47" fillId="27" borderId="38" xfId="0" applyFont="1" applyFill="1" applyBorder="1" applyAlignment="1">
      <alignment horizontal="center" vertical="center" wrapText="1"/>
    </xf>
    <xf numFmtId="4" fontId="48" fillId="0" borderId="38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49" fillId="28" borderId="0" xfId="0" applyFont="1" applyFill="1" applyAlignment="1">
      <alignment horizontal="center" vertical="center" wrapText="1"/>
    </xf>
    <xf numFmtId="0" fontId="50" fillId="28" borderId="0" xfId="0" applyFont="1" applyFill="1" applyAlignment="1">
      <alignment horizontal="right" vertical="center" wrapText="1"/>
    </xf>
    <xf numFmtId="14" fontId="42" fillId="0" borderId="0" xfId="88" applyNumberFormat="1" applyFont="1" applyAlignment="1">
      <alignment horizontal="center" vertical="center"/>
    </xf>
    <xf numFmtId="172" fontId="42" fillId="0" borderId="0" xfId="88" applyFont="1" applyAlignment="1">
      <alignment vertical="center" wrapText="1"/>
    </xf>
    <xf numFmtId="172" fontId="42" fillId="0" borderId="0" xfId="88" applyFont="1" applyAlignment="1">
      <alignment horizontal="left" vertical="center"/>
    </xf>
    <xf numFmtId="172" fontId="51" fillId="0" borderId="0" xfId="88" applyFont="1" applyAlignment="1">
      <alignment horizontal="left" vertical="center"/>
    </xf>
    <xf numFmtId="172" fontId="51" fillId="0" borderId="0" xfId="88" applyFont="1" applyAlignment="1">
      <alignment vertical="center"/>
    </xf>
    <xf numFmtId="0" fontId="52" fillId="3" borderId="0" xfId="0" applyFont="1" applyFill="1" applyAlignment="1">
      <alignment vertical="center"/>
    </xf>
    <xf numFmtId="4" fontId="53" fillId="0" borderId="0" xfId="196" applyNumberFormat="1" applyFont="1" applyAlignment="1">
      <alignment vertical="center"/>
    </xf>
    <xf numFmtId="0" fontId="51" fillId="3" borderId="0" xfId="141" applyFont="1" applyFill="1" applyAlignment="1">
      <alignment vertical="center"/>
    </xf>
    <xf numFmtId="0" fontId="51" fillId="3" borderId="0" xfId="141" applyFont="1" applyFill="1" applyAlignment="1">
      <alignment horizontal="left" vertical="center"/>
    </xf>
    <xf numFmtId="0" fontId="53" fillId="3" borderId="0" xfId="141" applyFont="1" applyFill="1" applyAlignment="1">
      <alignment horizontal="left" vertical="center"/>
    </xf>
    <xf numFmtId="0" fontId="54" fillId="3" borderId="0" xfId="141" applyFont="1" applyFill="1" applyAlignment="1">
      <alignment vertical="center"/>
    </xf>
    <xf numFmtId="0" fontId="54" fillId="3" borderId="0" xfId="141" applyFont="1" applyFill="1" applyAlignment="1">
      <alignment horizontal="left" vertical="center"/>
    </xf>
    <xf numFmtId="0" fontId="44" fillId="28" borderId="38" xfId="0" applyFont="1" applyFill="1" applyBorder="1" applyAlignment="1">
      <alignment horizontal="center" vertical="center" wrapText="1"/>
    </xf>
    <xf numFmtId="0" fontId="44" fillId="28" borderId="38" xfId="0" applyFont="1" applyFill="1" applyBorder="1" applyAlignment="1">
      <alignment horizontal="justify" vertical="center" wrapText="1"/>
    </xf>
    <xf numFmtId="0" fontId="28" fillId="28" borderId="0" xfId="0" applyFont="1" applyFill="1" applyAlignment="1">
      <alignment horizontal="center" vertical="center" wrapText="1"/>
    </xf>
    <xf numFmtId="43" fontId="1" fillId="0" borderId="0" xfId="1" applyFont="1" applyAlignment="1">
      <alignment vertical="center"/>
    </xf>
    <xf numFmtId="43" fontId="28" fillId="0" borderId="0" xfId="1" applyFont="1" applyBorder="1" applyAlignment="1">
      <alignment horizontal="right" vertical="center"/>
    </xf>
    <xf numFmtId="43" fontId="28" fillId="0" borderId="0" xfId="1" applyFont="1" applyFill="1" applyAlignment="1" applyProtection="1">
      <alignment vertical="center"/>
    </xf>
    <xf numFmtId="43" fontId="28" fillId="0" borderId="0" xfId="1" applyFont="1" applyFill="1" applyAlignment="1" applyProtection="1">
      <alignment horizontal="right" vertical="center"/>
    </xf>
    <xf numFmtId="43" fontId="29" fillId="0" borderId="0" xfId="1" applyFont="1" applyFill="1" applyAlignment="1" applyProtection="1">
      <alignment horizontal="center" vertical="center"/>
    </xf>
    <xf numFmtId="0" fontId="29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164" fontId="29" fillId="0" borderId="16" xfId="18" applyFont="1" applyFill="1" applyBorder="1" applyAlignment="1">
      <alignment vertical="center"/>
    </xf>
    <xf numFmtId="4" fontId="28" fillId="0" borderId="0" xfId="0" applyNumberFormat="1" applyFont="1" applyAlignment="1">
      <alignment vertical="center"/>
    </xf>
    <xf numFmtId="164" fontId="28" fillId="29" borderId="62" xfId="18" applyFont="1" applyFill="1" applyBorder="1" applyAlignment="1">
      <alignment vertical="center"/>
    </xf>
    <xf numFmtId="164" fontId="28" fillId="29" borderId="63" xfId="18" applyFont="1" applyFill="1" applyBorder="1" applyAlignment="1">
      <alignment vertical="center"/>
    </xf>
    <xf numFmtId="164" fontId="28" fillId="29" borderId="64" xfId="18" applyFont="1" applyFill="1" applyBorder="1" applyAlignment="1">
      <alignment vertical="center"/>
    </xf>
    <xf numFmtId="164" fontId="28" fillId="29" borderId="65" xfId="18" applyFont="1" applyFill="1" applyBorder="1" applyAlignment="1">
      <alignment vertical="center"/>
    </xf>
    <xf numFmtId="10" fontId="29" fillId="0" borderId="15" xfId="191" applyNumberFormat="1" applyFont="1" applyFill="1" applyBorder="1" applyAlignment="1">
      <alignment vertical="center"/>
    </xf>
    <xf numFmtId="0" fontId="28" fillId="27" borderId="24" xfId="0" applyFont="1" applyFill="1" applyBorder="1" applyAlignment="1">
      <alignment horizontal="center" vertical="center"/>
    </xf>
    <xf numFmtId="0" fontId="28" fillId="27" borderId="26" xfId="0" applyFont="1" applyFill="1" applyBorder="1" applyAlignment="1">
      <alignment vertical="center"/>
    </xf>
    <xf numFmtId="164" fontId="29" fillId="27" borderId="27" xfId="18" applyFont="1" applyFill="1" applyBorder="1" applyAlignment="1">
      <alignment vertical="center"/>
    </xf>
    <xf numFmtId="0" fontId="28" fillId="27" borderId="74" xfId="0" applyFont="1" applyFill="1" applyBorder="1" applyAlignment="1">
      <alignment horizontal="center" vertical="center"/>
    </xf>
    <xf numFmtId="0" fontId="28" fillId="27" borderId="73" xfId="0" applyFont="1" applyFill="1" applyBorder="1" applyAlignment="1">
      <alignment vertical="center"/>
    </xf>
    <xf numFmtId="10" fontId="29" fillId="27" borderId="16" xfId="191" applyNumberFormat="1" applyFont="1" applyFill="1" applyBorder="1" applyAlignment="1">
      <alignment vertical="center"/>
    </xf>
    <xf numFmtId="0" fontId="28" fillId="30" borderId="24" xfId="0" applyFont="1" applyFill="1" applyBorder="1" applyAlignment="1">
      <alignment horizontal="right" vertical="center"/>
    </xf>
    <xf numFmtId="0" fontId="28" fillId="30" borderId="26" xfId="0" applyFont="1" applyFill="1" applyBorder="1" applyAlignment="1">
      <alignment vertical="center"/>
    </xf>
    <xf numFmtId="43" fontId="29" fillId="30" borderId="27" xfId="0" applyNumberFormat="1" applyFont="1" applyFill="1" applyBorder="1" applyAlignment="1">
      <alignment vertical="center"/>
    </xf>
    <xf numFmtId="0" fontId="28" fillId="30" borderId="29" xfId="0" applyFont="1" applyFill="1" applyBorder="1" applyAlignment="1">
      <alignment horizontal="right" vertical="center"/>
    </xf>
    <xf numFmtId="0" fontId="28" fillId="30" borderId="31" xfId="0" applyFont="1" applyFill="1" applyBorder="1" applyAlignment="1">
      <alignment vertical="center"/>
    </xf>
    <xf numFmtId="0" fontId="28" fillId="30" borderId="79" xfId="0" applyFont="1" applyFill="1" applyBorder="1" applyAlignment="1">
      <alignment vertical="center"/>
    </xf>
    <xf numFmtId="43" fontId="28" fillId="0" borderId="0" xfId="0" applyNumberFormat="1" applyFont="1" applyAlignment="1">
      <alignment vertical="center"/>
    </xf>
    <xf numFmtId="14" fontId="34" fillId="3" borderId="0" xfId="141" applyNumberFormat="1" applyFont="1" applyFill="1" applyAlignment="1">
      <alignment vertical="center"/>
    </xf>
    <xf numFmtId="43" fontId="29" fillId="0" borderId="0" xfId="1" applyFont="1" applyFill="1" applyAlignment="1" applyProtection="1">
      <alignment vertical="center"/>
    </xf>
    <xf numFmtId="0" fontId="45" fillId="28" borderId="81" xfId="0" applyFont="1" applyFill="1" applyBorder="1" applyAlignment="1">
      <alignment horizontal="center" vertical="center" wrapText="1"/>
    </xf>
    <xf numFmtId="0" fontId="45" fillId="27" borderId="38" xfId="0" applyFont="1" applyFill="1" applyBorder="1" applyAlignment="1">
      <alignment horizontal="center" vertical="center" wrapText="1"/>
    </xf>
    <xf numFmtId="0" fontId="44" fillId="28" borderId="81" xfId="0" applyFont="1" applyFill="1" applyBorder="1" applyAlignment="1">
      <alignment horizontal="right" vertical="center" wrapText="1"/>
    </xf>
    <xf numFmtId="43" fontId="44" fillId="28" borderId="38" xfId="1" applyFont="1" applyFill="1" applyBorder="1" applyAlignment="1">
      <alignment horizontal="right" vertical="center" wrapText="1"/>
    </xf>
    <xf numFmtId="175" fontId="44" fillId="28" borderId="38" xfId="140" applyNumberFormat="1" applyFont="1" applyFill="1" applyBorder="1" applyAlignment="1">
      <alignment horizontal="right" vertical="center" wrapText="1"/>
    </xf>
    <xf numFmtId="175" fontId="44" fillId="28" borderId="38" xfId="0" applyNumberFormat="1" applyFont="1" applyFill="1" applyBorder="1" applyAlignment="1">
      <alignment horizontal="right" vertical="center" wrapText="1"/>
    </xf>
    <xf numFmtId="0" fontId="28" fillId="28" borderId="0" xfId="0" applyFont="1" applyFill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29" fillId="28" borderId="0" xfId="0" applyFont="1" applyFill="1" applyAlignment="1">
      <alignment horizontal="right" vertical="center" wrapText="1"/>
    </xf>
    <xf numFmtId="176" fontId="42" fillId="0" borderId="0" xfId="88" applyNumberFormat="1" applyFont="1" applyAlignment="1">
      <alignment horizontal="center" vertical="center"/>
    </xf>
    <xf numFmtId="1" fontId="34" fillId="3" borderId="0" xfId="141" applyNumberFormat="1" applyFont="1" applyFill="1" applyAlignment="1">
      <alignment horizontal="left" vertical="center"/>
    </xf>
    <xf numFmtId="0" fontId="29" fillId="31" borderId="38" xfId="0" applyFont="1" applyFill="1" applyBorder="1" applyAlignment="1">
      <alignment horizontal="center" vertical="center" wrapText="1"/>
    </xf>
    <xf numFmtId="0" fontId="46" fillId="32" borderId="38" xfId="0" applyFont="1" applyFill="1" applyBorder="1" applyAlignment="1">
      <alignment horizontal="center" vertical="center" wrapText="1"/>
    </xf>
    <xf numFmtId="0" fontId="46" fillId="32" borderId="38" xfId="0" applyFont="1" applyFill="1" applyBorder="1" applyAlignment="1">
      <alignment horizontal="justify" vertical="center" wrapText="1"/>
    </xf>
    <xf numFmtId="0" fontId="44" fillId="32" borderId="38" xfId="0" applyFont="1" applyFill="1" applyBorder="1" applyAlignment="1">
      <alignment horizontal="center" vertical="center" wrapText="1"/>
    </xf>
    <xf numFmtId="4" fontId="46" fillId="32" borderId="38" xfId="0" applyNumberFormat="1" applyFont="1" applyFill="1" applyBorder="1" applyAlignment="1">
      <alignment horizontal="right" vertical="center" wrapText="1"/>
    </xf>
    <xf numFmtId="0" fontId="46" fillId="32" borderId="38" xfId="0" applyFont="1" applyFill="1" applyBorder="1" applyAlignment="1">
      <alignment horizontal="left" vertical="center" wrapText="1"/>
    </xf>
    <xf numFmtId="4" fontId="1" fillId="0" borderId="0" xfId="0" applyNumberFormat="1" applyFont="1" applyAlignment="1">
      <alignment vertical="center"/>
    </xf>
    <xf numFmtId="4" fontId="44" fillId="28" borderId="38" xfId="0" applyNumberFormat="1" applyFont="1" applyFill="1" applyBorder="1" applyAlignment="1">
      <alignment horizontal="right" vertical="center" wrapText="1"/>
    </xf>
    <xf numFmtId="10" fontId="44" fillId="28" borderId="38" xfId="140" applyNumberFormat="1" applyFont="1" applyFill="1" applyBorder="1" applyAlignment="1">
      <alignment horizontal="center" vertical="center" wrapText="1"/>
    </xf>
    <xf numFmtId="0" fontId="44" fillId="0" borderId="38" xfId="0" applyFont="1" applyBorder="1" applyAlignment="1">
      <alignment horizontal="center" vertical="center" wrapText="1"/>
    </xf>
    <xf numFmtId="0" fontId="28" fillId="28" borderId="0" xfId="0" applyFont="1" applyFill="1" applyAlignment="1">
      <alignment horizontal="left" vertical="center" wrapText="1"/>
    </xf>
    <xf numFmtId="0" fontId="28" fillId="28" borderId="0" xfId="0" applyFont="1" applyFill="1" applyAlignment="1">
      <alignment horizontal="right" vertical="center" wrapText="1"/>
    </xf>
    <xf numFmtId="43" fontId="0" fillId="0" borderId="0" xfId="0" applyNumberFormat="1" applyAlignment="1">
      <alignment vertical="center"/>
    </xf>
    <xf numFmtId="0" fontId="48" fillId="0" borderId="83" xfId="0" applyFont="1" applyBorder="1" applyAlignment="1">
      <alignment vertical="center" wrapText="1"/>
    </xf>
    <xf numFmtId="0" fontId="48" fillId="0" borderId="84" xfId="0" applyFont="1" applyBorder="1" applyAlignment="1">
      <alignment vertical="center" wrapText="1"/>
    </xf>
    <xf numFmtId="0" fontId="48" fillId="0" borderId="85" xfId="0" applyFont="1" applyBorder="1" applyAlignment="1">
      <alignment vertical="center" wrapText="1"/>
    </xf>
    <xf numFmtId="4" fontId="48" fillId="0" borderId="38" xfId="0" applyNumberFormat="1" applyFont="1" applyBorder="1" applyAlignment="1">
      <alignment vertical="center" wrapText="1"/>
    </xf>
    <xf numFmtId="10" fontId="28" fillId="0" borderId="0" xfId="0" applyNumberFormat="1" applyFont="1" applyAlignment="1">
      <alignment vertical="center"/>
    </xf>
    <xf numFmtId="0" fontId="56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60" fillId="0" borderId="0" xfId="0" applyFont="1" applyAlignment="1">
      <alignment horizontal="justify" vertical="center"/>
    </xf>
    <xf numFmtId="172" fontId="62" fillId="0" borderId="0" xfId="88" applyFont="1" applyAlignment="1">
      <alignment horizontal="left" vertical="center"/>
    </xf>
    <xf numFmtId="172" fontId="62" fillId="0" borderId="0" xfId="88" applyFont="1" applyAlignment="1">
      <alignment horizontal="right" vertical="center"/>
    </xf>
    <xf numFmtId="176" fontId="63" fillId="0" borderId="0" xfId="88" applyNumberFormat="1" applyFont="1" applyAlignment="1">
      <alignment horizontal="center" vertical="center"/>
    </xf>
    <xf numFmtId="172" fontId="63" fillId="0" borderId="0" xfId="88" applyFont="1" applyAlignment="1">
      <alignment vertical="center"/>
    </xf>
    <xf numFmtId="172" fontId="62" fillId="0" borderId="0" xfId="88" applyFont="1" applyAlignment="1">
      <alignment vertical="center"/>
    </xf>
    <xf numFmtId="10" fontId="63" fillId="0" borderId="0" xfId="140" applyNumberFormat="1" applyFont="1" applyFill="1" applyAlignment="1" applyProtection="1">
      <alignment horizontal="center" vertical="center"/>
    </xf>
    <xf numFmtId="172" fontId="62" fillId="0" borderId="0" xfId="88" applyFont="1" applyAlignment="1">
      <alignment horizontal="justify" vertical="center"/>
    </xf>
    <xf numFmtId="172" fontId="63" fillId="0" borderId="0" xfId="88" applyFont="1" applyAlignment="1">
      <alignment horizontal="center" vertical="center"/>
    </xf>
    <xf numFmtId="0" fontId="61" fillId="3" borderId="0" xfId="0" applyFont="1" applyFill="1" applyAlignment="1">
      <alignment vertical="center"/>
    </xf>
    <xf numFmtId="0" fontId="61" fillId="3" borderId="0" xfId="0" applyFont="1" applyFill="1" applyAlignment="1">
      <alignment horizontal="justify" vertical="center"/>
    </xf>
    <xf numFmtId="0" fontId="62" fillId="3" borderId="0" xfId="202" applyFont="1" applyFill="1" applyAlignment="1">
      <alignment vertical="center"/>
    </xf>
    <xf numFmtId="0" fontId="55" fillId="28" borderId="38" xfId="0" applyFont="1" applyFill="1" applyBorder="1" applyAlignment="1">
      <alignment horizontal="center" vertical="center" wrapText="1"/>
    </xf>
    <xf numFmtId="0" fontId="56" fillId="0" borderId="0" xfId="0" applyFont="1" applyAlignment="1">
      <alignment horizontal="justify" vertical="center"/>
    </xf>
    <xf numFmtId="0" fontId="55" fillId="28" borderId="38" xfId="0" applyFont="1" applyFill="1" applyBorder="1" applyAlignment="1">
      <alignment horizontal="left" vertical="center" wrapText="1"/>
    </xf>
    <xf numFmtId="0" fontId="55" fillId="28" borderId="38" xfId="0" applyFont="1" applyFill="1" applyBorder="1" applyAlignment="1">
      <alignment horizontal="right" vertical="center" wrapText="1"/>
    </xf>
    <xf numFmtId="0" fontId="57" fillId="35" borderId="38" xfId="0" applyFont="1" applyFill="1" applyBorder="1" applyAlignment="1">
      <alignment horizontal="left" vertical="center" wrapText="1"/>
    </xf>
    <xf numFmtId="0" fontId="57" fillId="35" borderId="38" xfId="0" applyFont="1" applyFill="1" applyBorder="1" applyAlignment="1">
      <alignment horizontal="right" vertical="center" wrapText="1"/>
    </xf>
    <xf numFmtId="0" fontId="57" fillId="35" borderId="38" xfId="0" applyFont="1" applyFill="1" applyBorder="1" applyAlignment="1">
      <alignment horizontal="center" vertical="center" wrapText="1"/>
    </xf>
    <xf numFmtId="177" fontId="57" fillId="35" borderId="38" xfId="0" applyNumberFormat="1" applyFont="1" applyFill="1" applyBorder="1" applyAlignment="1">
      <alignment horizontal="right" vertical="center" wrapText="1"/>
    </xf>
    <xf numFmtId="4" fontId="57" fillId="35" borderId="38" xfId="0" applyNumberFormat="1" applyFont="1" applyFill="1" applyBorder="1" applyAlignment="1">
      <alignment horizontal="right" vertical="center" wrapText="1"/>
    </xf>
    <xf numFmtId="0" fontId="59" fillId="28" borderId="0" xfId="0" applyFont="1" applyFill="1" applyAlignment="1">
      <alignment horizontal="right" vertical="center" wrapText="1"/>
    </xf>
    <xf numFmtId="0" fontId="58" fillId="33" borderId="38" xfId="0" applyFont="1" applyFill="1" applyBorder="1" applyAlignment="1">
      <alignment horizontal="left" vertical="center" wrapText="1"/>
    </xf>
    <xf numFmtId="0" fontId="58" fillId="33" borderId="38" xfId="0" applyFont="1" applyFill="1" applyBorder="1" applyAlignment="1">
      <alignment horizontal="right" vertical="center" wrapText="1"/>
    </xf>
    <xf numFmtId="177" fontId="58" fillId="33" borderId="38" xfId="0" applyNumberFormat="1" applyFont="1" applyFill="1" applyBorder="1" applyAlignment="1">
      <alignment horizontal="right" vertical="center" wrapText="1"/>
    </xf>
    <xf numFmtId="0" fontId="58" fillId="33" borderId="38" xfId="0" applyFont="1" applyFill="1" applyBorder="1" applyAlignment="1">
      <alignment horizontal="center" vertical="center" wrapText="1"/>
    </xf>
    <xf numFmtId="178" fontId="58" fillId="33" borderId="38" xfId="0" applyNumberFormat="1" applyFont="1" applyFill="1" applyBorder="1" applyAlignment="1">
      <alignment horizontal="right" vertical="center" wrapText="1"/>
    </xf>
    <xf numFmtId="0" fontId="58" fillId="28" borderId="0" xfId="0" applyFont="1" applyFill="1" applyAlignment="1">
      <alignment horizontal="right" vertical="center" wrapText="1"/>
    </xf>
    <xf numFmtId="4" fontId="58" fillId="28" borderId="0" xfId="0" applyNumberFormat="1" applyFont="1" applyFill="1" applyAlignment="1">
      <alignment horizontal="right" vertical="center" wrapText="1"/>
    </xf>
    <xf numFmtId="0" fontId="57" fillId="35" borderId="95" xfId="0" applyFont="1" applyFill="1" applyBorder="1" applyAlignment="1">
      <alignment horizontal="left" vertical="center" wrapText="1"/>
    </xf>
    <xf numFmtId="4" fontId="58" fillId="33" borderId="38" xfId="0" applyNumberFormat="1" applyFont="1" applyFill="1" applyBorder="1" applyAlignment="1">
      <alignment horizontal="right" vertical="center" wrapText="1"/>
    </xf>
    <xf numFmtId="178" fontId="59" fillId="28" borderId="0" xfId="0" applyNumberFormat="1" applyFont="1" applyFill="1" applyAlignment="1">
      <alignment horizontal="right" vertical="center" wrapText="1"/>
    </xf>
    <xf numFmtId="0" fontId="58" fillId="34" borderId="38" xfId="0" applyFont="1" applyFill="1" applyBorder="1" applyAlignment="1">
      <alignment horizontal="left" vertical="center" wrapText="1"/>
    </xf>
    <xf numFmtId="0" fontId="58" fillId="34" borderId="38" xfId="0" applyFont="1" applyFill="1" applyBorder="1" applyAlignment="1">
      <alignment horizontal="right" vertical="center" wrapText="1"/>
    </xf>
    <xf numFmtId="177" fontId="58" fillId="34" borderId="38" xfId="0" applyNumberFormat="1" applyFont="1" applyFill="1" applyBorder="1" applyAlignment="1">
      <alignment horizontal="right" vertical="center" wrapText="1"/>
    </xf>
    <xf numFmtId="0" fontId="58" fillId="34" borderId="38" xfId="0" applyFont="1" applyFill="1" applyBorder="1" applyAlignment="1">
      <alignment horizontal="center" vertical="center" wrapText="1"/>
    </xf>
    <xf numFmtId="178" fontId="58" fillId="34" borderId="38" xfId="0" applyNumberFormat="1" applyFont="1" applyFill="1" applyBorder="1" applyAlignment="1">
      <alignment horizontal="right" vertical="center" wrapText="1"/>
    </xf>
    <xf numFmtId="0" fontId="60" fillId="0" borderId="0" xfId="0" applyFont="1" applyAlignment="1">
      <alignment horizontal="center" vertical="center"/>
    </xf>
    <xf numFmtId="172" fontId="62" fillId="0" borderId="0" xfId="88" applyFont="1" applyAlignment="1">
      <alignment horizontal="center" vertical="center"/>
    </xf>
    <xf numFmtId="0" fontId="61" fillId="3" borderId="0" xfId="0" applyFont="1" applyFill="1" applyAlignment="1">
      <alignment horizontal="center" vertical="center"/>
    </xf>
    <xf numFmtId="0" fontId="58" fillId="28" borderId="0" xfId="0" applyFont="1" applyFill="1" applyAlignment="1">
      <alignment horizontal="center" vertical="center" wrapText="1"/>
    </xf>
    <xf numFmtId="0" fontId="57" fillId="35" borderId="95" xfId="0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43" fontId="64" fillId="3" borderId="0" xfId="1" applyFont="1" applyFill="1" applyAlignment="1">
      <alignment horizontal="left" vertical="center" wrapText="1"/>
    </xf>
    <xf numFmtId="14" fontId="34" fillId="3" borderId="0" xfId="141" quotePrefix="1" applyNumberFormat="1" applyFont="1" applyFill="1" applyAlignment="1">
      <alignment horizontal="left" vertical="center"/>
    </xf>
    <xf numFmtId="0" fontId="68" fillId="37" borderId="99" xfId="0" applyFont="1" applyFill="1" applyBorder="1" applyAlignment="1">
      <alignment horizontal="right" vertical="top" wrapText="1"/>
    </xf>
    <xf numFmtId="179" fontId="66" fillId="36" borderId="99" xfId="0" applyNumberFormat="1" applyFont="1" applyFill="1" applyBorder="1" applyAlignment="1">
      <alignment horizontal="right" vertical="top" wrapText="1"/>
    </xf>
    <xf numFmtId="180" fontId="66" fillId="36" borderId="99" xfId="0" applyNumberFormat="1" applyFont="1" applyFill="1" applyBorder="1" applyAlignment="1">
      <alignment horizontal="right" vertical="top" wrapText="1"/>
    </xf>
    <xf numFmtId="4" fontId="66" fillId="36" borderId="99" xfId="0" applyNumberFormat="1" applyFont="1" applyFill="1" applyBorder="1" applyAlignment="1">
      <alignment horizontal="right" vertical="top" wrapText="1"/>
    </xf>
    <xf numFmtId="181" fontId="66" fillId="36" borderId="99" xfId="0" applyNumberFormat="1" applyFont="1" applyFill="1" applyBorder="1" applyAlignment="1">
      <alignment horizontal="right" vertical="top" wrapText="1"/>
    </xf>
    <xf numFmtId="2" fontId="66" fillId="36" borderId="99" xfId="0" applyNumberFormat="1" applyFont="1" applyFill="1" applyBorder="1" applyAlignment="1">
      <alignment horizontal="right" vertical="top" wrapText="1"/>
    </xf>
    <xf numFmtId="0" fontId="67" fillId="36" borderId="100" xfId="0" applyFont="1" applyFill="1" applyBorder="1" applyAlignment="1">
      <alignment vertical="top" wrapText="1"/>
    </xf>
    <xf numFmtId="0" fontId="66" fillId="36" borderId="96" xfId="0" applyFont="1" applyFill="1" applyBorder="1" applyAlignment="1">
      <alignment vertical="top" wrapText="1"/>
    </xf>
    <xf numFmtId="0" fontId="69" fillId="36" borderId="96" xfId="0" applyFont="1" applyFill="1" applyBorder="1" applyAlignment="1">
      <alignment vertical="top" wrapText="1"/>
    </xf>
    <xf numFmtId="0" fontId="69" fillId="36" borderId="97" xfId="0" applyFont="1" applyFill="1" applyBorder="1" applyAlignment="1">
      <alignment vertical="top" wrapText="1"/>
    </xf>
    <xf numFmtId="0" fontId="69" fillId="36" borderId="98" xfId="0" applyFont="1" applyFill="1" applyBorder="1" applyAlignment="1">
      <alignment vertical="top" wrapText="1"/>
    </xf>
    <xf numFmtId="0" fontId="68" fillId="37" borderId="96" xfId="0" applyFont="1" applyFill="1" applyBorder="1" applyAlignment="1">
      <alignment vertical="top" wrapText="1"/>
    </xf>
    <xf numFmtId="43" fontId="44" fillId="0" borderId="38" xfId="1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70" fillId="0" borderId="0" xfId="0" applyFont="1" applyAlignment="1">
      <alignment vertical="center"/>
    </xf>
    <xf numFmtId="2" fontId="70" fillId="0" borderId="0" xfId="0" applyNumberFormat="1" applyFont="1" applyAlignment="1">
      <alignment horizontal="center" vertical="center"/>
    </xf>
    <xf numFmtId="0" fontId="71" fillId="0" borderId="0" xfId="0" applyFont="1" applyAlignment="1">
      <alignment vertical="center"/>
    </xf>
    <xf numFmtId="2" fontId="70" fillId="0" borderId="0" xfId="0" applyNumberFormat="1" applyFont="1" applyAlignment="1">
      <alignment horizontal="right" vertical="center"/>
    </xf>
    <xf numFmtId="0" fontId="29" fillId="3" borderId="0" xfId="141" applyFont="1" applyFill="1" applyAlignment="1">
      <alignment vertical="center"/>
    </xf>
    <xf numFmtId="164" fontId="28" fillId="3" borderId="65" xfId="18" applyFont="1" applyFill="1" applyBorder="1" applyAlignment="1">
      <alignment vertical="center"/>
    </xf>
    <xf numFmtId="164" fontId="28" fillId="3" borderId="63" xfId="18" applyFont="1" applyFill="1" applyBorder="1" applyAlignment="1">
      <alignment vertical="center"/>
    </xf>
    <xf numFmtId="164" fontId="28" fillId="3" borderId="64" xfId="18" applyFont="1" applyFill="1" applyBorder="1" applyAlignment="1">
      <alignment vertical="center"/>
    </xf>
    <xf numFmtId="164" fontId="28" fillId="3" borderId="62" xfId="18" applyFont="1" applyFill="1" applyBorder="1" applyAlignment="1">
      <alignment vertical="center"/>
    </xf>
    <xf numFmtId="164" fontId="28" fillId="3" borderId="66" xfId="18" applyFont="1" applyFill="1" applyBorder="1" applyAlignment="1">
      <alignment vertical="center"/>
    </xf>
    <xf numFmtId="164" fontId="28" fillId="29" borderId="66" xfId="18" applyFont="1" applyFill="1" applyBorder="1" applyAlignment="1">
      <alignment vertical="center"/>
    </xf>
    <xf numFmtId="4" fontId="32" fillId="26" borderId="15" xfId="0" applyNumberFormat="1" applyFont="1" applyFill="1" applyBorder="1" applyAlignment="1">
      <alignment horizontal="center" vertical="center"/>
    </xf>
    <xf numFmtId="4" fontId="32" fillId="26" borderId="13" xfId="0" applyNumberFormat="1" applyFont="1" applyFill="1" applyBorder="1" applyAlignment="1">
      <alignment horizontal="center" vertical="center"/>
    </xf>
    <xf numFmtId="4" fontId="32" fillId="26" borderId="14" xfId="0" applyNumberFormat="1" applyFont="1" applyFill="1" applyBorder="1" applyAlignment="1">
      <alignment horizontal="center" vertical="center"/>
    </xf>
    <xf numFmtId="10" fontId="32" fillId="26" borderId="15" xfId="140" applyNumberFormat="1" applyFont="1" applyFill="1" applyBorder="1" applyAlignment="1">
      <alignment horizontal="center" vertical="center"/>
    </xf>
    <xf numFmtId="10" fontId="32" fillId="26" borderId="13" xfId="140" applyNumberFormat="1" applyFont="1" applyFill="1" applyBorder="1" applyAlignment="1">
      <alignment horizontal="center" vertical="center"/>
    </xf>
    <xf numFmtId="10" fontId="32" fillId="26" borderId="14" xfId="140" applyNumberFormat="1" applyFont="1" applyFill="1" applyBorder="1" applyAlignment="1">
      <alignment horizontal="center" vertical="center"/>
    </xf>
    <xf numFmtId="0" fontId="32" fillId="26" borderId="15" xfId="0" quotePrefix="1" applyFont="1" applyFill="1" applyBorder="1" applyAlignment="1">
      <alignment horizontal="center" vertical="center"/>
    </xf>
    <xf numFmtId="0" fontId="32" fillId="26" borderId="13" xfId="0" applyFont="1" applyFill="1" applyBorder="1" applyAlignment="1">
      <alignment horizontal="center" vertical="center"/>
    </xf>
    <xf numFmtId="0" fontId="32" fillId="26" borderId="14" xfId="0" applyFont="1" applyFill="1" applyBorder="1" applyAlignment="1">
      <alignment horizontal="center" vertical="center"/>
    </xf>
    <xf numFmtId="0" fontId="32" fillId="26" borderId="15" xfId="0" applyFont="1" applyFill="1" applyBorder="1" applyAlignment="1">
      <alignment horizontal="justify" vertical="center" wrapText="1"/>
    </xf>
    <xf numFmtId="0" fontId="32" fillId="26" borderId="13" xfId="0" applyFont="1" applyFill="1" applyBorder="1" applyAlignment="1">
      <alignment horizontal="justify" vertical="center" wrapText="1"/>
    </xf>
    <xf numFmtId="0" fontId="32" fillId="26" borderId="14" xfId="0" applyFont="1" applyFill="1" applyBorder="1" applyAlignment="1">
      <alignment horizontal="justify" vertical="center" wrapText="1"/>
    </xf>
    <xf numFmtId="0" fontId="32" fillId="26" borderId="15" xfId="0" applyFont="1" applyFill="1" applyBorder="1" applyAlignment="1">
      <alignment horizontal="left" vertical="center"/>
    </xf>
    <xf numFmtId="0" fontId="32" fillId="26" borderId="13" xfId="0" applyFont="1" applyFill="1" applyBorder="1" applyAlignment="1">
      <alignment horizontal="left" vertical="center"/>
    </xf>
    <xf numFmtId="0" fontId="32" fillId="26" borderId="14" xfId="0" applyFont="1" applyFill="1" applyBorder="1" applyAlignment="1">
      <alignment horizontal="left" vertical="center"/>
    </xf>
    <xf numFmtId="10" fontId="32" fillId="26" borderId="15" xfId="140" quotePrefix="1" applyNumberFormat="1" applyFont="1" applyFill="1" applyBorder="1" applyAlignment="1">
      <alignment horizontal="center" vertical="center"/>
    </xf>
    <xf numFmtId="14" fontId="32" fillId="26" borderId="15" xfId="0" quotePrefix="1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5" fillId="3" borderId="0" xfId="141" applyFont="1" applyFill="1" applyAlignment="1">
      <alignment horizontal="center" vertical="center"/>
    </xf>
    <xf numFmtId="0" fontId="34" fillId="3" borderId="0" xfId="141" applyFont="1" applyFill="1" applyAlignment="1">
      <alignment horizontal="justify" vertical="center"/>
    </xf>
    <xf numFmtId="0" fontId="45" fillId="3" borderId="0" xfId="141" applyFont="1" applyFill="1" applyAlignment="1">
      <alignment horizontal="center" vertical="center"/>
    </xf>
    <xf numFmtId="4" fontId="53" fillId="0" borderId="0" xfId="88" applyNumberFormat="1" applyFont="1" applyAlignment="1">
      <alignment horizontal="center" vertical="center"/>
    </xf>
    <xf numFmtId="0" fontId="54" fillId="3" borderId="0" xfId="141" applyFont="1" applyFill="1" applyAlignment="1">
      <alignment horizontal="center" vertical="center"/>
    </xf>
    <xf numFmtId="10" fontId="53" fillId="3" borderId="0" xfId="140" applyNumberFormat="1" applyFont="1" applyFill="1" applyAlignment="1">
      <alignment horizontal="center" vertical="center"/>
    </xf>
    <xf numFmtId="0" fontId="35" fillId="3" borderId="0" xfId="141" applyFont="1" applyFill="1" applyAlignment="1">
      <alignment horizontal="center" vertical="center" wrapText="1"/>
    </xf>
    <xf numFmtId="4" fontId="29" fillId="27" borderId="90" xfId="0" applyNumberFormat="1" applyFont="1" applyFill="1" applyBorder="1" applyAlignment="1">
      <alignment horizontal="center" vertical="center" wrapText="1"/>
    </xf>
    <xf numFmtId="4" fontId="29" fillId="27" borderId="91" xfId="0" applyNumberFormat="1" applyFont="1" applyFill="1" applyBorder="1" applyAlignment="1">
      <alignment horizontal="center" vertical="center" wrapText="1"/>
    </xf>
    <xf numFmtId="4" fontId="31" fillId="27" borderId="93" xfId="0" applyNumberFormat="1" applyFont="1" applyFill="1" applyBorder="1" applyAlignment="1">
      <alignment horizontal="center" vertical="center" wrapText="1"/>
    </xf>
    <xf numFmtId="4" fontId="31" fillId="27" borderId="94" xfId="0" applyNumberFormat="1" applyFont="1" applyFill="1" applyBorder="1" applyAlignment="1">
      <alignment horizontal="center" vertical="center" wrapText="1"/>
    </xf>
    <xf numFmtId="0" fontId="48" fillId="0" borderId="83" xfId="0" applyFont="1" applyBorder="1" applyAlignment="1">
      <alignment horizontal="center" vertical="center" wrapText="1"/>
    </xf>
    <xf numFmtId="0" fontId="48" fillId="0" borderId="84" xfId="0" applyFont="1" applyBorder="1" applyAlignment="1">
      <alignment horizontal="center" vertical="center" wrapText="1"/>
    </xf>
    <xf numFmtId="0" fontId="48" fillId="0" borderId="85" xfId="0" applyFont="1" applyBorder="1" applyAlignment="1">
      <alignment horizontal="center" vertical="center" wrapText="1"/>
    </xf>
    <xf numFmtId="0" fontId="50" fillId="28" borderId="0" xfId="0" applyFont="1" applyFill="1" applyAlignment="1">
      <alignment horizontal="right" vertical="center" wrapText="1"/>
    </xf>
    <xf numFmtId="0" fontId="29" fillId="27" borderId="86" xfId="0" applyFont="1" applyFill="1" applyBorder="1" applyAlignment="1">
      <alignment horizontal="center" vertical="center" wrapText="1"/>
    </xf>
    <xf numFmtId="0" fontId="29" fillId="27" borderId="87" xfId="0" applyFont="1" applyFill="1" applyBorder="1" applyAlignment="1">
      <alignment horizontal="center" vertical="center" wrapText="1"/>
    </xf>
    <xf numFmtId="0" fontId="29" fillId="27" borderId="89" xfId="0" applyFont="1" applyFill="1" applyBorder="1" applyAlignment="1">
      <alignment horizontal="center" vertical="center" wrapText="1"/>
    </xf>
    <xf numFmtId="0" fontId="29" fillId="27" borderId="90" xfId="0" applyFont="1" applyFill="1" applyBorder="1" applyAlignment="1">
      <alignment horizontal="center" vertical="center" wrapText="1"/>
    </xf>
    <xf numFmtId="0" fontId="29" fillId="27" borderId="92" xfId="0" applyFont="1" applyFill="1" applyBorder="1" applyAlignment="1">
      <alignment horizontal="center" vertical="center" wrapText="1"/>
    </xf>
    <xf numFmtId="0" fontId="29" fillId="27" borderId="93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47" fillId="27" borderId="38" xfId="0" applyFont="1" applyFill="1" applyBorder="1" applyAlignment="1">
      <alignment horizontal="center" vertical="center" wrapText="1"/>
    </xf>
    <xf numFmtId="0" fontId="47" fillId="27" borderId="83" xfId="0" applyFont="1" applyFill="1" applyBorder="1" applyAlignment="1">
      <alignment horizontal="center" vertical="center" wrapText="1"/>
    </xf>
    <xf numFmtId="0" fontId="47" fillId="27" borderId="84" xfId="0" applyFont="1" applyFill="1" applyBorder="1" applyAlignment="1">
      <alignment horizontal="center" vertical="center" wrapText="1"/>
    </xf>
    <xf numFmtId="0" fontId="47" fillId="27" borderId="85" xfId="0" applyFont="1" applyFill="1" applyBorder="1" applyAlignment="1">
      <alignment horizontal="center" vertical="center" wrapText="1"/>
    </xf>
    <xf numFmtId="4" fontId="29" fillId="27" borderId="87" xfId="0" applyNumberFormat="1" applyFont="1" applyFill="1" applyBorder="1" applyAlignment="1">
      <alignment horizontal="center" vertical="center" wrapText="1"/>
    </xf>
    <xf numFmtId="4" fontId="29" fillId="27" borderId="88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29" fillId="28" borderId="0" xfId="0" applyFont="1" applyFill="1" applyAlignment="1">
      <alignment horizontal="right" vertical="center" wrapText="1"/>
    </xf>
    <xf numFmtId="0" fontId="31" fillId="27" borderId="22" xfId="0" applyFont="1" applyFill="1" applyBorder="1" applyAlignment="1">
      <alignment horizontal="right" vertical="center" wrapText="1"/>
    </xf>
    <xf numFmtId="0" fontId="31" fillId="27" borderId="23" xfId="0" applyFont="1" applyFill="1" applyBorder="1" applyAlignment="1">
      <alignment horizontal="right" vertical="center" wrapText="1"/>
    </xf>
    <xf numFmtId="0" fontId="31" fillId="27" borderId="20" xfId="0" applyFont="1" applyFill="1" applyBorder="1" applyAlignment="1">
      <alignment horizontal="right" vertical="center" wrapText="1"/>
    </xf>
    <xf numFmtId="4" fontId="31" fillId="27" borderId="41" xfId="0" applyNumberFormat="1" applyFont="1" applyFill="1" applyBorder="1" applyAlignment="1">
      <alignment horizontal="center" vertical="center" wrapText="1"/>
    </xf>
    <xf numFmtId="4" fontId="31" fillId="27" borderId="42" xfId="0" applyNumberFormat="1" applyFont="1" applyFill="1" applyBorder="1" applyAlignment="1">
      <alignment horizontal="center" vertical="center" wrapText="1"/>
    </xf>
    <xf numFmtId="0" fontId="29" fillId="27" borderId="35" xfId="0" applyFont="1" applyFill="1" applyBorder="1" applyAlignment="1">
      <alignment horizontal="right" vertical="center" wrapText="1"/>
    </xf>
    <xf numFmtId="0" fontId="29" fillId="27" borderId="19" xfId="0" applyFont="1" applyFill="1" applyBorder="1" applyAlignment="1">
      <alignment horizontal="right" vertical="center" wrapText="1"/>
    </xf>
    <xf numFmtId="0" fontId="29" fillId="27" borderId="18" xfId="0" applyFont="1" applyFill="1" applyBorder="1" applyAlignment="1">
      <alignment horizontal="right" vertical="center" wrapText="1"/>
    </xf>
    <xf numFmtId="4" fontId="29" fillId="27" borderId="17" xfId="0" applyNumberFormat="1" applyFont="1" applyFill="1" applyBorder="1" applyAlignment="1">
      <alignment horizontal="center" vertical="center" wrapText="1"/>
    </xf>
    <xf numFmtId="4" fontId="29" fillId="27" borderId="36" xfId="0" applyNumberFormat="1" applyFont="1" applyFill="1" applyBorder="1" applyAlignment="1">
      <alignment horizontal="center" vertical="center" wrapText="1"/>
    </xf>
    <xf numFmtId="0" fontId="29" fillId="27" borderId="21" xfId="0" applyFont="1" applyFill="1" applyBorder="1" applyAlignment="1">
      <alignment horizontal="right" vertical="center" wrapText="1"/>
    </xf>
    <xf numFmtId="0" fontId="29" fillId="27" borderId="82" xfId="0" applyFont="1" applyFill="1" applyBorder="1" applyAlignment="1">
      <alignment horizontal="right" vertical="center" wrapText="1"/>
    </xf>
    <xf numFmtId="0" fontId="29" fillId="27" borderId="39" xfId="0" applyFont="1" applyFill="1" applyBorder="1" applyAlignment="1">
      <alignment horizontal="right" vertical="center" wrapText="1"/>
    </xf>
    <xf numFmtId="4" fontId="29" fillId="27" borderId="37" xfId="0" applyNumberFormat="1" applyFont="1" applyFill="1" applyBorder="1" applyAlignment="1">
      <alignment horizontal="center" vertical="center" wrapText="1"/>
    </xf>
    <xf numFmtId="4" fontId="29" fillId="27" borderId="40" xfId="0" applyNumberFormat="1" applyFont="1" applyFill="1" applyBorder="1" applyAlignment="1">
      <alignment horizontal="center" vertical="center" wrapText="1"/>
    </xf>
    <xf numFmtId="4" fontId="29" fillId="27" borderId="32" xfId="18" applyNumberFormat="1" applyFont="1" applyFill="1" applyBorder="1" applyAlignment="1">
      <alignment horizontal="center" vertical="center"/>
    </xf>
    <xf numFmtId="4" fontId="29" fillId="27" borderId="33" xfId="18" applyNumberFormat="1" applyFont="1" applyFill="1" applyBorder="1" applyAlignment="1">
      <alignment horizontal="center" vertical="center"/>
    </xf>
    <xf numFmtId="4" fontId="29" fillId="27" borderId="75" xfId="18" applyNumberFormat="1" applyFont="1" applyFill="1" applyBorder="1" applyAlignment="1">
      <alignment horizontal="center" vertical="center"/>
    </xf>
    <xf numFmtId="4" fontId="29" fillId="27" borderId="27" xfId="18" applyNumberFormat="1" applyFont="1" applyFill="1" applyBorder="1" applyAlignment="1">
      <alignment horizontal="center" vertical="center"/>
    </xf>
    <xf numFmtId="4" fontId="29" fillId="27" borderId="28" xfId="18" applyNumberFormat="1" applyFont="1" applyFill="1" applyBorder="1" applyAlignment="1">
      <alignment horizontal="center" vertical="center"/>
    </xf>
    <xf numFmtId="10" fontId="28" fillId="27" borderId="76" xfId="191" applyNumberFormat="1" applyFont="1" applyFill="1" applyBorder="1" applyAlignment="1">
      <alignment horizontal="center" vertical="center"/>
    </xf>
    <xf numFmtId="10" fontId="28" fillId="27" borderId="77" xfId="191" applyNumberFormat="1" applyFont="1" applyFill="1" applyBorder="1" applyAlignment="1">
      <alignment horizontal="center" vertical="center"/>
    </xf>
    <xf numFmtId="10" fontId="28" fillId="27" borderId="78" xfId="191" applyNumberFormat="1" applyFont="1" applyFill="1" applyBorder="1" applyAlignment="1">
      <alignment horizontal="center" vertical="center"/>
    </xf>
    <xf numFmtId="10" fontId="28" fillId="27" borderId="79" xfId="191" applyNumberFormat="1" applyFont="1" applyFill="1" applyBorder="1" applyAlignment="1">
      <alignment horizontal="center" vertical="center"/>
    </xf>
    <xf numFmtId="10" fontId="28" fillId="27" borderId="80" xfId="191" applyNumberFormat="1" applyFont="1" applyFill="1" applyBorder="1" applyAlignment="1">
      <alignment horizontal="center" vertical="center"/>
    </xf>
    <xf numFmtId="164" fontId="29" fillId="30" borderId="27" xfId="191" applyNumberFormat="1" applyFont="1" applyFill="1" applyBorder="1" applyAlignment="1">
      <alignment horizontal="center" vertical="center"/>
    </xf>
    <xf numFmtId="164" fontId="29" fillId="30" borderId="33" xfId="191" applyNumberFormat="1" applyFont="1" applyFill="1" applyBorder="1" applyAlignment="1">
      <alignment horizontal="center" vertical="center"/>
    </xf>
    <xf numFmtId="164" fontId="29" fillId="30" borderId="75" xfId="191" applyNumberFormat="1" applyFont="1" applyFill="1" applyBorder="1" applyAlignment="1">
      <alignment horizontal="center" vertical="center"/>
    </xf>
    <xf numFmtId="10" fontId="28" fillId="30" borderId="79" xfId="191" applyNumberFormat="1" applyFont="1" applyFill="1" applyBorder="1" applyAlignment="1">
      <alignment horizontal="center" vertical="center"/>
    </xf>
    <xf numFmtId="10" fontId="28" fillId="30" borderId="77" xfId="191" applyNumberFormat="1" applyFont="1" applyFill="1" applyBorder="1" applyAlignment="1">
      <alignment horizontal="center" vertical="center"/>
    </xf>
    <xf numFmtId="10" fontId="28" fillId="30" borderId="78" xfId="191" applyNumberFormat="1" applyFont="1" applyFill="1" applyBorder="1" applyAlignment="1">
      <alignment horizontal="center" vertical="center"/>
    </xf>
    <xf numFmtId="4" fontId="29" fillId="30" borderId="32" xfId="191" applyNumberFormat="1" applyFont="1" applyFill="1" applyBorder="1" applyAlignment="1">
      <alignment horizontal="center" vertical="center"/>
    </xf>
    <xf numFmtId="4" fontId="29" fillId="30" borderId="33" xfId="191" applyNumberFormat="1" applyFont="1" applyFill="1" applyBorder="1" applyAlignment="1">
      <alignment horizontal="center" vertical="center"/>
    </xf>
    <xf numFmtId="4" fontId="29" fillId="30" borderId="75" xfId="191" applyNumberFormat="1" applyFont="1" applyFill="1" applyBorder="1" applyAlignment="1">
      <alignment horizontal="center" vertical="center"/>
    </xf>
    <xf numFmtId="164" fontId="29" fillId="30" borderId="28" xfId="191" applyNumberFormat="1" applyFont="1" applyFill="1" applyBorder="1" applyAlignment="1">
      <alignment horizontal="center" vertical="center"/>
    </xf>
    <xf numFmtId="10" fontId="28" fillId="30" borderId="76" xfId="191" applyNumberFormat="1" applyFont="1" applyFill="1" applyBorder="1" applyAlignment="1">
      <alignment horizontal="center" vertical="center"/>
    </xf>
    <xf numFmtId="10" fontId="28" fillId="30" borderId="80" xfId="191" applyNumberFormat="1" applyFont="1" applyFill="1" applyBorder="1" applyAlignment="1">
      <alignment horizontal="center" vertical="center"/>
    </xf>
    <xf numFmtId="0" fontId="28" fillId="0" borderId="56" xfId="0" quotePrefix="1" applyFont="1" applyBorder="1" applyAlignment="1">
      <alignment horizontal="center" vertical="center"/>
    </xf>
    <xf numFmtId="0" fontId="28" fillId="0" borderId="67" xfId="0" applyFont="1" applyBorder="1" applyAlignment="1">
      <alignment horizontal="center" vertical="center"/>
    </xf>
    <xf numFmtId="0" fontId="28" fillId="0" borderId="73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164" fontId="28" fillId="0" borderId="57" xfId="18" applyFont="1" applyFill="1" applyBorder="1" applyAlignment="1">
      <alignment horizontal="center" vertical="center"/>
    </xf>
    <xf numFmtId="164" fontId="28" fillId="0" borderId="58" xfId="18" applyFont="1" applyFill="1" applyBorder="1" applyAlignment="1">
      <alignment horizontal="center" vertical="center"/>
    </xf>
    <xf numFmtId="164" fontId="28" fillId="0" borderId="59" xfId="18" applyFont="1" applyFill="1" applyBorder="1" applyAlignment="1">
      <alignment horizontal="center" vertical="center"/>
    </xf>
    <xf numFmtId="164" fontId="28" fillId="0" borderId="60" xfId="18" applyFont="1" applyFill="1" applyBorder="1" applyAlignment="1">
      <alignment horizontal="center" vertical="center"/>
    </xf>
    <xf numFmtId="164" fontId="28" fillId="0" borderId="61" xfId="18" applyFont="1" applyFill="1" applyBorder="1" applyAlignment="1">
      <alignment horizontal="center" vertical="center"/>
    </xf>
    <xf numFmtId="10" fontId="28" fillId="0" borderId="68" xfId="191" applyNumberFormat="1" applyFont="1" applyFill="1" applyBorder="1" applyAlignment="1">
      <alignment horizontal="center" vertical="center"/>
    </xf>
    <xf numFmtId="10" fontId="28" fillId="0" borderId="69" xfId="191" applyNumberFormat="1" applyFont="1" applyFill="1" applyBorder="1" applyAlignment="1">
      <alignment horizontal="center" vertical="center"/>
    </xf>
    <xf numFmtId="10" fontId="28" fillId="0" borderId="70" xfId="191" applyNumberFormat="1" applyFont="1" applyFill="1" applyBorder="1" applyAlignment="1">
      <alignment horizontal="center" vertical="center"/>
    </xf>
    <xf numFmtId="10" fontId="28" fillId="0" borderId="71" xfId="191" applyNumberFormat="1" applyFont="1" applyFill="1" applyBorder="1" applyAlignment="1">
      <alignment horizontal="center" vertical="center"/>
    </xf>
    <xf numFmtId="10" fontId="28" fillId="0" borderId="72" xfId="191" applyNumberFormat="1" applyFont="1" applyFill="1" applyBorder="1" applyAlignment="1">
      <alignment horizontal="center" vertical="center"/>
    </xf>
    <xf numFmtId="0" fontId="28" fillId="0" borderId="43" xfId="0" applyFont="1" applyBorder="1" applyAlignment="1">
      <alignment horizontal="left" vertical="center" wrapText="1"/>
    </xf>
    <xf numFmtId="164" fontId="28" fillId="3" borderId="57" xfId="18" applyFont="1" applyFill="1" applyBorder="1" applyAlignment="1">
      <alignment horizontal="center" vertical="center"/>
    </xf>
    <xf numFmtId="164" fontId="28" fillId="3" borderId="58" xfId="18" applyFont="1" applyFill="1" applyBorder="1" applyAlignment="1">
      <alignment horizontal="center" vertical="center"/>
    </xf>
    <xf numFmtId="164" fontId="28" fillId="3" borderId="59" xfId="18" applyFont="1" applyFill="1" applyBorder="1" applyAlignment="1">
      <alignment horizontal="center" vertical="center"/>
    </xf>
    <xf numFmtId="164" fontId="28" fillId="3" borderId="101" xfId="18" applyFont="1" applyFill="1" applyBorder="1" applyAlignment="1">
      <alignment horizontal="center" vertical="center"/>
    </xf>
    <xf numFmtId="164" fontId="28" fillId="3" borderId="102" xfId="18" applyFont="1" applyFill="1" applyBorder="1" applyAlignment="1">
      <alignment horizontal="center" vertical="center"/>
    </xf>
    <xf numFmtId="164" fontId="28" fillId="3" borderId="103" xfId="18" applyFont="1" applyFill="1" applyBorder="1" applyAlignment="1">
      <alignment horizontal="center" vertical="center"/>
    </xf>
    <xf numFmtId="164" fontId="28" fillId="3" borderId="61" xfId="18" applyFont="1" applyFill="1" applyBorder="1" applyAlignment="1">
      <alignment horizontal="center" vertical="center"/>
    </xf>
    <xf numFmtId="10" fontId="28" fillId="0" borderId="68" xfId="140" applyNumberFormat="1" applyFont="1" applyFill="1" applyBorder="1" applyAlignment="1">
      <alignment horizontal="center" vertical="center"/>
    </xf>
    <xf numFmtId="10" fontId="28" fillId="0" borderId="69" xfId="140" applyNumberFormat="1" applyFont="1" applyFill="1" applyBorder="1" applyAlignment="1">
      <alignment horizontal="center" vertical="center"/>
    </xf>
    <xf numFmtId="10" fontId="28" fillId="0" borderId="70" xfId="140" applyNumberFormat="1" applyFont="1" applyFill="1" applyBorder="1" applyAlignment="1">
      <alignment horizontal="center" vertical="center"/>
    </xf>
    <xf numFmtId="0" fontId="29" fillId="27" borderId="24" xfId="0" applyFont="1" applyFill="1" applyBorder="1" applyAlignment="1">
      <alignment horizontal="center" vertical="center"/>
    </xf>
    <xf numFmtId="0" fontId="29" fillId="27" borderId="34" xfId="0" applyFont="1" applyFill="1" applyBorder="1" applyAlignment="1">
      <alignment horizontal="center" vertical="center"/>
    </xf>
    <xf numFmtId="0" fontId="29" fillId="27" borderId="29" xfId="0" applyFont="1" applyFill="1" applyBorder="1" applyAlignment="1">
      <alignment horizontal="center" vertical="center"/>
    </xf>
    <xf numFmtId="0" fontId="29" fillId="27" borderId="43" xfId="0" applyFont="1" applyFill="1" applyBorder="1" applyAlignment="1">
      <alignment horizontal="center" vertical="center" wrapText="1"/>
    </xf>
    <xf numFmtId="0" fontId="29" fillId="27" borderId="4" xfId="0" applyFont="1" applyFill="1" applyBorder="1" applyAlignment="1">
      <alignment horizontal="center" vertical="center" wrapText="1"/>
    </xf>
    <xf numFmtId="0" fontId="29" fillId="27" borderId="51" xfId="0" applyFont="1" applyFill="1" applyBorder="1" applyAlignment="1">
      <alignment horizontal="center" vertical="center" wrapText="1"/>
    </xf>
    <xf numFmtId="0" fontId="29" fillId="27" borderId="25" xfId="0" applyFont="1" applyFill="1" applyBorder="1" applyAlignment="1">
      <alignment horizontal="center" vertical="center" wrapText="1"/>
    </xf>
    <xf numFmtId="0" fontId="29" fillId="27" borderId="16" xfId="0" applyFont="1" applyFill="1" applyBorder="1" applyAlignment="1">
      <alignment horizontal="center" vertical="center" wrapText="1"/>
    </xf>
    <xf numFmtId="0" fontId="29" fillId="27" borderId="30" xfId="0" applyFont="1" applyFill="1" applyBorder="1" applyAlignment="1">
      <alignment horizontal="center" vertical="center" wrapText="1"/>
    </xf>
    <xf numFmtId="0" fontId="29" fillId="27" borderId="47" xfId="0" applyFont="1" applyFill="1" applyBorder="1" applyAlignment="1">
      <alignment horizontal="center" vertical="center"/>
    </xf>
    <xf numFmtId="0" fontId="29" fillId="27" borderId="48" xfId="0" applyFont="1" applyFill="1" applyBorder="1" applyAlignment="1">
      <alignment horizontal="center" vertical="center"/>
    </xf>
    <xf numFmtId="0" fontId="29" fillId="27" borderId="49" xfId="0" applyFont="1" applyFill="1" applyBorder="1" applyAlignment="1">
      <alignment horizontal="center" vertical="center"/>
    </xf>
    <xf numFmtId="0" fontId="29" fillId="27" borderId="52" xfId="0" applyFont="1" applyFill="1" applyBorder="1" applyAlignment="1">
      <alignment horizontal="center" vertical="center"/>
    </xf>
    <xf numFmtId="0" fontId="29" fillId="27" borderId="53" xfId="0" applyFont="1" applyFill="1" applyBorder="1" applyAlignment="1">
      <alignment horizontal="center" vertical="center"/>
    </xf>
    <xf numFmtId="0" fontId="29" fillId="27" borderId="54" xfId="0" applyFont="1" applyFill="1" applyBorder="1" applyAlignment="1">
      <alignment horizontal="center" vertical="center"/>
    </xf>
    <xf numFmtId="0" fontId="29" fillId="27" borderId="25" xfId="0" applyFont="1" applyFill="1" applyBorder="1" applyAlignment="1">
      <alignment horizontal="center" vertical="center"/>
    </xf>
    <xf numFmtId="0" fontId="29" fillId="27" borderId="30" xfId="0" applyFont="1" applyFill="1" applyBorder="1" applyAlignment="1">
      <alignment horizontal="center" vertical="center"/>
    </xf>
    <xf numFmtId="0" fontId="29" fillId="27" borderId="50" xfId="0" applyFont="1" applyFill="1" applyBorder="1" applyAlignment="1">
      <alignment horizontal="center" vertical="center"/>
    </xf>
    <xf numFmtId="0" fontId="29" fillId="27" borderId="55" xfId="0" applyFont="1" applyFill="1" applyBorder="1" applyAlignment="1">
      <alignment horizontal="center" vertical="center"/>
    </xf>
    <xf numFmtId="14" fontId="34" fillId="3" borderId="0" xfId="141" applyNumberFormat="1" applyFont="1" applyFill="1" applyAlignment="1">
      <alignment horizontal="center" vertical="center"/>
    </xf>
    <xf numFmtId="43" fontId="29" fillId="0" borderId="0" xfId="1" applyFont="1" applyFill="1" applyAlignment="1" applyProtection="1">
      <alignment horizontal="center" vertical="center"/>
    </xf>
    <xf numFmtId="172" fontId="29" fillId="0" borderId="0" xfId="88" applyFont="1" applyAlignment="1">
      <alignment horizontal="justify" vertical="center"/>
    </xf>
    <xf numFmtId="0" fontId="29" fillId="27" borderId="44" xfId="0" applyFont="1" applyFill="1" applyBorder="1" applyAlignment="1">
      <alignment horizontal="center" vertical="center" wrapText="1"/>
    </xf>
    <xf numFmtId="0" fontId="29" fillId="27" borderId="45" xfId="0" applyFont="1" applyFill="1" applyBorder="1" applyAlignment="1">
      <alignment horizontal="center" vertical="center" wrapText="1"/>
    </xf>
    <xf numFmtId="0" fontId="29" fillId="27" borderId="46" xfId="0" applyFont="1" applyFill="1" applyBorder="1" applyAlignment="1">
      <alignment horizontal="center" vertical="center" wrapText="1"/>
    </xf>
    <xf numFmtId="0" fontId="59" fillId="28" borderId="0" xfId="0" applyFont="1" applyFill="1" applyAlignment="1">
      <alignment horizontal="right" vertical="center" wrapText="1"/>
    </xf>
    <xf numFmtId="0" fontId="55" fillId="28" borderId="38" xfId="0" applyFont="1" applyFill="1" applyBorder="1" applyAlignment="1">
      <alignment horizontal="left" vertical="center" wrapText="1"/>
    </xf>
    <xf numFmtId="0" fontId="55" fillId="28" borderId="38" xfId="0" applyFont="1" applyFill="1" applyBorder="1" applyAlignment="1">
      <alignment horizontal="right" vertical="center" wrapText="1"/>
    </xf>
    <xf numFmtId="178" fontId="58" fillId="33" borderId="38" xfId="0" applyNumberFormat="1" applyFont="1" applyFill="1" applyBorder="1" applyAlignment="1">
      <alignment horizontal="right" vertical="center" wrapText="1"/>
    </xf>
    <xf numFmtId="0" fontId="58" fillId="33" borderId="38" xfId="0" applyFont="1" applyFill="1" applyBorder="1" applyAlignment="1">
      <alignment horizontal="left" vertical="center" wrapText="1"/>
    </xf>
    <xf numFmtId="0" fontId="60" fillId="0" borderId="0" xfId="0" applyFont="1" applyAlignment="1">
      <alignment horizontal="center" vertical="center" wrapText="1"/>
    </xf>
    <xf numFmtId="172" fontId="63" fillId="0" borderId="0" xfId="88" applyFont="1" applyAlignment="1">
      <alignment horizontal="justify" vertical="center"/>
    </xf>
    <xf numFmtId="0" fontId="55" fillId="28" borderId="0" xfId="0" applyFont="1" applyFill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57" fillId="35" borderId="38" xfId="0" applyFont="1" applyFill="1" applyBorder="1" applyAlignment="1">
      <alignment horizontal="left" vertical="center" wrapText="1"/>
    </xf>
    <xf numFmtId="0" fontId="58" fillId="28" borderId="0" xfId="0" applyFont="1" applyFill="1" applyAlignment="1">
      <alignment horizontal="right" vertical="center" wrapText="1"/>
    </xf>
    <xf numFmtId="0" fontId="55" fillId="28" borderId="38" xfId="0" applyFont="1" applyFill="1" applyBorder="1" applyAlignment="1">
      <alignment horizontal="center" vertical="center" wrapText="1"/>
    </xf>
    <xf numFmtId="178" fontId="58" fillId="34" borderId="38" xfId="0" applyNumberFormat="1" applyFont="1" applyFill="1" applyBorder="1" applyAlignment="1">
      <alignment horizontal="right" vertical="center" wrapText="1"/>
    </xf>
    <xf numFmtId="0" fontId="58" fillId="34" borderId="38" xfId="0" applyFont="1" applyFill="1" applyBorder="1" applyAlignment="1">
      <alignment horizontal="left" vertical="center" wrapText="1"/>
    </xf>
    <xf numFmtId="0" fontId="29" fillId="28" borderId="0" xfId="0" applyFont="1" applyFill="1" applyAlignment="1">
      <alignment horizontal="left" vertical="center" wrapText="1"/>
    </xf>
    <xf numFmtId="4" fontId="29" fillId="28" borderId="0" xfId="0" applyNumberFormat="1" applyFont="1" applyFill="1" applyAlignment="1">
      <alignment horizontal="right" vertical="center" wrapText="1"/>
    </xf>
    <xf numFmtId="172" fontId="42" fillId="0" borderId="0" xfId="88" applyFont="1" applyAlignment="1">
      <alignment horizontal="justify" vertical="center"/>
    </xf>
  </cellXfs>
  <cellStyles count="207">
    <cellStyle name="20% - Ênfase1 2" xfId="48" xr:uid="{00000000-0005-0000-0000-000000000000}"/>
    <cellStyle name="20% - Ênfase2 2" xfId="49" xr:uid="{00000000-0005-0000-0000-000001000000}"/>
    <cellStyle name="20% - Ênfase3 2" xfId="50" xr:uid="{00000000-0005-0000-0000-000002000000}"/>
    <cellStyle name="20% - Ênfase4 2" xfId="51" xr:uid="{00000000-0005-0000-0000-000003000000}"/>
    <cellStyle name="20% - Ênfase5 2" xfId="52" xr:uid="{00000000-0005-0000-0000-000004000000}"/>
    <cellStyle name="20% - Ênfase6 2" xfId="53" xr:uid="{00000000-0005-0000-0000-000005000000}"/>
    <cellStyle name="40% - Ênfase1 2" xfId="54" xr:uid="{00000000-0005-0000-0000-000006000000}"/>
    <cellStyle name="40% - Ênfase2 2" xfId="55" xr:uid="{00000000-0005-0000-0000-000007000000}"/>
    <cellStyle name="40% - Ênfase3 2" xfId="56" xr:uid="{00000000-0005-0000-0000-000008000000}"/>
    <cellStyle name="40% - Ênfase4 2" xfId="57" xr:uid="{00000000-0005-0000-0000-000009000000}"/>
    <cellStyle name="40% - Ênfase5 2" xfId="58" xr:uid="{00000000-0005-0000-0000-00000A000000}"/>
    <cellStyle name="40% - Ênfase6 2" xfId="59" xr:uid="{00000000-0005-0000-0000-00000B000000}"/>
    <cellStyle name="60% - Ênfase1 2" xfId="60" xr:uid="{00000000-0005-0000-0000-00000C000000}"/>
    <cellStyle name="60% - Ênfase2 2" xfId="61" xr:uid="{00000000-0005-0000-0000-00000D000000}"/>
    <cellStyle name="60% - Ênfase3 2" xfId="62" xr:uid="{00000000-0005-0000-0000-00000E000000}"/>
    <cellStyle name="60% - Ênfase4 2" xfId="63" xr:uid="{00000000-0005-0000-0000-00000F000000}"/>
    <cellStyle name="60% - Ênfase5 2" xfId="64" xr:uid="{00000000-0005-0000-0000-000010000000}"/>
    <cellStyle name="60% - Ênfase6 2" xfId="65" xr:uid="{00000000-0005-0000-0000-000011000000}"/>
    <cellStyle name="Bom 2" xfId="66" xr:uid="{00000000-0005-0000-0000-000012000000}"/>
    <cellStyle name="Cálculo 2" xfId="67" xr:uid="{00000000-0005-0000-0000-000013000000}"/>
    <cellStyle name="Cancel" xfId="19" xr:uid="{00000000-0005-0000-0000-000014000000}"/>
    <cellStyle name="Célula de Verificação 2" xfId="68" xr:uid="{00000000-0005-0000-0000-000015000000}"/>
    <cellStyle name="Célula Vinculada 2" xfId="69" xr:uid="{00000000-0005-0000-0000-000016000000}"/>
    <cellStyle name="Data" xfId="3" xr:uid="{00000000-0005-0000-0000-000017000000}"/>
    <cellStyle name="Data 2" xfId="70" xr:uid="{00000000-0005-0000-0000-000018000000}"/>
    <cellStyle name="Ênfase1 2" xfId="71" xr:uid="{00000000-0005-0000-0000-000019000000}"/>
    <cellStyle name="Ênfase2 2" xfId="72" xr:uid="{00000000-0005-0000-0000-00001A000000}"/>
    <cellStyle name="Ênfase3 2" xfId="73" xr:uid="{00000000-0005-0000-0000-00001B000000}"/>
    <cellStyle name="Ênfase4 2" xfId="74" xr:uid="{00000000-0005-0000-0000-00001C000000}"/>
    <cellStyle name="Ênfase5 2" xfId="75" xr:uid="{00000000-0005-0000-0000-00001D000000}"/>
    <cellStyle name="Ênfase6 2" xfId="76" xr:uid="{00000000-0005-0000-0000-00001E000000}"/>
    <cellStyle name="Entrada 2" xfId="77" xr:uid="{00000000-0005-0000-0000-00001F000000}"/>
    <cellStyle name="Euro" xfId="4" xr:uid="{00000000-0005-0000-0000-000020000000}"/>
    <cellStyle name="Euro 2" xfId="78" xr:uid="{00000000-0005-0000-0000-000021000000}"/>
    <cellStyle name="Fixo" xfId="5" xr:uid="{00000000-0005-0000-0000-000022000000}"/>
    <cellStyle name="Incorreto 2" xfId="79" xr:uid="{00000000-0005-0000-0000-000023000000}"/>
    <cellStyle name="Moeda 2" xfId="80" xr:uid="{00000000-0005-0000-0000-000024000000}"/>
    <cellStyle name="Moeda 3" xfId="81" xr:uid="{00000000-0005-0000-0000-000025000000}"/>
    <cellStyle name="Moeda 4" xfId="82" xr:uid="{00000000-0005-0000-0000-000026000000}"/>
    <cellStyle name="Moeda 4 2" xfId="136" xr:uid="{00000000-0005-0000-0000-000027000000}"/>
    <cellStyle name="Moeda 4 2 2" xfId="194" xr:uid="{00000000-0005-0000-0000-000028000000}"/>
    <cellStyle name="Moeda 4 3" xfId="165" xr:uid="{00000000-0005-0000-0000-000029000000}"/>
    <cellStyle name="Neutra 2" xfId="83" xr:uid="{00000000-0005-0000-0000-00002A000000}"/>
    <cellStyle name="Normal" xfId="0" builtinId="0"/>
    <cellStyle name="Normal 10" xfId="117" xr:uid="{00000000-0005-0000-0000-00002C000000}"/>
    <cellStyle name="Normal 10 2" xfId="176" xr:uid="{00000000-0005-0000-0000-00002D000000}"/>
    <cellStyle name="Normal 10 3" xfId="206" xr:uid="{79BD3553-3953-4661-B480-3A4B0A266F57}"/>
    <cellStyle name="Normal 102" xfId="198" xr:uid="{DA37A7A7-87DD-48BE-939D-0B6FC1BDD9E5}"/>
    <cellStyle name="Normal 11" xfId="118" xr:uid="{00000000-0005-0000-0000-00002E000000}"/>
    <cellStyle name="Normal 11 2" xfId="177" xr:uid="{00000000-0005-0000-0000-00002F000000}"/>
    <cellStyle name="Normal 12" xfId="128" xr:uid="{00000000-0005-0000-0000-000030000000}"/>
    <cellStyle name="Normal 12 2" xfId="138" xr:uid="{00000000-0005-0000-0000-000031000000}"/>
    <cellStyle name="Normal 12 2 2" xfId="195" xr:uid="{00000000-0005-0000-0000-000032000000}"/>
    <cellStyle name="Normal 12 3" xfId="187" xr:uid="{00000000-0005-0000-0000-000033000000}"/>
    <cellStyle name="Normal 18" xfId="204" xr:uid="{2597F30F-E96D-4D03-8D77-4C3770FBA3FF}"/>
    <cellStyle name="Normal 2" xfId="6" xr:uid="{00000000-0005-0000-0000-000034000000}"/>
    <cellStyle name="Normal 2 10" xfId="24" xr:uid="{00000000-0005-0000-0000-000035000000}"/>
    <cellStyle name="Normal 2 2" xfId="27" xr:uid="{00000000-0005-0000-0000-000036000000}"/>
    <cellStyle name="Normal 2 2 2" xfId="84" xr:uid="{00000000-0005-0000-0000-000037000000}"/>
    <cellStyle name="Normal 2 2 2 2" xfId="166" xr:uid="{00000000-0005-0000-0000-000038000000}"/>
    <cellStyle name="Normal 2 2 3" xfId="148" xr:uid="{00000000-0005-0000-0000-000039000000}"/>
    <cellStyle name="Normal 2 3" xfId="85" xr:uid="{00000000-0005-0000-0000-00003A000000}"/>
    <cellStyle name="Normal 2 3 2" xfId="167" xr:uid="{00000000-0005-0000-0000-00003B000000}"/>
    <cellStyle name="Normal 2 36" xfId="205" xr:uid="{DED21F7C-2359-4717-AAB8-1EA939A6F057}"/>
    <cellStyle name="Normal 2 4" xfId="86" xr:uid="{00000000-0005-0000-0000-00003C000000}"/>
    <cellStyle name="Normal 2 4 2" xfId="168" xr:uid="{00000000-0005-0000-0000-00003D000000}"/>
    <cellStyle name="Normal 2 5" xfId="110" xr:uid="{00000000-0005-0000-0000-00003E000000}"/>
    <cellStyle name="Normal 2 5 2" xfId="137" xr:uid="{00000000-0005-0000-0000-00003F000000}"/>
    <cellStyle name="Normal 2 6" xfId="112" xr:uid="{00000000-0005-0000-0000-000040000000}"/>
    <cellStyle name="Normal 2 7" xfId="113" xr:uid="{00000000-0005-0000-0000-000041000000}"/>
    <cellStyle name="Normal 2 8" xfId="115" xr:uid="{00000000-0005-0000-0000-000042000000}"/>
    <cellStyle name="Normal 2 9" xfId="116" xr:uid="{00000000-0005-0000-0000-000043000000}"/>
    <cellStyle name="Normal 2_QUANT_HELBOR BELVEDERE R06_Area Estruturada Priscila" xfId="87" xr:uid="{00000000-0005-0000-0000-000044000000}"/>
    <cellStyle name="Normal 3" xfId="20" xr:uid="{00000000-0005-0000-0000-000045000000}"/>
    <cellStyle name="Normal 3 13" xfId="200" xr:uid="{6B85A485-6ADC-4C0F-B6C7-6E88FDEF3B35}"/>
    <cellStyle name="Normal 3 2" xfId="88" xr:uid="{00000000-0005-0000-0000-000046000000}"/>
    <cellStyle name="Normal 3 3" xfId="40" xr:uid="{00000000-0005-0000-0000-000047000000}"/>
    <cellStyle name="Normal 3 3 10" xfId="120" xr:uid="{00000000-0005-0000-0000-000048000000}"/>
    <cellStyle name="Normal 3 3 10 2" xfId="130" xr:uid="{00000000-0005-0000-0000-000049000000}"/>
    <cellStyle name="Normal 3 3 10 2 2" xfId="189" xr:uid="{00000000-0005-0000-0000-00004A000000}"/>
    <cellStyle name="Normal 3 3 10 3" xfId="179" xr:uid="{00000000-0005-0000-0000-00004B000000}"/>
    <cellStyle name="Normal 3 3 11" xfId="121" xr:uid="{00000000-0005-0000-0000-00004C000000}"/>
    <cellStyle name="Normal 3 3 11 2" xfId="180" xr:uid="{00000000-0005-0000-0000-00004D000000}"/>
    <cellStyle name="Normal 3 3 12" xfId="122" xr:uid="{00000000-0005-0000-0000-00004E000000}"/>
    <cellStyle name="Normal 3 3 12 2" xfId="181" xr:uid="{00000000-0005-0000-0000-00004F000000}"/>
    <cellStyle name="Normal 3 3 13" xfId="123" xr:uid="{00000000-0005-0000-0000-000050000000}"/>
    <cellStyle name="Normal 3 3 13 2" xfId="182" xr:uid="{00000000-0005-0000-0000-000051000000}"/>
    <cellStyle name="Normal 3 3 14" xfId="124" xr:uid="{00000000-0005-0000-0000-000052000000}"/>
    <cellStyle name="Normal 3 3 14 2" xfId="183" xr:uid="{00000000-0005-0000-0000-000053000000}"/>
    <cellStyle name="Normal 3 3 15" xfId="125" xr:uid="{00000000-0005-0000-0000-000054000000}"/>
    <cellStyle name="Normal 3 3 15 2" xfId="184" xr:uid="{00000000-0005-0000-0000-000055000000}"/>
    <cellStyle name="Normal 3 3 16" xfId="126" xr:uid="{00000000-0005-0000-0000-000056000000}"/>
    <cellStyle name="Normal 3 3 16 2" xfId="185" xr:uid="{00000000-0005-0000-0000-000057000000}"/>
    <cellStyle name="Normal 3 3 17" xfId="157" xr:uid="{00000000-0005-0000-0000-000058000000}"/>
    <cellStyle name="Normal 3 3 2" xfId="41" xr:uid="{00000000-0005-0000-0000-000059000000}"/>
    <cellStyle name="Normal 3 3 2 2" xfId="158" xr:uid="{00000000-0005-0000-0000-00005A000000}"/>
    <cellStyle name="Normal 3 3 3" xfId="42" xr:uid="{00000000-0005-0000-0000-00005B000000}"/>
    <cellStyle name="Normal 3 3 3 2" xfId="159" xr:uid="{00000000-0005-0000-0000-00005C000000}"/>
    <cellStyle name="Normal 3 3 4" xfId="43" xr:uid="{00000000-0005-0000-0000-00005D000000}"/>
    <cellStyle name="Normal 3 3 4 2" xfId="160" xr:uid="{00000000-0005-0000-0000-00005E000000}"/>
    <cellStyle name="Normal 3 3 5" xfId="44" xr:uid="{00000000-0005-0000-0000-00005F000000}"/>
    <cellStyle name="Normal 3 3 5 2" xfId="161" xr:uid="{00000000-0005-0000-0000-000060000000}"/>
    <cellStyle name="Normal 3 3 6" xfId="45" xr:uid="{00000000-0005-0000-0000-000061000000}"/>
    <cellStyle name="Normal 3 3 6 2" xfId="162" xr:uid="{00000000-0005-0000-0000-000062000000}"/>
    <cellStyle name="Normal 3 3 7" xfId="46" xr:uid="{00000000-0005-0000-0000-000063000000}"/>
    <cellStyle name="Normal 3 3 7 2" xfId="163" xr:uid="{00000000-0005-0000-0000-000064000000}"/>
    <cellStyle name="Normal 3 3 8" xfId="47" xr:uid="{00000000-0005-0000-0000-000065000000}"/>
    <cellStyle name="Normal 3 3 8 2" xfId="164" xr:uid="{00000000-0005-0000-0000-000066000000}"/>
    <cellStyle name="Normal 3 3 9" xfId="119" xr:uid="{00000000-0005-0000-0000-000067000000}"/>
    <cellStyle name="Normal 3 3 9 2" xfId="178" xr:uid="{00000000-0005-0000-0000-000068000000}"/>
    <cellStyle name="Normal 3 4" xfId="25" xr:uid="{00000000-0005-0000-0000-000069000000}"/>
    <cellStyle name="Normal 3 4 2" xfId="146" xr:uid="{00000000-0005-0000-0000-00006A000000}"/>
    <cellStyle name="Normal 4" xfId="2" xr:uid="{00000000-0005-0000-0000-00006B000000}"/>
    <cellStyle name="Normal 4 2" xfId="89" xr:uid="{00000000-0005-0000-0000-00006C000000}"/>
    <cellStyle name="Normal 5" xfId="23" xr:uid="{00000000-0005-0000-0000-00006D000000}"/>
    <cellStyle name="Normal 5 2" xfId="91" xr:uid="{00000000-0005-0000-0000-00006E000000}"/>
    <cellStyle name="Normal 5 3" xfId="90" xr:uid="{00000000-0005-0000-0000-00006F000000}"/>
    <cellStyle name="Normal 5 3 2" xfId="169" xr:uid="{00000000-0005-0000-0000-000070000000}"/>
    <cellStyle name="Normal 5 4" xfId="145" xr:uid="{00000000-0005-0000-0000-000071000000}"/>
    <cellStyle name="Normal 53 2" xfId="197" xr:uid="{AAFB720E-6B5B-4A2D-A074-C50DA84919C7}"/>
    <cellStyle name="Normal 6" xfId="92" xr:uid="{00000000-0005-0000-0000-000072000000}"/>
    <cellStyle name="Normal 7" xfId="93" xr:uid="{00000000-0005-0000-0000-000073000000}"/>
    <cellStyle name="Normal 8" xfId="36" xr:uid="{00000000-0005-0000-0000-000074000000}"/>
    <cellStyle name="Normal 9" xfId="114" xr:uid="{00000000-0005-0000-0000-000075000000}"/>
    <cellStyle name="Normal 9 2" xfId="175" xr:uid="{00000000-0005-0000-0000-000076000000}"/>
    <cellStyle name="Normal_CS-COMP" xfId="202" xr:uid="{01A33543-F61F-465E-BEC4-E5CA86636949}"/>
    <cellStyle name="Normal_modelo_lev_rev_interno" xfId="141" xr:uid="{00000000-0005-0000-0000-000078000000}"/>
    <cellStyle name="Normal_Mov_terra_118rev" xfId="196" xr:uid="{00000000-0005-0000-0000-000079000000}"/>
    <cellStyle name="Normal_RESESTR (2)" xfId="203" xr:uid="{9340CA96-AD9A-49A9-832B-FAF8F7CECF88}"/>
    <cellStyle name="Nota 2" xfId="94" xr:uid="{00000000-0005-0000-0000-00007D000000}"/>
    <cellStyle name="Percentual" xfId="7" xr:uid="{00000000-0005-0000-0000-00007E000000}"/>
    <cellStyle name="Ponto" xfId="8" xr:uid="{00000000-0005-0000-0000-00007F000000}"/>
    <cellStyle name="Porcentagem" xfId="140" builtinId="5"/>
    <cellStyle name="Porcentagem 2" xfId="10" xr:uid="{00000000-0005-0000-0000-000081000000}"/>
    <cellStyle name="Porcentagem 2 2" xfId="29" xr:uid="{00000000-0005-0000-0000-000082000000}"/>
    <cellStyle name="Porcentagem 2 2 2" xfId="132" xr:uid="{00000000-0005-0000-0000-000083000000}"/>
    <cellStyle name="Porcentagem 2 2 2 2" xfId="191" xr:uid="{00000000-0005-0000-0000-000084000000}"/>
    <cellStyle name="Porcentagem 2 2 3" xfId="150" xr:uid="{00000000-0005-0000-0000-000085000000}"/>
    <cellStyle name="Porcentagem 2 3" xfId="111" xr:uid="{00000000-0005-0000-0000-000086000000}"/>
    <cellStyle name="Porcentagem 2 4" xfId="28" xr:uid="{00000000-0005-0000-0000-000087000000}"/>
    <cellStyle name="Porcentagem 2 4 2" xfId="149" xr:uid="{00000000-0005-0000-0000-000088000000}"/>
    <cellStyle name="Porcentagem 3" xfId="9" xr:uid="{00000000-0005-0000-0000-000089000000}"/>
    <cellStyle name="Porcentagem 3 2" xfId="96" xr:uid="{00000000-0005-0000-0000-00008A000000}"/>
    <cellStyle name="Porcentagem 3 2 2" xfId="30" xr:uid="{00000000-0005-0000-0000-00008B000000}"/>
    <cellStyle name="Porcentagem 3 2 2 2" xfId="131" xr:uid="{00000000-0005-0000-0000-00008C000000}"/>
    <cellStyle name="Porcentagem 3 2 2 2 2" xfId="190" xr:uid="{00000000-0005-0000-0000-00008D000000}"/>
    <cellStyle name="Porcentagem 3 2 2 3" xfId="151" xr:uid="{00000000-0005-0000-0000-00008E000000}"/>
    <cellStyle name="Porcentagem 3 2 3" xfId="170" xr:uid="{00000000-0005-0000-0000-00008F000000}"/>
    <cellStyle name="Porcentagem 3 3" xfId="97" xr:uid="{00000000-0005-0000-0000-000090000000}"/>
    <cellStyle name="Porcentagem 3 3 2" xfId="171" xr:uid="{00000000-0005-0000-0000-000091000000}"/>
    <cellStyle name="Porcentagem 3 4" xfId="95" xr:uid="{00000000-0005-0000-0000-000092000000}"/>
    <cellStyle name="Porcentagem 3 5" xfId="142" xr:uid="{00000000-0005-0000-0000-000093000000}"/>
    <cellStyle name="Saída 2" xfId="98" xr:uid="{00000000-0005-0000-0000-000094000000}"/>
    <cellStyle name="Separador de milhares 2" xfId="18" xr:uid="{00000000-0005-0000-0000-000095000000}"/>
    <cellStyle name="Separador de milhares 2 2" xfId="31" xr:uid="{00000000-0005-0000-0000-000096000000}"/>
    <cellStyle name="Separador de milhares 2 2 2" xfId="32" xr:uid="{00000000-0005-0000-0000-000097000000}"/>
    <cellStyle name="Separador de milhares 2 2 2 2" xfId="134" xr:uid="{00000000-0005-0000-0000-000098000000}"/>
    <cellStyle name="Separador de milhares 2 2 3" xfId="99" xr:uid="{00000000-0005-0000-0000-000099000000}"/>
    <cellStyle name="Separador de milhares 2 2 4" xfId="33" xr:uid="{00000000-0005-0000-0000-00009A000000}"/>
    <cellStyle name="Separador de milhares 2 2 4 2" xfId="22" xr:uid="{00000000-0005-0000-0000-00009B000000}"/>
    <cellStyle name="Separador de milhares 2 2 4 2 2" xfId="144" xr:uid="{00000000-0005-0000-0000-00009C000000}"/>
    <cellStyle name="Separador de milhares 2 2 4 3" xfId="153" xr:uid="{00000000-0005-0000-0000-00009D000000}"/>
    <cellStyle name="Separador de milhares 2 2 5" xfId="152" xr:uid="{00000000-0005-0000-0000-00009E000000}"/>
    <cellStyle name="Separador de milhares 2 3" xfId="37" xr:uid="{00000000-0005-0000-0000-00009F000000}"/>
    <cellStyle name="Separador de milhares 2 4" xfId="38" xr:uid="{00000000-0005-0000-0000-0000A0000000}"/>
    <cellStyle name="Separador de milhares 2 4 2" xfId="133" xr:uid="{00000000-0005-0000-0000-0000A1000000}"/>
    <cellStyle name="Separador de milhares 2 4 2 2" xfId="192" xr:uid="{00000000-0005-0000-0000-0000A2000000}"/>
    <cellStyle name="Separador de milhares 2 4 3" xfId="155" xr:uid="{00000000-0005-0000-0000-0000A3000000}"/>
    <cellStyle name="Separador de milhares 3" xfId="21" xr:uid="{00000000-0005-0000-0000-0000A4000000}"/>
    <cellStyle name="Separador de milhares 3 2" xfId="34" xr:uid="{00000000-0005-0000-0000-0000A5000000}"/>
    <cellStyle name="Separador de milhares 3 2 2" xfId="39" xr:uid="{00000000-0005-0000-0000-0000A6000000}"/>
    <cellStyle name="Separador de milhares 3 2 2 2" xfId="129" xr:uid="{00000000-0005-0000-0000-0000A7000000}"/>
    <cellStyle name="Separador de milhares 3 2 2 2 2" xfId="188" xr:uid="{00000000-0005-0000-0000-0000A8000000}"/>
    <cellStyle name="Separador de milhares 3 2 2 3" xfId="156" xr:uid="{00000000-0005-0000-0000-0000A9000000}"/>
    <cellStyle name="Separador de milhares 3 2 3" xfId="154" xr:uid="{00000000-0005-0000-0000-0000AA000000}"/>
    <cellStyle name="Separador de milhares 3 3" xfId="100" xr:uid="{00000000-0005-0000-0000-0000AB000000}"/>
    <cellStyle name="Separador de milhares 3 3 2" xfId="172" xr:uid="{00000000-0005-0000-0000-0000AC000000}"/>
    <cellStyle name="Separador de milhares 3 4" xfId="26" xr:uid="{00000000-0005-0000-0000-0000AD000000}"/>
    <cellStyle name="Separador de milhares 3 4 2" xfId="147" xr:uid="{00000000-0005-0000-0000-0000AE000000}"/>
    <cellStyle name="Separador de milhares 4" xfId="11" xr:uid="{00000000-0005-0000-0000-0000AF000000}"/>
    <cellStyle name="Separador de milhares 4 2" xfId="35" xr:uid="{00000000-0005-0000-0000-0000B0000000}"/>
    <cellStyle name="Separador de milhares 4 3" xfId="135" xr:uid="{00000000-0005-0000-0000-0000B1000000}"/>
    <cellStyle name="Separador de milhares 4 3 2" xfId="193" xr:uid="{00000000-0005-0000-0000-0000B2000000}"/>
    <cellStyle name="Separador de milhares 4 4" xfId="143" xr:uid="{00000000-0005-0000-0000-0000B3000000}"/>
    <cellStyle name="Separador de milhares 5" xfId="101" xr:uid="{00000000-0005-0000-0000-0000B4000000}"/>
    <cellStyle name="Separador de milhares 5 2" xfId="102" xr:uid="{00000000-0005-0000-0000-0000B5000000}"/>
    <cellStyle name="Separador de milhares 5 3" xfId="173" xr:uid="{00000000-0005-0000-0000-0000B6000000}"/>
    <cellStyle name="Separador de milhares 6" xfId="103" xr:uid="{00000000-0005-0000-0000-0000B7000000}"/>
    <cellStyle name="Separador de milhares 6 2" xfId="174" xr:uid="{00000000-0005-0000-0000-0000B8000000}"/>
    <cellStyle name="Separador de milhares 7" xfId="104" xr:uid="{00000000-0005-0000-0000-0000B9000000}"/>
    <cellStyle name="Separador de milhares 8" xfId="139" xr:uid="{00000000-0005-0000-0000-0000BA000000}"/>
    <cellStyle name="Texto de Aviso 2" xfId="105" xr:uid="{00000000-0005-0000-0000-0000BB000000}"/>
    <cellStyle name="Texto Explicativo 2" xfId="106" xr:uid="{00000000-0005-0000-0000-0000BC000000}"/>
    <cellStyle name="Título 1 2" xfId="12" xr:uid="{00000000-0005-0000-0000-0000BD000000}"/>
    <cellStyle name="Título 2 2" xfId="13" xr:uid="{00000000-0005-0000-0000-0000BE000000}"/>
    <cellStyle name="Título 3 2" xfId="107" xr:uid="{00000000-0005-0000-0000-0000BF000000}"/>
    <cellStyle name="Título 4 2" xfId="108" xr:uid="{00000000-0005-0000-0000-0000C0000000}"/>
    <cellStyle name="Título 5" xfId="109" xr:uid="{00000000-0005-0000-0000-0000C1000000}"/>
    <cellStyle name="Titulo1" xfId="14" xr:uid="{00000000-0005-0000-0000-0000C2000000}"/>
    <cellStyle name="Titulo2" xfId="15" xr:uid="{00000000-0005-0000-0000-0000C3000000}"/>
    <cellStyle name="titulos" xfId="16" xr:uid="{00000000-0005-0000-0000-0000C4000000}"/>
    <cellStyle name="Total 2" xfId="17" xr:uid="{00000000-0005-0000-0000-0000C5000000}"/>
    <cellStyle name="Vírgula" xfId="1" builtinId="3"/>
    <cellStyle name="Vírgula 2" xfId="127" xr:uid="{00000000-0005-0000-0000-0000C7000000}"/>
    <cellStyle name="Vírgula 2 2" xfId="186" xr:uid="{00000000-0005-0000-0000-0000C8000000}"/>
    <cellStyle name="Vírgula 30 2 2" xfId="201" xr:uid="{8B9203A2-9420-4415-8D89-EDB35F4602C9}"/>
    <cellStyle name="Vírgula 5" xfId="199" xr:uid="{E56115FE-FE17-4FEB-B629-05C82055735C}"/>
  </cellStyles>
  <dxfs count="0"/>
  <tableStyles count="0" defaultTableStyle="TableStyleMedium9" defaultPivotStyle="PivotStyleLight16"/>
  <colors>
    <mruColors>
      <color rgb="FFEAEAEA"/>
      <color rgb="FFF8F8F8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43</xdr:row>
      <xdr:rowOff>78442</xdr:rowOff>
    </xdr:from>
    <xdr:to>
      <xdr:col>9</xdr:col>
      <xdr:colOff>551620</xdr:colOff>
      <xdr:row>64</xdr:row>
      <xdr:rowOff>101910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F6A90A5-77DA-21B2-89DF-97558A390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677" y="7844118"/>
          <a:ext cx="6087325" cy="3553321"/>
        </a:xfrm>
        <a:prstGeom prst="rect">
          <a:avLst/>
        </a:prstGeom>
      </xdr:spPr>
    </xdr:pic>
    <xdr:clientData/>
  </xdr:twoCellAnchor>
  <xdr:twoCellAnchor editAs="oneCell">
    <xdr:from>
      <xdr:col>1</xdr:col>
      <xdr:colOff>549088</xdr:colOff>
      <xdr:row>6</xdr:row>
      <xdr:rowOff>33615</xdr:rowOff>
    </xdr:from>
    <xdr:to>
      <xdr:col>13</xdr:col>
      <xdr:colOff>551387</xdr:colOff>
      <xdr:row>43</xdr:row>
      <xdr:rowOff>111859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1D2DA91-3A69-81A6-E661-EBDF154C8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1147" y="1479174"/>
          <a:ext cx="8440328" cy="66112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381002</xdr:colOff>
      <xdr:row>6</xdr:row>
      <xdr:rowOff>0</xdr:rowOff>
    </xdr:from>
    <xdr:to>
      <xdr:col>11</xdr:col>
      <xdr:colOff>344173</xdr:colOff>
      <xdr:row>15</xdr:row>
      <xdr:rowOff>202078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04A61D6-B3FB-F5C4-09F3-497AB88E0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61" y="1557618"/>
          <a:ext cx="9107171" cy="26673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X32"/>
  <sheetViews>
    <sheetView showGridLines="0" tabSelected="1" view="pageBreakPreview" zoomScaleNormal="100" zoomScaleSheetLayoutView="100" workbookViewId="0">
      <selection activeCell="V17" sqref="V17"/>
    </sheetView>
  </sheetViews>
  <sheetFormatPr defaultRowHeight="16.5" x14ac:dyDescent="0.25"/>
  <cols>
    <col min="1" max="1" width="1.7109375" style="18" customWidth="1"/>
    <col min="2" max="4" width="9.140625" style="18"/>
    <col min="5" max="5" width="1.7109375" style="18" customWidth="1"/>
    <col min="6" max="7" width="9.140625" style="18"/>
    <col min="8" max="8" width="10.7109375" style="18" customWidth="1"/>
    <col min="9" max="9" width="1.7109375" style="18" customWidth="1"/>
    <col min="10" max="12" width="9.140625" style="18"/>
    <col min="13" max="13" width="1.7109375" style="18" customWidth="1"/>
    <col min="14" max="14" width="9.140625" style="18" customWidth="1"/>
    <col min="15" max="15" width="1.7109375" style="18" customWidth="1"/>
    <col min="16" max="16" width="9.140625" style="18"/>
    <col min="17" max="17" width="1.7109375" style="18" customWidth="1"/>
    <col min="18" max="16384" width="9.140625" style="18"/>
  </cols>
  <sheetData>
    <row r="1" spans="2:24" x14ac:dyDescent="0.25">
      <c r="B1" s="230"/>
      <c r="C1" s="230"/>
      <c r="N1" s="230"/>
      <c r="O1" s="230"/>
      <c r="P1" s="230"/>
    </row>
    <row r="2" spans="2:24" x14ac:dyDescent="0.25">
      <c r="B2" s="230"/>
      <c r="C2" s="230"/>
      <c r="N2" s="230"/>
      <c r="O2" s="230"/>
      <c r="P2" s="230"/>
    </row>
    <row r="3" spans="2:24" x14ac:dyDescent="0.25">
      <c r="B3" s="230"/>
      <c r="C3" s="230"/>
      <c r="N3" s="230"/>
      <c r="O3" s="230"/>
      <c r="P3" s="230"/>
    </row>
    <row r="4" spans="2:24" x14ac:dyDescent="0.25">
      <c r="B4" s="230"/>
      <c r="C4" s="230"/>
      <c r="N4" s="230"/>
      <c r="O4" s="230"/>
      <c r="P4" s="230"/>
    </row>
    <row r="5" spans="2:24" x14ac:dyDescent="0.25">
      <c r="B5" s="230"/>
      <c r="C5" s="230"/>
      <c r="N5" s="230"/>
      <c r="O5" s="230"/>
      <c r="P5" s="230"/>
    </row>
    <row r="6" spans="2:24" x14ac:dyDescent="0.3">
      <c r="B6" s="230"/>
      <c r="C6" s="230"/>
      <c r="F6" s="19"/>
      <c r="N6" s="230"/>
      <c r="O6" s="230"/>
      <c r="P6" s="230"/>
    </row>
    <row r="7" spans="2:24" x14ac:dyDescent="0.25">
      <c r="B7" s="230"/>
      <c r="C7" s="230"/>
      <c r="N7" s="230"/>
      <c r="O7" s="230"/>
      <c r="P7" s="230"/>
    </row>
    <row r="8" spans="2:24" x14ac:dyDescent="0.3">
      <c r="X8" s="19"/>
    </row>
    <row r="10" spans="2:24" x14ac:dyDescent="0.25">
      <c r="B10" s="231" t="s">
        <v>0</v>
      </c>
      <c r="C10" s="231"/>
      <c r="D10" s="231"/>
      <c r="E10" s="231"/>
      <c r="F10" s="231"/>
      <c r="G10" s="231"/>
      <c r="H10" s="231"/>
      <c r="I10" s="231"/>
      <c r="J10" s="231"/>
      <c r="K10" s="231"/>
      <c r="L10" s="231"/>
      <c r="M10" s="231"/>
      <c r="N10" s="231"/>
      <c r="O10" s="231"/>
      <c r="P10" s="231"/>
    </row>
    <row r="12" spans="2:24" x14ac:dyDescent="0.25">
      <c r="B12" s="20" t="s">
        <v>1</v>
      </c>
      <c r="P12" s="21"/>
    </row>
    <row r="13" spans="2:24" x14ac:dyDescent="0.25">
      <c r="B13" s="225"/>
      <c r="C13" s="226"/>
      <c r="D13" s="226"/>
      <c r="E13" s="226"/>
      <c r="F13" s="226"/>
      <c r="G13" s="226"/>
      <c r="H13" s="226"/>
      <c r="I13" s="226"/>
      <c r="J13" s="226"/>
      <c r="K13" s="226"/>
      <c r="L13" s="226"/>
      <c r="M13" s="226"/>
      <c r="N13" s="226"/>
      <c r="O13" s="226"/>
      <c r="P13" s="227"/>
    </row>
    <row r="14" spans="2:24" ht="6" customHeight="1" x14ac:dyDescent="0.25"/>
    <row r="15" spans="2:24" x14ac:dyDescent="0.25">
      <c r="B15" s="20" t="s">
        <v>2</v>
      </c>
      <c r="P15" s="21"/>
    </row>
    <row r="16" spans="2:24" x14ac:dyDescent="0.25">
      <c r="B16" s="225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7"/>
    </row>
    <row r="17" spans="2:16" ht="6" customHeight="1" x14ac:dyDescent="0.25"/>
    <row r="18" spans="2:16" x14ac:dyDescent="0.25">
      <c r="B18" s="20" t="s">
        <v>23</v>
      </c>
      <c r="H18" s="21"/>
      <c r="J18" s="20" t="s">
        <v>3</v>
      </c>
      <c r="N18" s="21"/>
      <c r="P18" s="22" t="s">
        <v>4</v>
      </c>
    </row>
    <row r="19" spans="2:16" x14ac:dyDescent="0.25">
      <c r="B19" s="225"/>
      <c r="C19" s="226"/>
      <c r="D19" s="226"/>
      <c r="E19" s="226"/>
      <c r="F19" s="226"/>
      <c r="G19" s="226"/>
      <c r="H19" s="227"/>
      <c r="I19" s="23"/>
      <c r="J19" s="225"/>
      <c r="K19" s="226"/>
      <c r="L19" s="226"/>
      <c r="M19" s="226"/>
      <c r="N19" s="227"/>
      <c r="O19" s="24"/>
      <c r="P19" s="25"/>
    </row>
    <row r="20" spans="2:16" ht="6" customHeight="1" x14ac:dyDescent="0.25"/>
    <row r="21" spans="2:16" x14ac:dyDescent="0.25">
      <c r="B21" s="20" t="s">
        <v>5</v>
      </c>
      <c r="D21" s="21"/>
      <c r="F21" s="20" t="s">
        <v>6</v>
      </c>
      <c r="H21" s="21"/>
      <c r="J21" s="20" t="s">
        <v>7</v>
      </c>
      <c r="L21" s="21"/>
      <c r="N21" s="20" t="s">
        <v>8</v>
      </c>
      <c r="P21" s="21"/>
    </row>
    <row r="22" spans="2:16" x14ac:dyDescent="0.25">
      <c r="B22" s="213"/>
      <c r="C22" s="214"/>
      <c r="D22" s="215"/>
      <c r="E22" s="23"/>
      <c r="F22" s="216"/>
      <c r="G22" s="217"/>
      <c r="H22" s="218"/>
      <c r="I22" s="23"/>
      <c r="J22" s="228"/>
      <c r="K22" s="217"/>
      <c r="L22" s="218"/>
      <c r="M22" s="23"/>
      <c r="N22" s="229">
        <v>45966</v>
      </c>
      <c r="O22" s="220"/>
      <c r="P22" s="221"/>
    </row>
    <row r="23" spans="2:16" ht="6" customHeight="1" x14ac:dyDescent="0.25"/>
    <row r="24" spans="2:16" x14ac:dyDescent="0.25">
      <c r="B24" s="20" t="s">
        <v>9</v>
      </c>
      <c r="D24" s="21"/>
      <c r="F24" s="20" t="s">
        <v>10</v>
      </c>
      <c r="H24" s="21"/>
      <c r="J24" s="20" t="s">
        <v>11</v>
      </c>
      <c r="L24" s="21"/>
      <c r="N24" s="20" t="s">
        <v>12</v>
      </c>
      <c r="P24" s="21"/>
    </row>
    <row r="25" spans="2:16" x14ac:dyDescent="0.25">
      <c r="B25" s="213" t="s">
        <v>698</v>
      </c>
      <c r="C25" s="214"/>
      <c r="D25" s="215"/>
      <c r="E25" s="23"/>
      <c r="F25" s="216"/>
      <c r="G25" s="217"/>
      <c r="H25" s="218"/>
      <c r="I25" s="23"/>
      <c r="J25" s="216"/>
      <c r="K25" s="217"/>
      <c r="L25" s="218"/>
      <c r="N25" s="219" t="s">
        <v>19</v>
      </c>
      <c r="O25" s="220"/>
      <c r="P25" s="221"/>
    </row>
    <row r="26" spans="2:16" ht="6" customHeight="1" x14ac:dyDescent="0.25"/>
    <row r="27" spans="2:16" x14ac:dyDescent="0.25">
      <c r="B27" s="20" t="s">
        <v>13</v>
      </c>
      <c r="P27" s="21"/>
    </row>
    <row r="28" spans="2:16" ht="49.5" customHeight="1" x14ac:dyDescent="0.25">
      <c r="B28" s="222" t="s">
        <v>721</v>
      </c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4"/>
    </row>
    <row r="32" spans="2:16" x14ac:dyDescent="0.3">
      <c r="H32" s="19"/>
    </row>
  </sheetData>
  <mergeCells count="16">
    <mergeCell ref="B16:P16"/>
    <mergeCell ref="B1:C7"/>
    <mergeCell ref="N1:P7"/>
    <mergeCell ref="B10:P10"/>
    <mergeCell ref="B13:P13"/>
    <mergeCell ref="B19:H19"/>
    <mergeCell ref="J19:N19"/>
    <mergeCell ref="B22:D22"/>
    <mergeCell ref="F22:H22"/>
    <mergeCell ref="J22:L22"/>
    <mergeCell ref="N22:P22"/>
    <mergeCell ref="B25:D25"/>
    <mergeCell ref="F25:H25"/>
    <mergeCell ref="J25:L25"/>
    <mergeCell ref="N25:P25"/>
    <mergeCell ref="B28:P28"/>
  </mergeCells>
  <pageMargins left="0.51181102362204722" right="0.51181102362204722" top="0.78740157480314965" bottom="0.78740157480314965" header="0.31496062992125984" footer="0.31496062992125984"/>
  <pageSetup paperSize="9" fitToHeight="0" orientation="landscape" horizontalDpi="1200" verticalDpi="1200" r:id="rId1"/>
  <headerFooter>
    <oddFooter>&amp;L&amp;"Arial Narrow,Normal"&amp;10&amp;A
&amp;F&amp;C&amp;"Arial Narrow,Negrito"&amp;10ENG. CIVIL THIAGO ALVES SILVA&amp;"Arial Narrow,Normal"
CREA 1004804750/D-GO&amp;R&amp;"Arial Narrow,Normal"&amp;10Página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58BBC-7DC6-4E87-B26D-51C56E54B3B4}">
  <dimension ref="B1:U26"/>
  <sheetViews>
    <sheetView showGridLines="0" showZeros="0" view="pageBreakPreview" zoomScaleNormal="100" zoomScaleSheetLayoutView="100" workbookViewId="0">
      <selection activeCell="H29" sqref="H29"/>
    </sheetView>
  </sheetViews>
  <sheetFormatPr defaultColWidth="9.140625" defaultRowHeight="13.5" x14ac:dyDescent="0.25"/>
  <cols>
    <col min="1" max="1" width="1.7109375" style="26" customWidth="1"/>
    <col min="2" max="2" width="9.140625" style="26" customWidth="1"/>
    <col min="3" max="3" width="12.5703125" style="26" customWidth="1"/>
    <col min="4" max="4" width="17.85546875" style="26" bestFit="1" customWidth="1"/>
    <col min="5" max="10" width="10.7109375" style="26" customWidth="1"/>
    <col min="11" max="11" width="6.5703125" style="26" customWidth="1"/>
    <col min="12" max="12" width="6" style="26" customWidth="1"/>
    <col min="13" max="13" width="10.7109375" style="26" customWidth="1"/>
    <col min="14" max="14" width="10.140625" style="26" customWidth="1"/>
    <col min="15" max="15" width="10.7109375" style="28" customWidth="1"/>
    <col min="16" max="16" width="1.7109375" style="26" customWidth="1"/>
    <col min="17" max="17" width="9.140625" style="26" customWidth="1"/>
    <col min="18" max="16384" width="9.140625" style="26"/>
  </cols>
  <sheetData>
    <row r="1" spans="2:21" s="17" customFormat="1" ht="20.100000000000001" customHeight="1" x14ac:dyDescent="0.25"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</row>
    <row r="2" spans="2:21" s="17" customFormat="1" ht="20.100000000000001" customHeight="1" x14ac:dyDescent="0.25"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</row>
    <row r="3" spans="2:21" s="17" customFormat="1" ht="20.100000000000001" customHeight="1" x14ac:dyDescent="0.25"/>
    <row r="4" spans="2:21" s="5" customFormat="1" ht="20.100000000000001" customHeight="1" x14ac:dyDescent="0.25">
      <c r="B4" s="1"/>
      <c r="C4" s="2"/>
      <c r="E4" s="2"/>
      <c r="F4" s="2"/>
      <c r="G4" s="2"/>
      <c r="H4" s="2"/>
      <c r="I4" s="2"/>
      <c r="J4" s="2"/>
      <c r="K4" s="2"/>
      <c r="L4" s="2"/>
      <c r="N4" s="3"/>
      <c r="O4" s="4"/>
      <c r="R4" s="9"/>
      <c r="S4" s="9"/>
      <c r="T4" s="10"/>
      <c r="U4" s="10"/>
    </row>
    <row r="5" spans="2:21" s="5" customFormat="1" ht="20.100000000000001" customHeight="1" x14ac:dyDescent="0.25">
      <c r="B5" s="1"/>
      <c r="C5" s="2"/>
      <c r="N5" s="3"/>
      <c r="O5" s="4"/>
    </row>
    <row r="6" spans="2:21" s="5" customFormat="1" ht="20.100000000000001" customHeight="1" x14ac:dyDescent="0.25"/>
    <row r="7" spans="2:21" s="5" customFormat="1" ht="20.100000000000001" customHeight="1" x14ac:dyDescent="0.25">
      <c r="B7" s="1"/>
      <c r="C7" s="11"/>
      <c r="N7" s="3"/>
      <c r="O7" s="15"/>
    </row>
    <row r="8" spans="2:21" s="16" customFormat="1" ht="20.100000000000001" customHeight="1" x14ac:dyDescent="0.25">
      <c r="B8" s="13"/>
      <c r="C8" s="14"/>
      <c r="D8" s="7"/>
      <c r="E8" s="7"/>
      <c r="F8" s="7"/>
      <c r="G8" s="8"/>
      <c r="H8" s="8"/>
      <c r="I8" s="8"/>
      <c r="J8" s="8"/>
      <c r="K8" s="7"/>
      <c r="M8" s="8"/>
      <c r="N8" s="8"/>
    </row>
    <row r="9" spans="2:21" ht="20.100000000000001" customHeight="1" x14ac:dyDescent="0.25">
      <c r="B9" s="33"/>
      <c r="C9" s="232" t="s">
        <v>20</v>
      </c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232"/>
      <c r="O9" s="27"/>
    </row>
    <row r="10" spans="2:21" ht="20.100000000000001" customHeight="1" x14ac:dyDescent="0.25">
      <c r="B10" s="33"/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7"/>
    </row>
    <row r="11" spans="2:21" ht="20.100000000000001" customHeight="1" x14ac:dyDescent="0.25">
      <c r="B11" s="33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27"/>
    </row>
    <row r="12" spans="2:21" ht="20.100000000000001" customHeight="1" x14ac:dyDescent="0.25">
      <c r="B12" s="3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27"/>
    </row>
    <row r="13" spans="2:21" ht="20.100000000000001" customHeight="1" x14ac:dyDescent="0.25">
      <c r="B13" s="33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27"/>
    </row>
    <row r="14" spans="2:21" ht="20.100000000000001" customHeight="1" x14ac:dyDescent="0.25">
      <c r="B14" s="33"/>
      <c r="C14" s="33"/>
      <c r="D14" s="36"/>
      <c r="E14" s="35"/>
      <c r="F14" s="33"/>
      <c r="G14" s="33"/>
      <c r="H14" s="33"/>
      <c r="I14" s="33"/>
      <c r="J14" s="33"/>
      <c r="K14" s="33"/>
      <c r="L14" s="36"/>
      <c r="M14" s="35"/>
      <c r="N14" s="33"/>
      <c r="O14" s="27"/>
    </row>
    <row r="15" spans="2:21" ht="24.95" customHeight="1" x14ac:dyDescent="0.25">
      <c r="B15" s="33"/>
      <c r="C15" s="33" t="s">
        <v>14</v>
      </c>
      <c r="D15" s="233" t="s">
        <v>722</v>
      </c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</row>
    <row r="16" spans="2:21" ht="20.100000000000001" customHeight="1" x14ac:dyDescent="0.25">
      <c r="B16" s="33"/>
      <c r="C16" s="33" t="s">
        <v>16</v>
      </c>
      <c r="D16" s="32" t="s">
        <v>723</v>
      </c>
      <c r="E16" s="35"/>
      <c r="F16" s="33"/>
      <c r="G16" s="33"/>
      <c r="H16" s="33"/>
      <c r="I16" s="33"/>
      <c r="J16" s="33"/>
      <c r="K16" s="33"/>
      <c r="L16" s="36"/>
      <c r="M16" s="35"/>
      <c r="N16" s="33"/>
      <c r="O16" s="27"/>
    </row>
    <row r="17" spans="2:15" ht="20.100000000000001" customHeight="1" x14ac:dyDescent="0.25">
      <c r="B17" s="33"/>
      <c r="C17" s="33" t="s">
        <v>17</v>
      </c>
      <c r="D17" s="187">
        <v>45966</v>
      </c>
      <c r="E17" s="35"/>
      <c r="F17" s="33"/>
      <c r="G17" s="33"/>
      <c r="H17" s="33"/>
      <c r="I17" s="33"/>
      <c r="J17" s="33"/>
      <c r="K17" s="33"/>
      <c r="L17" s="36"/>
      <c r="M17" s="35"/>
      <c r="N17" s="33"/>
      <c r="O17" s="27"/>
    </row>
    <row r="18" spans="2:15" ht="20.100000000000001" customHeight="1" x14ac:dyDescent="0.25">
      <c r="B18" s="33"/>
      <c r="C18" s="33" t="s">
        <v>21</v>
      </c>
      <c r="D18" s="32" t="s">
        <v>604</v>
      </c>
      <c r="E18" s="38"/>
      <c r="F18" s="32"/>
      <c r="G18" s="33"/>
      <c r="H18" s="33"/>
      <c r="I18" s="33"/>
      <c r="J18" s="33"/>
      <c r="K18" s="32"/>
      <c r="L18" s="37"/>
      <c r="M18" s="38"/>
      <c r="N18" s="32"/>
      <c r="O18" s="27"/>
    </row>
    <row r="19" spans="2:15" s="16" customFormat="1" ht="20.100000000000001" customHeight="1" x14ac:dyDescent="0.25">
      <c r="B19" s="13"/>
      <c r="C19" s="16" t="s">
        <v>22</v>
      </c>
      <c r="D19" s="57" t="s">
        <v>605</v>
      </c>
      <c r="E19" s="7"/>
      <c r="F19" s="7"/>
      <c r="G19" s="8"/>
      <c r="H19" s="8"/>
      <c r="I19" s="8"/>
      <c r="J19" s="8"/>
      <c r="K19" s="7"/>
      <c r="M19" s="8"/>
      <c r="N19" s="8"/>
    </row>
    <row r="20" spans="2:15" ht="20.100000000000001" customHeight="1" x14ac:dyDescent="0.25">
      <c r="B20" s="33"/>
      <c r="C20" s="7"/>
      <c r="D20" s="120"/>
      <c r="E20" s="33"/>
      <c r="F20" s="33"/>
      <c r="G20" s="33"/>
      <c r="H20" s="33"/>
      <c r="I20" s="33"/>
      <c r="J20" s="33"/>
      <c r="K20" s="30"/>
      <c r="L20" s="33"/>
      <c r="M20" s="33"/>
      <c r="N20" s="33"/>
      <c r="O20" s="27"/>
    </row>
    <row r="21" spans="2:15" ht="20.100000000000001" customHeight="1" x14ac:dyDescent="0.25">
      <c r="B21" s="33"/>
      <c r="C21" s="33"/>
      <c r="D21" s="36"/>
      <c r="E21" s="35"/>
      <c r="F21" s="33"/>
      <c r="G21" s="33"/>
      <c r="H21" s="33"/>
      <c r="I21" s="33"/>
      <c r="J21" s="33"/>
      <c r="K21" s="33"/>
      <c r="L21" s="36"/>
      <c r="M21" s="35"/>
      <c r="N21" s="33"/>
      <c r="O21" s="27"/>
    </row>
    <row r="22" spans="2:15" ht="20.100000000000001" customHeight="1" x14ac:dyDescent="0.25">
      <c r="B22" s="33"/>
      <c r="C22" s="33"/>
      <c r="D22" s="36"/>
      <c r="E22" s="35"/>
      <c r="F22" s="33"/>
      <c r="G22" s="33"/>
      <c r="H22" s="33"/>
      <c r="I22" s="33"/>
      <c r="J22" s="33"/>
      <c r="K22" s="33"/>
      <c r="L22" s="36"/>
      <c r="M22" s="35"/>
      <c r="N22" s="33"/>
      <c r="O22" s="27"/>
    </row>
    <row r="23" spans="2:15" ht="20.100000000000001" customHeight="1" x14ac:dyDescent="0.25">
      <c r="B23" s="33"/>
      <c r="C23" s="33"/>
      <c r="D23" s="36"/>
      <c r="E23" s="35"/>
      <c r="F23" s="33"/>
      <c r="G23" s="33"/>
      <c r="H23" s="33"/>
      <c r="I23" s="33"/>
      <c r="J23" s="33"/>
      <c r="K23" s="33"/>
      <c r="L23" s="36"/>
      <c r="M23" s="35"/>
      <c r="N23" s="33"/>
      <c r="O23" s="27"/>
    </row>
    <row r="24" spans="2:15" ht="20.100000000000001" customHeight="1" x14ac:dyDescent="0.25">
      <c r="B24" s="33"/>
      <c r="C24" s="34"/>
      <c r="D24" s="33"/>
      <c r="E24" s="33"/>
      <c r="F24" s="33"/>
      <c r="G24" s="33"/>
      <c r="H24" s="33"/>
      <c r="I24" s="33"/>
      <c r="J24" s="33"/>
      <c r="K24" s="30"/>
      <c r="L24" s="33"/>
      <c r="M24" s="33"/>
      <c r="N24" s="33"/>
      <c r="O24" s="27"/>
    </row>
    <row r="25" spans="2:15" ht="20.100000000000001" customHeight="1" x14ac:dyDescent="0.25">
      <c r="B25" s="33"/>
      <c r="C25" s="33"/>
      <c r="D25" s="36"/>
      <c r="E25" s="35"/>
      <c r="F25" s="33"/>
      <c r="G25" s="33"/>
      <c r="H25" s="33"/>
      <c r="I25" s="33"/>
      <c r="J25" s="33"/>
      <c r="K25" s="33"/>
      <c r="L25" s="36"/>
      <c r="M25" s="35"/>
      <c r="N25" s="33"/>
      <c r="O25" s="27"/>
    </row>
    <row r="26" spans="2:15" ht="20.100000000000001" customHeight="1" x14ac:dyDescent="0.25">
      <c r="B26" s="33"/>
      <c r="C26" s="32"/>
      <c r="D26" s="37"/>
      <c r="E26" s="38"/>
      <c r="F26" s="32"/>
      <c r="G26" s="33"/>
      <c r="H26" s="33"/>
      <c r="I26" s="33"/>
      <c r="J26" s="33"/>
      <c r="K26" s="32"/>
      <c r="L26" s="37"/>
      <c r="M26" s="38"/>
      <c r="N26" s="32"/>
      <c r="O26" s="27"/>
    </row>
  </sheetData>
  <mergeCells count="3">
    <mergeCell ref="B1:P2"/>
    <mergeCell ref="C9:N10"/>
    <mergeCell ref="D15:O15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89" orientation="landscape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6BD80-6E27-43A8-A6F8-8588988FD1D5}">
  <dimension ref="B1:U27"/>
  <sheetViews>
    <sheetView showGridLines="0" showZeros="0" view="pageBreakPreview" zoomScale="115" zoomScaleNormal="100" zoomScaleSheetLayoutView="115" workbookViewId="0">
      <selection activeCell="R21" sqref="R21:R22"/>
    </sheetView>
  </sheetViews>
  <sheetFormatPr defaultColWidth="9.140625" defaultRowHeight="13.5" x14ac:dyDescent="0.25"/>
  <cols>
    <col min="1" max="1" width="1.7109375" style="26" customWidth="1"/>
    <col min="2" max="2" width="9.140625" style="26" customWidth="1"/>
    <col min="3" max="3" width="11" style="26" customWidth="1"/>
    <col min="4" max="4" width="9.7109375" style="26" bestFit="1" customWidth="1"/>
    <col min="5" max="14" width="10.7109375" style="26" customWidth="1"/>
    <col min="15" max="15" width="10.7109375" style="28" customWidth="1"/>
    <col min="16" max="16" width="1.7109375" style="26" customWidth="1"/>
    <col min="17" max="17" width="9.140625" style="26" customWidth="1"/>
    <col min="18" max="16384" width="9.140625" style="26"/>
  </cols>
  <sheetData>
    <row r="1" spans="2:21" s="17" customFormat="1" ht="20.100000000000001" customHeight="1" x14ac:dyDescent="0.25"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</row>
    <row r="2" spans="2:21" s="17" customFormat="1" ht="20.100000000000001" customHeight="1" x14ac:dyDescent="0.25"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</row>
    <row r="3" spans="2:21" s="17" customFormat="1" ht="20.100000000000001" customHeight="1" x14ac:dyDescent="0.25"/>
    <row r="4" spans="2:21" s="5" customFormat="1" ht="20.100000000000001" customHeight="1" x14ac:dyDescent="0.25">
      <c r="B4" s="1"/>
      <c r="C4" s="2"/>
      <c r="E4" s="2"/>
      <c r="F4" s="2"/>
      <c r="G4" s="2"/>
      <c r="H4" s="2"/>
      <c r="I4" s="2"/>
      <c r="J4" s="2"/>
      <c r="K4" s="2"/>
      <c r="L4" s="2"/>
      <c r="N4" s="3"/>
      <c r="O4" s="4"/>
      <c r="R4" s="9"/>
      <c r="S4" s="9"/>
      <c r="T4" s="10"/>
      <c r="U4" s="10"/>
    </row>
    <row r="5" spans="2:21" s="5" customFormat="1" ht="20.100000000000001" customHeight="1" x14ac:dyDescent="0.25">
      <c r="B5" s="1"/>
      <c r="C5" s="2"/>
      <c r="N5" s="3"/>
      <c r="O5" s="4"/>
    </row>
    <row r="6" spans="2:21" s="5" customFormat="1" ht="20.100000000000001" customHeight="1" x14ac:dyDescent="0.25"/>
    <row r="7" spans="2:21" s="5" customFormat="1" ht="20.100000000000001" customHeight="1" x14ac:dyDescent="0.25">
      <c r="B7" s="1"/>
      <c r="C7" s="11"/>
      <c r="N7" s="3"/>
      <c r="O7" s="15"/>
    </row>
    <row r="8" spans="2:21" s="16" customFormat="1" ht="20.100000000000001" customHeight="1" x14ac:dyDescent="0.25">
      <c r="B8" s="13"/>
      <c r="C8" s="14"/>
      <c r="D8" s="7"/>
      <c r="E8" s="7"/>
      <c r="F8" s="7"/>
      <c r="G8" s="8"/>
      <c r="H8" s="8"/>
      <c r="I8" s="8"/>
      <c r="J8" s="8"/>
      <c r="K8" s="7"/>
      <c r="M8" s="8"/>
      <c r="N8" s="8"/>
    </row>
    <row r="9" spans="2:21" ht="20.100000000000001" customHeight="1" x14ac:dyDescent="0.25">
      <c r="B9" s="33"/>
      <c r="C9" s="232" t="s">
        <v>100</v>
      </c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232"/>
      <c r="O9" s="27"/>
    </row>
    <row r="10" spans="2:21" ht="20.100000000000001" customHeight="1" x14ac:dyDescent="0.25">
      <c r="B10" s="33"/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7"/>
    </row>
    <row r="11" spans="2:21" ht="20.100000000000001" customHeight="1" x14ac:dyDescent="0.25">
      <c r="B11" s="33"/>
      <c r="C11" s="33"/>
      <c r="D11" s="36"/>
      <c r="E11" s="35"/>
      <c r="F11" s="33"/>
      <c r="G11" s="33"/>
      <c r="H11" s="33"/>
      <c r="I11" s="33"/>
      <c r="J11" s="33"/>
      <c r="K11" s="33"/>
      <c r="L11" s="36"/>
      <c r="M11" s="35"/>
      <c r="N11" s="33"/>
      <c r="O11" s="27"/>
    </row>
    <row r="12" spans="2:21" ht="20.100000000000001" customHeight="1" x14ac:dyDescent="0.25">
      <c r="B12" s="33"/>
      <c r="C12" s="33"/>
      <c r="D12" s="36"/>
      <c r="E12" s="35"/>
      <c r="F12" s="33"/>
      <c r="G12" s="33"/>
      <c r="H12" s="33"/>
      <c r="I12" s="33"/>
      <c r="J12" s="33"/>
      <c r="K12" s="33"/>
      <c r="L12" s="36"/>
      <c r="M12" s="35"/>
      <c r="N12" s="33"/>
      <c r="O12" s="27"/>
    </row>
    <row r="13" spans="2:21" ht="20.100000000000001" customHeight="1" x14ac:dyDescent="0.25">
      <c r="B13" s="33"/>
      <c r="C13" s="33"/>
      <c r="D13" s="36"/>
      <c r="E13" s="35"/>
      <c r="F13" s="33"/>
      <c r="G13" s="33"/>
      <c r="H13" s="33"/>
      <c r="I13" s="33"/>
      <c r="J13" s="33"/>
      <c r="K13" s="33"/>
      <c r="L13" s="36"/>
      <c r="M13" s="35"/>
      <c r="N13" s="33"/>
      <c r="O13" s="27"/>
    </row>
    <row r="14" spans="2:21" ht="20.100000000000001" customHeight="1" x14ac:dyDescent="0.25">
      <c r="B14" s="33"/>
      <c r="C14" s="33"/>
      <c r="D14" s="36"/>
      <c r="E14" s="35"/>
      <c r="F14" s="33"/>
      <c r="G14" s="33"/>
      <c r="H14" s="33"/>
      <c r="I14" s="33"/>
      <c r="J14" s="33"/>
      <c r="K14" s="33"/>
      <c r="L14" s="36"/>
      <c r="M14" s="35"/>
      <c r="N14" s="33"/>
      <c r="O14" s="27"/>
    </row>
    <row r="15" spans="2:21" ht="20.100000000000001" customHeight="1" x14ac:dyDescent="0.25">
      <c r="B15" s="33"/>
      <c r="C15" s="32"/>
      <c r="D15" s="37"/>
      <c r="E15" s="38"/>
      <c r="F15" s="32"/>
      <c r="G15" s="33"/>
      <c r="H15" s="33"/>
      <c r="I15" s="33"/>
      <c r="J15" s="33"/>
      <c r="K15" s="32"/>
      <c r="L15" s="37"/>
      <c r="M15" s="38"/>
      <c r="N15" s="32"/>
      <c r="O15" s="27"/>
    </row>
    <row r="16" spans="2:21" s="16" customFormat="1" ht="20.100000000000001" customHeight="1" x14ac:dyDescent="0.25">
      <c r="B16" s="13"/>
      <c r="C16" s="14"/>
      <c r="D16" s="7"/>
      <c r="E16" s="7"/>
      <c r="F16" s="7"/>
      <c r="G16" s="8"/>
      <c r="H16" s="8"/>
      <c r="I16" s="8"/>
      <c r="J16" s="8"/>
      <c r="K16" s="7"/>
      <c r="M16" s="8"/>
      <c r="N16" s="8"/>
    </row>
    <row r="17" spans="2:15" ht="20.100000000000001" customHeight="1" x14ac:dyDescent="0.25">
      <c r="B17" s="33"/>
      <c r="C17" s="34"/>
      <c r="D17" s="33"/>
      <c r="E17" s="33"/>
      <c r="F17" s="33"/>
      <c r="G17" s="33"/>
      <c r="H17" s="33"/>
      <c r="I17" s="33"/>
      <c r="J17" s="33"/>
      <c r="K17" s="30"/>
      <c r="L17" s="33"/>
      <c r="M17" s="33"/>
      <c r="N17" s="33"/>
      <c r="O17" s="27"/>
    </row>
    <row r="18" spans="2:15" ht="20.100000000000001" customHeight="1" x14ac:dyDescent="0.25">
      <c r="B18" s="33"/>
      <c r="C18" s="33"/>
      <c r="D18" s="36"/>
      <c r="E18" s="35"/>
      <c r="F18" s="33"/>
      <c r="G18" s="33"/>
      <c r="H18" s="33"/>
      <c r="I18" s="33"/>
      <c r="J18" s="33"/>
      <c r="K18" s="33"/>
      <c r="L18" s="36"/>
      <c r="M18" s="35"/>
      <c r="N18" s="33"/>
      <c r="O18" s="27"/>
    </row>
    <row r="19" spans="2:15" ht="20.100000000000001" customHeight="1" x14ac:dyDescent="0.25">
      <c r="B19" s="33"/>
      <c r="C19" s="33"/>
      <c r="D19" s="36"/>
      <c r="E19" s="35"/>
      <c r="F19" s="33"/>
      <c r="G19" s="33"/>
      <c r="H19" s="33"/>
      <c r="I19" s="33"/>
      <c r="J19" s="33"/>
      <c r="K19" s="33"/>
      <c r="L19" s="36"/>
      <c r="M19" s="35"/>
      <c r="N19" s="33"/>
      <c r="O19" s="27"/>
    </row>
    <row r="20" spans="2:15" ht="20.100000000000001" customHeight="1" x14ac:dyDescent="0.25">
      <c r="B20" s="33"/>
      <c r="C20" s="33"/>
      <c r="D20" s="36"/>
      <c r="E20" s="35"/>
      <c r="F20" s="33"/>
      <c r="G20" s="33"/>
      <c r="H20" s="33"/>
      <c r="I20" s="33"/>
      <c r="J20" s="33"/>
      <c r="K20" s="33"/>
      <c r="L20" s="36"/>
      <c r="M20" s="35"/>
      <c r="N20" s="33"/>
      <c r="O20" s="27"/>
    </row>
    <row r="21" spans="2:15" ht="20.100000000000001" customHeight="1" x14ac:dyDescent="0.25">
      <c r="B21" s="33"/>
      <c r="C21" s="33"/>
      <c r="D21" s="36"/>
      <c r="E21" s="35"/>
      <c r="F21" s="33"/>
      <c r="G21" s="33"/>
      <c r="H21" s="33"/>
      <c r="I21" s="33"/>
      <c r="J21" s="33"/>
      <c r="K21" s="33"/>
      <c r="L21" s="36"/>
      <c r="M21" s="35"/>
      <c r="N21" s="33"/>
      <c r="O21" s="27"/>
    </row>
    <row r="22" spans="2:15" ht="20.100000000000001" customHeight="1" x14ac:dyDescent="0.25">
      <c r="B22" s="33"/>
      <c r="C22" s="33"/>
      <c r="D22" s="36"/>
      <c r="E22" s="35"/>
      <c r="F22" s="33"/>
      <c r="G22" s="33"/>
      <c r="H22" s="33"/>
      <c r="I22" s="33"/>
      <c r="J22" s="33"/>
      <c r="K22" s="33"/>
      <c r="L22" s="36"/>
      <c r="M22" s="35"/>
      <c r="N22" s="33"/>
      <c r="O22" s="27"/>
    </row>
    <row r="23" spans="2:15" ht="20.100000000000001" customHeight="1" x14ac:dyDescent="0.25">
      <c r="B23" s="33"/>
      <c r="C23" s="32"/>
      <c r="D23" s="37"/>
      <c r="E23" s="38"/>
      <c r="F23" s="32"/>
      <c r="G23" s="33"/>
      <c r="H23" s="33"/>
      <c r="I23" s="33"/>
      <c r="J23" s="33"/>
      <c r="K23" s="32"/>
      <c r="L23" s="37"/>
      <c r="M23" s="38"/>
      <c r="N23" s="32"/>
      <c r="O23" s="27"/>
    </row>
    <row r="24" spans="2:15" s="16" customFormat="1" ht="20.100000000000001" customHeight="1" x14ac:dyDescent="0.25">
      <c r="B24" s="13"/>
      <c r="C24" s="14"/>
      <c r="D24" s="7"/>
      <c r="E24" s="7"/>
      <c r="F24" s="7"/>
      <c r="G24" s="8"/>
      <c r="H24" s="8"/>
      <c r="I24" s="8"/>
      <c r="J24" s="8"/>
      <c r="K24" s="7"/>
      <c r="M24" s="8"/>
      <c r="N24" s="8"/>
    </row>
    <row r="25" spans="2:15" ht="20.100000000000001" customHeight="1" x14ac:dyDescent="0.25">
      <c r="B25" s="33"/>
      <c r="C25" s="34"/>
      <c r="D25" s="33"/>
      <c r="E25" s="33"/>
      <c r="F25" s="33"/>
      <c r="G25" s="33"/>
      <c r="H25" s="33"/>
      <c r="I25" s="33"/>
      <c r="J25" s="33"/>
      <c r="K25" s="30"/>
      <c r="L25" s="33"/>
      <c r="M25" s="33"/>
      <c r="N25" s="33"/>
      <c r="O25" s="27"/>
    </row>
    <row r="26" spans="2:15" ht="20.100000000000001" customHeight="1" x14ac:dyDescent="0.25">
      <c r="B26" s="33"/>
      <c r="C26" s="33"/>
      <c r="D26" s="36"/>
      <c r="E26" s="35"/>
      <c r="F26" s="33"/>
      <c r="G26" s="33"/>
      <c r="H26" s="33"/>
      <c r="I26" s="33"/>
      <c r="J26" s="33"/>
      <c r="K26" s="33"/>
      <c r="L26" s="36"/>
      <c r="M26" s="35"/>
      <c r="N26" s="33"/>
      <c r="O26" s="27"/>
    </row>
    <row r="27" spans="2:15" ht="20.100000000000001" customHeight="1" x14ac:dyDescent="0.25">
      <c r="B27" s="33"/>
      <c r="C27" s="32"/>
      <c r="D27" s="37"/>
      <c r="E27" s="38"/>
      <c r="F27" s="32"/>
      <c r="G27" s="33"/>
      <c r="H27" s="33"/>
      <c r="I27" s="33"/>
      <c r="J27" s="33"/>
      <c r="K27" s="32"/>
      <c r="L27" s="37"/>
      <c r="M27" s="38"/>
      <c r="N27" s="32"/>
      <c r="O27" s="27"/>
    </row>
  </sheetData>
  <mergeCells count="2">
    <mergeCell ref="B1:P2"/>
    <mergeCell ref="C9:N10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89" orientation="landscape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00B96-D5E7-409F-8DD6-318007A450AF}">
  <dimension ref="B1:U26"/>
  <sheetViews>
    <sheetView showGridLines="0" showZeros="0" view="pageBreakPreview" zoomScaleNormal="100" zoomScaleSheetLayoutView="100" workbookViewId="0">
      <selection activeCell="R21" sqref="R21:R22"/>
    </sheetView>
  </sheetViews>
  <sheetFormatPr defaultColWidth="9.140625" defaultRowHeight="13.5" x14ac:dyDescent="0.25"/>
  <cols>
    <col min="1" max="1" width="1.7109375" style="26" customWidth="1"/>
    <col min="2" max="2" width="9.140625" style="26" customWidth="1"/>
    <col min="3" max="3" width="11" style="26" customWidth="1"/>
    <col min="4" max="4" width="9.7109375" style="26" bestFit="1" customWidth="1"/>
    <col min="5" max="8" width="10.7109375" style="26" customWidth="1"/>
    <col min="9" max="9" width="13" style="26" customWidth="1"/>
    <col min="10" max="14" width="10.7109375" style="26" customWidth="1"/>
    <col min="15" max="15" width="10.7109375" style="28" customWidth="1"/>
    <col min="16" max="16" width="1.7109375" style="26" customWidth="1"/>
    <col min="17" max="17" width="9.140625" style="26" customWidth="1"/>
    <col min="18" max="16384" width="9.140625" style="26"/>
  </cols>
  <sheetData>
    <row r="1" spans="2:21" s="17" customFormat="1" ht="20.100000000000001" customHeight="1" x14ac:dyDescent="0.25">
      <c r="B1" s="234" t="s">
        <v>94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31"/>
    </row>
    <row r="2" spans="2:21" s="17" customFormat="1" ht="20.100000000000001" customHeight="1" x14ac:dyDescent="0.25"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31"/>
    </row>
    <row r="3" spans="2:21" s="48" customFormat="1" ht="9.9499999999999993" customHeight="1" x14ac:dyDescent="0.25">
      <c r="D3" s="31"/>
      <c r="E3" s="31"/>
      <c r="F3" s="31"/>
      <c r="G3" s="18"/>
      <c r="H3" s="31"/>
      <c r="I3" s="31"/>
      <c r="J3" s="31"/>
      <c r="K3" s="31"/>
      <c r="L3" s="31"/>
    </row>
    <row r="4" spans="2:21" s="51" customFormat="1" ht="15" customHeight="1" x14ac:dyDescent="0.25">
      <c r="B4" s="49" t="s">
        <v>14</v>
      </c>
      <c r="C4" s="68">
        <f>'DADOS DA OBRA'!B13</f>
        <v>0</v>
      </c>
      <c r="I4" s="50"/>
      <c r="J4" s="58"/>
      <c r="K4" s="60"/>
      <c r="L4" s="50"/>
      <c r="M4" s="58" t="s">
        <v>17</v>
      </c>
      <c r="N4" s="66">
        <f>'DADOS DA OBRA'!N22</f>
        <v>45966</v>
      </c>
    </row>
    <row r="5" spans="2:21" s="51" customFormat="1" ht="15" customHeight="1" x14ac:dyDescent="0.25">
      <c r="B5" s="49" t="s">
        <v>16</v>
      </c>
      <c r="C5" s="50" t="str">
        <f>+""&amp;'DADOS DA OBRA'!$B$16&amp;", "&amp;'DADOS DA OBRA'!$B$19&amp;", "&amp;'DADOS DA OBRA'!$J$19&amp;", "&amp;'DADOS DA OBRA'!$P$19</f>
        <v xml:space="preserve">, , , </v>
      </c>
      <c r="J5" s="58"/>
      <c r="K5" s="60"/>
      <c r="M5" s="58" t="s">
        <v>15</v>
      </c>
      <c r="N5" s="59" t="str">
        <f>'DADOS DA OBRA'!N25</f>
        <v>00</v>
      </c>
    </row>
    <row r="6" spans="2:21" s="17" customFormat="1" ht="20.100000000000001" customHeight="1" x14ac:dyDescent="0.25"/>
    <row r="7" spans="2:21" s="5" customFormat="1" ht="20.100000000000001" customHeight="1" x14ac:dyDescent="0.25">
      <c r="B7" s="69" t="s">
        <v>95</v>
      </c>
      <c r="C7" s="2"/>
      <c r="E7" s="2"/>
      <c r="F7" s="2"/>
      <c r="G7" s="2"/>
      <c r="H7" s="2"/>
      <c r="I7" s="2"/>
      <c r="J7" s="2"/>
      <c r="K7" s="2"/>
      <c r="L7" s="2"/>
      <c r="N7" s="3"/>
      <c r="O7" s="4"/>
      <c r="R7" s="9"/>
      <c r="S7" s="9"/>
      <c r="T7" s="10"/>
      <c r="U7" s="10"/>
    </row>
    <row r="8" spans="2:21" s="5" customFormat="1" ht="20.100000000000001" customHeight="1" x14ac:dyDescent="0.25">
      <c r="B8" s="1"/>
      <c r="C8" s="2"/>
      <c r="N8" s="3"/>
      <c r="O8" s="4"/>
    </row>
    <row r="9" spans="2:21" s="5" customFormat="1" ht="20.100000000000001" customHeight="1" x14ac:dyDescent="0.25"/>
    <row r="10" spans="2:21" s="5" customFormat="1" ht="20.100000000000001" customHeight="1" x14ac:dyDescent="0.25">
      <c r="B10" s="1"/>
      <c r="F10" s="70" t="s">
        <v>96</v>
      </c>
      <c r="G10" s="70"/>
      <c r="H10" s="70"/>
      <c r="J10" s="235" t="e">
        <f>#REF!</f>
        <v>#REF!</v>
      </c>
      <c r="K10" s="235"/>
      <c r="N10" s="3"/>
      <c r="O10" s="15"/>
    </row>
    <row r="11" spans="2:21" s="16" customFormat="1" ht="20.100000000000001" customHeight="1" x14ac:dyDescent="0.25">
      <c r="B11" s="13"/>
      <c r="C11" s="14"/>
      <c r="D11" s="7"/>
      <c r="E11" s="7"/>
      <c r="F11" s="70" t="s">
        <v>97</v>
      </c>
      <c r="G11" s="71"/>
      <c r="H11" s="72"/>
      <c r="I11" s="72"/>
      <c r="J11" s="235">
        <f>'ORÇAMENTO SINTÉTICO (SD)'!M26</f>
        <v>17581.86</v>
      </c>
      <c r="K11" s="235"/>
      <c r="M11" s="8"/>
      <c r="N11" s="8"/>
    </row>
    <row r="12" spans="2:21" ht="20.100000000000001" customHeight="1" x14ac:dyDescent="0.25">
      <c r="B12" s="33"/>
      <c r="F12" s="73"/>
      <c r="G12" s="73"/>
      <c r="H12" s="73"/>
      <c r="I12" s="73"/>
      <c r="J12" s="73"/>
      <c r="K12" s="73"/>
      <c r="O12" s="27"/>
    </row>
    <row r="13" spans="2:21" ht="20.100000000000001" customHeight="1" x14ac:dyDescent="0.25">
      <c r="B13" s="33"/>
      <c r="F13" s="73" t="s">
        <v>98</v>
      </c>
      <c r="G13" s="73"/>
      <c r="H13" s="73"/>
      <c r="J13" s="237" t="e">
        <f>(J10/J11)-1</f>
        <v>#REF!</v>
      </c>
      <c r="K13" s="237"/>
      <c r="O13" s="27"/>
    </row>
    <row r="14" spans="2:21" ht="20.100000000000001" customHeight="1" x14ac:dyDescent="0.25">
      <c r="B14" s="33"/>
      <c r="C14" s="33"/>
      <c r="D14" s="36"/>
      <c r="E14" s="35"/>
      <c r="F14" s="73"/>
      <c r="G14" s="73"/>
      <c r="H14" s="74"/>
      <c r="I14" s="74"/>
      <c r="J14" s="74"/>
      <c r="K14" s="74"/>
      <c r="M14" s="35"/>
      <c r="N14" s="33"/>
      <c r="O14" s="27"/>
    </row>
    <row r="15" spans="2:21" ht="20.100000000000001" customHeight="1" x14ac:dyDescent="0.25">
      <c r="B15" s="33"/>
      <c r="C15" s="33"/>
      <c r="D15" s="36"/>
      <c r="E15" s="35"/>
      <c r="F15" s="75" t="s">
        <v>99</v>
      </c>
      <c r="G15" s="76"/>
      <c r="H15" s="77"/>
      <c r="I15" s="77"/>
      <c r="J15" s="236" t="e">
        <f>+IF(J11&lt;J10,"SEM DESONERAÇÃO","COM DESONERAÇÃO")</f>
        <v>#REF!</v>
      </c>
      <c r="K15" s="236"/>
      <c r="L15" s="36"/>
      <c r="M15" s="35"/>
      <c r="N15" s="33"/>
      <c r="O15" s="27"/>
    </row>
    <row r="16" spans="2:21" ht="20.100000000000001" customHeight="1" x14ac:dyDescent="0.25">
      <c r="B16" s="33"/>
      <c r="C16" s="33"/>
      <c r="D16" s="36"/>
      <c r="E16" s="35"/>
      <c r="F16" s="33"/>
      <c r="G16" s="33"/>
      <c r="H16" s="33"/>
      <c r="I16" s="33"/>
      <c r="J16" s="33"/>
      <c r="K16" s="33"/>
      <c r="L16" s="36"/>
      <c r="M16" s="35"/>
      <c r="N16" s="33"/>
      <c r="O16" s="27"/>
    </row>
    <row r="17" spans="2:15" ht="20.100000000000001" customHeight="1" x14ac:dyDescent="0.25">
      <c r="B17" s="33"/>
      <c r="C17" s="33"/>
      <c r="D17" s="36"/>
      <c r="E17" s="35"/>
      <c r="F17" s="33"/>
      <c r="G17" s="33"/>
      <c r="H17" s="33"/>
      <c r="I17" s="33"/>
      <c r="J17" s="33"/>
      <c r="K17" s="33"/>
      <c r="L17" s="36"/>
      <c r="M17" s="35"/>
      <c r="N17" s="33"/>
      <c r="O17" s="27"/>
    </row>
    <row r="18" spans="2:15" ht="20.100000000000001" customHeight="1" x14ac:dyDescent="0.25">
      <c r="B18" s="33"/>
      <c r="C18" s="32"/>
      <c r="D18" s="37"/>
      <c r="E18" s="38"/>
      <c r="F18" s="32"/>
      <c r="G18" s="33"/>
      <c r="H18" s="33"/>
      <c r="I18" s="33"/>
      <c r="J18" s="33"/>
      <c r="K18" s="32"/>
      <c r="L18" s="37"/>
      <c r="M18" s="38"/>
      <c r="N18" s="32"/>
      <c r="O18" s="27"/>
    </row>
    <row r="19" spans="2:15" s="16" customFormat="1" ht="20.100000000000001" customHeight="1" x14ac:dyDescent="0.25">
      <c r="B19" s="13"/>
      <c r="C19" s="14"/>
      <c r="D19" s="7"/>
      <c r="E19" s="7"/>
      <c r="F19" s="7"/>
      <c r="G19" s="8"/>
      <c r="H19" s="8"/>
      <c r="I19" s="8"/>
      <c r="J19" s="8"/>
      <c r="K19" s="7"/>
      <c r="M19" s="8"/>
      <c r="N19" s="8"/>
    </row>
    <row r="20" spans="2:15" ht="20.100000000000001" customHeight="1" x14ac:dyDescent="0.25">
      <c r="B20" s="33"/>
      <c r="C20" s="34"/>
      <c r="D20" s="33"/>
      <c r="E20" s="33"/>
      <c r="F20" s="33"/>
      <c r="G20" s="33"/>
      <c r="H20" s="33"/>
      <c r="I20" s="33"/>
      <c r="J20" s="33"/>
      <c r="K20" s="30"/>
      <c r="L20" s="33"/>
      <c r="M20" s="33"/>
      <c r="N20" s="33"/>
      <c r="O20" s="27"/>
    </row>
    <row r="21" spans="2:15" ht="20.100000000000001" customHeight="1" x14ac:dyDescent="0.25">
      <c r="B21" s="33"/>
      <c r="C21" s="33"/>
      <c r="D21" s="36"/>
      <c r="E21" s="35"/>
      <c r="F21" s="33"/>
      <c r="G21" s="33"/>
      <c r="H21" s="33"/>
      <c r="I21" s="33"/>
      <c r="J21" s="33"/>
      <c r="K21" s="33"/>
      <c r="L21" s="36"/>
      <c r="M21" s="35"/>
      <c r="N21" s="33"/>
      <c r="O21" s="27"/>
    </row>
    <row r="22" spans="2:15" ht="20.100000000000001" customHeight="1" x14ac:dyDescent="0.25">
      <c r="B22" s="33"/>
      <c r="C22" s="33"/>
      <c r="D22" s="36"/>
      <c r="E22" s="35"/>
      <c r="F22" s="33"/>
      <c r="G22" s="33"/>
      <c r="H22" s="33"/>
      <c r="I22" s="33"/>
      <c r="J22" s="33"/>
      <c r="K22" s="33"/>
      <c r="L22" s="36"/>
      <c r="M22" s="35"/>
      <c r="N22" s="33"/>
      <c r="O22" s="27"/>
    </row>
    <row r="23" spans="2:15" ht="20.100000000000001" customHeight="1" x14ac:dyDescent="0.25">
      <c r="B23" s="33"/>
      <c r="C23" s="33"/>
      <c r="D23" s="36"/>
      <c r="E23" s="35"/>
      <c r="F23" s="33"/>
      <c r="G23" s="33"/>
      <c r="H23" s="33"/>
      <c r="I23" s="33"/>
      <c r="J23" s="33"/>
      <c r="K23" s="33"/>
      <c r="L23" s="36"/>
      <c r="M23" s="35"/>
      <c r="N23" s="33"/>
      <c r="O23" s="27"/>
    </row>
    <row r="24" spans="2:15" ht="20.100000000000001" customHeight="1" x14ac:dyDescent="0.25">
      <c r="B24" s="33"/>
      <c r="C24" s="32"/>
      <c r="D24" s="37"/>
      <c r="E24" s="38"/>
      <c r="F24" s="32"/>
      <c r="G24" s="33"/>
      <c r="H24" s="33"/>
      <c r="I24" s="33"/>
      <c r="J24" s="33"/>
      <c r="K24" s="32"/>
      <c r="L24" s="37"/>
      <c r="M24" s="38"/>
      <c r="N24" s="32"/>
      <c r="O24" s="27"/>
    </row>
    <row r="25" spans="2:15" s="16" customFormat="1" ht="20.100000000000001" customHeight="1" x14ac:dyDescent="0.25">
      <c r="B25" s="13"/>
      <c r="C25" s="14"/>
      <c r="D25" s="7"/>
      <c r="E25" s="7"/>
      <c r="F25" s="7"/>
      <c r="G25" s="8"/>
      <c r="H25" s="8"/>
      <c r="I25" s="8"/>
      <c r="J25" s="8"/>
      <c r="K25" s="7"/>
      <c r="M25" s="8"/>
      <c r="N25" s="8"/>
    </row>
    <row r="26" spans="2:15" ht="20.100000000000001" customHeight="1" x14ac:dyDescent="0.25">
      <c r="B26" s="33"/>
      <c r="C26" s="34"/>
      <c r="D26" s="33"/>
      <c r="E26" s="33"/>
      <c r="F26" s="33"/>
      <c r="G26" s="33"/>
      <c r="H26" s="33"/>
      <c r="I26" s="33"/>
      <c r="J26" s="33"/>
      <c r="K26" s="30"/>
      <c r="L26" s="33"/>
      <c r="M26" s="33"/>
      <c r="N26" s="33"/>
      <c r="O26" s="27"/>
    </row>
  </sheetData>
  <mergeCells count="5">
    <mergeCell ref="B1:O2"/>
    <mergeCell ref="J11:K11"/>
    <mergeCell ref="J15:K15"/>
    <mergeCell ref="J10:K10"/>
    <mergeCell ref="J13:K13"/>
  </mergeCells>
  <printOptions horizontalCentered="1"/>
  <pageMargins left="0.51181102362204722" right="0.51181102362204722" top="1.1811023622047245" bottom="0.78740157480314965" header="0.31496062992125984" footer="0.39370078740157483"/>
  <pageSetup paperSize="9" scale="89" orientation="landscape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009E-608B-4362-98D0-32EF88070DB3}">
  <dimension ref="B1:U27"/>
  <sheetViews>
    <sheetView showGridLines="0" showZeros="0" view="pageBreakPreview" zoomScale="85" zoomScaleNormal="100" zoomScaleSheetLayoutView="85" workbookViewId="0">
      <selection activeCell="R21" sqref="R21:R22"/>
    </sheetView>
  </sheetViews>
  <sheetFormatPr defaultColWidth="9.140625" defaultRowHeight="13.5" x14ac:dyDescent="0.25"/>
  <cols>
    <col min="1" max="1" width="1.7109375" style="26" customWidth="1"/>
    <col min="2" max="2" width="9.140625" style="26" customWidth="1"/>
    <col min="3" max="3" width="11" style="26" customWidth="1"/>
    <col min="4" max="4" width="9.7109375" style="26" bestFit="1" customWidth="1"/>
    <col min="5" max="14" width="10.7109375" style="26" customWidth="1"/>
    <col min="15" max="15" width="10.7109375" style="28" customWidth="1"/>
    <col min="16" max="16" width="1.7109375" style="26" customWidth="1"/>
    <col min="17" max="17" width="9.140625" style="26" customWidth="1"/>
    <col min="18" max="16384" width="9.140625" style="26"/>
  </cols>
  <sheetData>
    <row r="1" spans="2:21" s="17" customFormat="1" ht="20.100000000000001" customHeight="1" x14ac:dyDescent="0.25"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</row>
    <row r="2" spans="2:21" s="17" customFormat="1" ht="20.100000000000001" customHeight="1" x14ac:dyDescent="0.25"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</row>
    <row r="3" spans="2:21" s="17" customFormat="1" ht="20.100000000000001" customHeight="1" x14ac:dyDescent="0.25"/>
    <row r="4" spans="2:21" s="5" customFormat="1" ht="20.100000000000001" customHeight="1" x14ac:dyDescent="0.25">
      <c r="B4" s="1"/>
      <c r="C4" s="2"/>
      <c r="E4" s="2"/>
      <c r="F4" s="2"/>
      <c r="G4" s="2"/>
      <c r="H4" s="2"/>
      <c r="I4" s="2"/>
      <c r="J4" s="2"/>
      <c r="K4" s="2"/>
      <c r="L4" s="2"/>
      <c r="N4" s="3"/>
      <c r="O4" s="4"/>
      <c r="R4" s="9"/>
      <c r="S4" s="9"/>
      <c r="T4" s="10"/>
      <c r="U4" s="10"/>
    </row>
    <row r="5" spans="2:21" s="5" customFormat="1" ht="20.100000000000001" customHeight="1" x14ac:dyDescent="0.25">
      <c r="B5" s="1"/>
      <c r="C5" s="2"/>
      <c r="N5" s="3"/>
      <c r="O5" s="4"/>
    </row>
    <row r="6" spans="2:21" s="5" customFormat="1" ht="20.100000000000001" customHeight="1" x14ac:dyDescent="0.25"/>
    <row r="7" spans="2:21" s="5" customFormat="1" ht="20.100000000000001" customHeight="1" x14ac:dyDescent="0.25">
      <c r="B7" s="1"/>
      <c r="C7" s="11"/>
      <c r="N7" s="3"/>
      <c r="O7" s="15"/>
    </row>
    <row r="8" spans="2:21" s="16" customFormat="1" ht="20.100000000000001" customHeight="1" x14ac:dyDescent="0.25">
      <c r="B8" s="13"/>
      <c r="C8" s="14"/>
      <c r="D8" s="7"/>
      <c r="E8" s="7"/>
      <c r="F8" s="7"/>
      <c r="G8" s="8"/>
      <c r="H8" s="8"/>
      <c r="I8" s="8"/>
      <c r="J8" s="8"/>
      <c r="K8" s="7"/>
      <c r="M8" s="8"/>
      <c r="N8" s="8"/>
    </row>
    <row r="9" spans="2:21" ht="20.100000000000001" customHeight="1" x14ac:dyDescent="0.25">
      <c r="B9" s="33"/>
      <c r="C9" s="238" t="s">
        <v>259</v>
      </c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7"/>
    </row>
    <row r="10" spans="2:21" ht="20.100000000000001" customHeight="1" x14ac:dyDescent="0.25">
      <c r="B10" s="33"/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7"/>
    </row>
    <row r="11" spans="2:21" ht="20.100000000000001" customHeight="1" x14ac:dyDescent="0.25">
      <c r="B11" s="33"/>
      <c r="C11" s="238"/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7"/>
    </row>
    <row r="12" spans="2:21" ht="20.100000000000001" customHeight="1" x14ac:dyDescent="0.25">
      <c r="B12" s="33"/>
      <c r="C12" s="238"/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7"/>
    </row>
    <row r="13" spans="2:21" ht="20.100000000000001" customHeight="1" x14ac:dyDescent="0.25">
      <c r="B13" s="33"/>
      <c r="C13" s="33"/>
      <c r="D13" s="36"/>
      <c r="E13" s="35"/>
      <c r="F13" s="33"/>
      <c r="G13" s="33"/>
      <c r="H13" s="33"/>
      <c r="I13" s="33"/>
      <c r="J13" s="33"/>
      <c r="K13" s="33"/>
      <c r="L13" s="36"/>
      <c r="M13" s="35"/>
      <c r="N13" s="33"/>
      <c r="O13" s="27"/>
    </row>
    <row r="14" spans="2:21" ht="20.100000000000001" customHeight="1" x14ac:dyDescent="0.25">
      <c r="B14" s="33"/>
      <c r="C14" s="33"/>
      <c r="D14" s="36"/>
      <c r="E14" s="35"/>
      <c r="F14" s="33"/>
      <c r="G14" s="33"/>
      <c r="H14" s="33"/>
      <c r="I14" s="33"/>
      <c r="J14" s="33"/>
      <c r="K14" s="33"/>
      <c r="L14" s="36"/>
      <c r="M14" s="35"/>
      <c r="N14" s="33"/>
      <c r="O14" s="27"/>
    </row>
    <row r="15" spans="2:21" ht="20.100000000000001" customHeight="1" x14ac:dyDescent="0.25">
      <c r="B15" s="33"/>
      <c r="C15" s="32"/>
      <c r="D15" s="37"/>
      <c r="E15" s="38"/>
      <c r="F15" s="32"/>
      <c r="G15" s="33"/>
      <c r="H15" s="33"/>
      <c r="I15" s="33"/>
      <c r="J15" s="33"/>
      <c r="K15" s="32"/>
      <c r="L15" s="37"/>
      <c r="M15" s="38"/>
      <c r="N15" s="32"/>
      <c r="O15" s="27"/>
    </row>
    <row r="16" spans="2:21" s="16" customFormat="1" ht="20.100000000000001" customHeight="1" x14ac:dyDescent="0.25">
      <c r="B16" s="13"/>
      <c r="C16" s="14"/>
      <c r="D16" s="7"/>
      <c r="E16" s="7"/>
      <c r="F16" s="7"/>
      <c r="G16" s="8"/>
      <c r="H16" s="8"/>
      <c r="I16" s="8"/>
      <c r="J16" s="8"/>
      <c r="K16" s="7"/>
      <c r="M16" s="8"/>
      <c r="N16" s="8"/>
    </row>
    <row r="17" spans="2:15" ht="20.100000000000001" customHeight="1" x14ac:dyDescent="0.25">
      <c r="B17" s="33"/>
      <c r="C17" s="34"/>
      <c r="D17" s="33"/>
      <c r="E17" s="33"/>
      <c r="F17" s="33"/>
      <c r="G17" s="33"/>
      <c r="H17" s="33"/>
      <c r="I17" s="33"/>
      <c r="J17" s="33"/>
      <c r="K17" s="30"/>
      <c r="L17" s="33"/>
      <c r="M17" s="33"/>
      <c r="N17" s="33"/>
      <c r="O17" s="27"/>
    </row>
    <row r="18" spans="2:15" ht="20.100000000000001" customHeight="1" x14ac:dyDescent="0.25">
      <c r="B18" s="33"/>
      <c r="C18" s="33"/>
      <c r="D18" s="36"/>
      <c r="E18" s="35"/>
      <c r="F18" s="33"/>
      <c r="G18" s="33"/>
      <c r="H18" s="33"/>
      <c r="I18" s="33"/>
      <c r="J18" s="33"/>
      <c r="K18" s="33"/>
      <c r="L18" s="36"/>
      <c r="M18" s="35"/>
      <c r="N18" s="33"/>
      <c r="O18" s="27"/>
    </row>
    <row r="19" spans="2:15" ht="20.100000000000001" customHeight="1" x14ac:dyDescent="0.25">
      <c r="B19" s="33"/>
      <c r="C19" s="33"/>
      <c r="D19" s="36"/>
      <c r="E19" s="35"/>
      <c r="F19" s="33"/>
      <c r="G19" s="33"/>
      <c r="H19" s="33"/>
      <c r="I19" s="33"/>
      <c r="J19" s="33"/>
      <c r="K19" s="33"/>
      <c r="L19" s="36"/>
      <c r="M19" s="35"/>
      <c r="N19" s="33"/>
      <c r="O19" s="27"/>
    </row>
    <row r="20" spans="2:15" ht="20.100000000000001" customHeight="1" x14ac:dyDescent="0.25">
      <c r="B20" s="33"/>
      <c r="C20" s="33"/>
      <c r="D20" s="36"/>
      <c r="E20" s="35"/>
      <c r="F20" s="33"/>
      <c r="G20" s="33"/>
      <c r="H20" s="33"/>
      <c r="I20" s="33"/>
      <c r="J20" s="33"/>
      <c r="K20" s="33"/>
      <c r="L20" s="36"/>
      <c r="M20" s="35"/>
      <c r="N20" s="33"/>
      <c r="O20" s="27"/>
    </row>
    <row r="21" spans="2:15" ht="20.100000000000001" customHeight="1" x14ac:dyDescent="0.25">
      <c r="B21" s="33"/>
      <c r="C21" s="33"/>
      <c r="D21" s="36"/>
      <c r="E21" s="35"/>
      <c r="F21" s="33"/>
      <c r="G21" s="33"/>
      <c r="H21" s="33"/>
      <c r="I21" s="33"/>
      <c r="J21" s="33"/>
      <c r="K21" s="33"/>
      <c r="L21" s="36"/>
      <c r="M21" s="35"/>
      <c r="N21" s="33"/>
      <c r="O21" s="27"/>
    </row>
    <row r="22" spans="2:15" ht="20.100000000000001" customHeight="1" x14ac:dyDescent="0.25">
      <c r="B22" s="33"/>
      <c r="C22" s="33"/>
      <c r="D22" s="36"/>
      <c r="E22" s="35"/>
      <c r="F22" s="33"/>
      <c r="G22" s="33"/>
      <c r="H22" s="33"/>
      <c r="I22" s="33"/>
      <c r="J22" s="33"/>
      <c r="K22" s="33"/>
      <c r="L22" s="36"/>
      <c r="M22" s="35"/>
      <c r="N22" s="33"/>
      <c r="O22" s="27"/>
    </row>
    <row r="23" spans="2:15" ht="20.100000000000001" customHeight="1" x14ac:dyDescent="0.25">
      <c r="B23" s="33"/>
      <c r="C23" s="32"/>
      <c r="D23" s="37"/>
      <c r="E23" s="38"/>
      <c r="F23" s="32"/>
      <c r="G23" s="33"/>
      <c r="H23" s="33"/>
      <c r="I23" s="33"/>
      <c r="J23" s="33"/>
      <c r="K23" s="32"/>
      <c r="L23" s="37"/>
      <c r="M23" s="38"/>
      <c r="N23" s="32"/>
      <c r="O23" s="27"/>
    </row>
    <row r="24" spans="2:15" s="16" customFormat="1" ht="20.100000000000001" customHeight="1" x14ac:dyDescent="0.25">
      <c r="B24" s="13"/>
      <c r="C24" s="14"/>
      <c r="D24" s="7"/>
      <c r="E24" s="7"/>
      <c r="F24" s="7"/>
      <c r="G24" s="8"/>
      <c r="H24" s="8"/>
      <c r="I24" s="8"/>
      <c r="J24" s="8"/>
      <c r="K24" s="7"/>
      <c r="M24" s="8"/>
      <c r="N24" s="8"/>
    </row>
    <row r="25" spans="2:15" ht="20.100000000000001" customHeight="1" x14ac:dyDescent="0.25">
      <c r="B25" s="33"/>
      <c r="C25" s="34"/>
      <c r="D25" s="33"/>
      <c r="E25" s="33"/>
      <c r="F25" s="33"/>
      <c r="G25" s="33"/>
      <c r="H25" s="33"/>
      <c r="I25" s="33"/>
      <c r="J25" s="33"/>
      <c r="K25" s="30"/>
      <c r="L25" s="33"/>
      <c r="M25" s="33"/>
      <c r="N25" s="33"/>
      <c r="O25" s="27"/>
    </row>
    <row r="26" spans="2:15" ht="20.100000000000001" customHeight="1" x14ac:dyDescent="0.25">
      <c r="B26" s="33"/>
      <c r="C26" s="33"/>
      <c r="D26" s="36"/>
      <c r="E26" s="35"/>
      <c r="F26" s="33"/>
      <c r="G26" s="33"/>
      <c r="H26" s="33"/>
      <c r="I26" s="33"/>
      <c r="J26" s="33"/>
      <c r="K26" s="33"/>
      <c r="L26" s="36"/>
      <c r="M26" s="35"/>
      <c r="N26" s="33"/>
      <c r="O26" s="27"/>
    </row>
    <row r="27" spans="2:15" ht="20.100000000000001" customHeight="1" x14ac:dyDescent="0.25">
      <c r="B27" s="33"/>
      <c r="C27" s="32"/>
      <c r="D27" s="37"/>
      <c r="E27" s="38"/>
      <c r="F27" s="32"/>
      <c r="G27" s="33"/>
      <c r="H27" s="33"/>
      <c r="I27" s="33"/>
      <c r="J27" s="33"/>
      <c r="K27" s="32"/>
      <c r="L27" s="37"/>
      <c r="M27" s="38"/>
      <c r="N27" s="32"/>
      <c r="O27" s="27"/>
    </row>
  </sheetData>
  <mergeCells count="2">
    <mergeCell ref="B1:P2"/>
    <mergeCell ref="C9:N12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89" orientation="landscape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009A-BB65-41DC-B9FD-9CE0C80DFC85}">
  <dimension ref="B1:L14"/>
  <sheetViews>
    <sheetView showGridLines="0" showZeros="0" view="pageBreakPreview" zoomScaleNormal="100" zoomScaleSheetLayoutView="100" workbookViewId="0">
      <selection activeCell="B1" sqref="B1:P2"/>
    </sheetView>
  </sheetViews>
  <sheetFormatPr defaultRowHeight="15" x14ac:dyDescent="0.25"/>
  <cols>
    <col min="1" max="1" width="1.7109375" style="63" customWidth="1"/>
    <col min="2" max="2" width="7.42578125" style="63" customWidth="1"/>
    <col min="3" max="4" width="2.5703125" style="63" customWidth="1"/>
    <col min="5" max="5" width="76.28515625" style="63" customWidth="1"/>
    <col min="6" max="6" width="21" style="63" customWidth="1"/>
    <col min="7" max="7" width="11.42578125" style="63" customWidth="1"/>
    <col min="8" max="8" width="11.42578125" style="63" bestFit="1" customWidth="1"/>
    <col min="9" max="9" width="7.7109375" style="63" customWidth="1"/>
    <col min="10" max="10" width="15.7109375" style="63" customWidth="1"/>
    <col min="11" max="11" width="15.140625" style="63" customWidth="1"/>
    <col min="12" max="12" width="1.7109375" style="63" customWidth="1"/>
    <col min="13" max="16384" width="9.140625" style="63"/>
  </cols>
  <sheetData>
    <row r="1" spans="2:12" s="48" customFormat="1" ht="50.1" customHeight="1" x14ac:dyDescent="0.25">
      <c r="B1" s="253" t="s">
        <v>260</v>
      </c>
      <c r="C1" s="253"/>
      <c r="D1" s="253"/>
      <c r="E1" s="253"/>
      <c r="F1" s="253"/>
      <c r="G1" s="253"/>
      <c r="H1" s="253"/>
      <c r="I1" s="253"/>
      <c r="J1" s="253"/>
      <c r="K1" s="253"/>
      <c r="L1" s="31"/>
    </row>
    <row r="2" spans="2:12" s="48" customFormat="1" ht="9.9499999999999993" customHeight="1" x14ac:dyDescent="0.25">
      <c r="D2" s="31"/>
      <c r="E2" s="31"/>
      <c r="F2" s="31"/>
      <c r="G2" s="18"/>
      <c r="H2" s="31"/>
      <c r="I2" s="31"/>
      <c r="J2" s="31"/>
      <c r="K2" s="31"/>
      <c r="L2" s="31"/>
    </row>
    <row r="3" spans="2:12" s="51" customFormat="1" ht="20.100000000000001" customHeight="1" x14ac:dyDescent="0.25">
      <c r="B3" s="49" t="s">
        <v>14</v>
      </c>
      <c r="C3" s="50" t="str">
        <f>'CAPA - ORÇAMENTO'!D15</f>
        <v>CONTRATAÇÃO DE EMPRESA PARA ELABORAÇÃO PROJETOS DE ENGENHARIA PARA IMPLANTAÇÃO DE PAVIMENTAÇÃO URBANA NO MUNICÍPIO DE URUTAÍ-GO</v>
      </c>
      <c r="D3" s="50"/>
      <c r="E3" s="50"/>
      <c r="J3" s="58" t="s">
        <v>17</v>
      </c>
      <c r="K3" s="66">
        <f>'DADOS DA OBRA'!N22</f>
        <v>45966</v>
      </c>
      <c r="L3" s="50"/>
    </row>
    <row r="4" spans="2:12" s="51" customFormat="1" ht="20.100000000000001" customHeight="1" x14ac:dyDescent="0.25">
      <c r="B4" s="49" t="s">
        <v>16</v>
      </c>
      <c r="C4" s="50" t="str">
        <f>'CAPA - ORÇAMENTO'!D16</f>
        <v>LOTEAMENTO SETOR BELA VISTA II</v>
      </c>
      <c r="J4" s="58" t="s">
        <v>88</v>
      </c>
      <c r="K4" s="60">
        <v>0.45029999999999998</v>
      </c>
    </row>
    <row r="5" spans="2:12" s="51" customFormat="1" ht="20.100000000000001" customHeight="1" x14ac:dyDescent="0.25">
      <c r="B5" s="49" t="s">
        <v>86</v>
      </c>
      <c r="C5" s="50" t="str">
        <f>'DADOS DA OBRA'!B28</f>
        <v>GOINFRA (TABELA DE PROJETOS) - 06/2025</v>
      </c>
      <c r="D5" s="67"/>
      <c r="E5" s="67"/>
      <c r="J5" s="58" t="s">
        <v>15</v>
      </c>
      <c r="K5" s="59" t="str">
        <f>'DADOS DA OBRA'!N25</f>
        <v>00</v>
      </c>
    </row>
    <row r="6" spans="2:12" s="51" customFormat="1" ht="12.75" customHeight="1" x14ac:dyDescent="0.25">
      <c r="C6" s="67"/>
      <c r="D6" s="67"/>
      <c r="E6" s="67"/>
      <c r="J6" s="58"/>
      <c r="K6" s="60"/>
    </row>
    <row r="7" spans="2:12" s="52" customFormat="1" ht="6.95" customHeight="1" x14ac:dyDescent="0.25">
      <c r="E7" s="53"/>
      <c r="K7" s="54"/>
      <c r="L7" s="55"/>
    </row>
    <row r="8" spans="2:12" s="56" customFormat="1" ht="30" customHeight="1" x14ac:dyDescent="0.25">
      <c r="B8" s="254" t="s">
        <v>90</v>
      </c>
      <c r="C8" s="254"/>
      <c r="D8" s="254"/>
      <c r="E8" s="255" t="s">
        <v>28</v>
      </c>
      <c r="F8" s="256"/>
      <c r="G8" s="256"/>
      <c r="H8" s="256"/>
      <c r="I8" s="257"/>
      <c r="J8" s="61" t="s">
        <v>257</v>
      </c>
      <c r="K8" s="61" t="s">
        <v>258</v>
      </c>
    </row>
    <row r="9" spans="2:12" ht="20.100000000000001" customHeight="1" x14ac:dyDescent="0.25">
      <c r="B9" s="243">
        <v>1</v>
      </c>
      <c r="C9" s="244"/>
      <c r="D9" s="245"/>
      <c r="E9" s="134" t="str">
        <f>'ORÇAMENTO SINTÉTICO (SD)'!E9</f>
        <v>ESTUDOS</v>
      </c>
      <c r="F9" s="135"/>
      <c r="G9" s="135"/>
      <c r="H9" s="135"/>
      <c r="I9" s="136"/>
      <c r="J9" s="137">
        <f>+'ORÇAMENTO SINTÉTICO (SD)'!J9</f>
        <v>4320.9399999999996</v>
      </c>
      <c r="K9" s="62">
        <f>+'ORÇAMENTO SINTÉTICO (SD)'!M9</f>
        <v>6108.94</v>
      </c>
    </row>
    <row r="10" spans="2:12" ht="20.100000000000001" customHeight="1" x14ac:dyDescent="0.25">
      <c r="B10" s="243">
        <v>2</v>
      </c>
      <c r="C10" s="244"/>
      <c r="D10" s="245"/>
      <c r="E10" s="134" t="str">
        <f>'ORÇAMENTO SINTÉTICO (SD)'!E16</f>
        <v>PROJETOS</v>
      </c>
      <c r="F10" s="135"/>
      <c r="G10" s="135"/>
      <c r="H10" s="135"/>
      <c r="I10" s="136"/>
      <c r="J10" s="137">
        <f>+'ORÇAMENTO SINTÉTICO (SD)'!J16</f>
        <v>8045.92</v>
      </c>
      <c r="K10" s="62">
        <f>+'ORÇAMENTO SINTÉTICO (SD)'!M16</f>
        <v>11472.92</v>
      </c>
    </row>
    <row r="11" spans="2:12" ht="15.75" thickBot="1" x14ac:dyDescent="0.3">
      <c r="B11" s="64"/>
      <c r="C11" s="64"/>
      <c r="D11" s="64"/>
      <c r="E11" s="64"/>
      <c r="F11" s="64"/>
      <c r="G11" s="64"/>
      <c r="H11" s="64"/>
      <c r="I11" s="64"/>
      <c r="J11" s="64"/>
      <c r="K11" s="64"/>
    </row>
    <row r="12" spans="2:12" ht="24.95" customHeight="1" x14ac:dyDescent="0.25">
      <c r="B12" s="246"/>
      <c r="C12" s="246"/>
      <c r="D12" s="246"/>
      <c r="F12" s="65"/>
      <c r="G12" s="247" t="s">
        <v>91</v>
      </c>
      <c r="H12" s="248"/>
      <c r="I12" s="248"/>
      <c r="J12" s="258">
        <f>SUM(J9:J11)</f>
        <v>12366.86</v>
      </c>
      <c r="K12" s="258"/>
      <c r="L12" s="259"/>
    </row>
    <row r="13" spans="2:12" ht="24.95" customHeight="1" x14ac:dyDescent="0.25">
      <c r="B13" s="246"/>
      <c r="C13" s="246"/>
      <c r="D13" s="246"/>
      <c r="F13" s="65"/>
      <c r="G13" s="249" t="s">
        <v>261</v>
      </c>
      <c r="H13" s="250"/>
      <c r="I13" s="250"/>
      <c r="J13" s="239">
        <f>+J14-J12</f>
        <v>5215</v>
      </c>
      <c r="K13" s="239"/>
      <c r="L13" s="240"/>
    </row>
    <row r="14" spans="2:12" ht="24.95" customHeight="1" thickBot="1" x14ac:dyDescent="0.3">
      <c r="B14" s="246"/>
      <c r="C14" s="246"/>
      <c r="D14" s="246"/>
      <c r="F14" s="65"/>
      <c r="G14" s="251" t="s">
        <v>93</v>
      </c>
      <c r="H14" s="252"/>
      <c r="I14" s="252"/>
      <c r="J14" s="241">
        <f>SUM(K9:K10)</f>
        <v>17581.86</v>
      </c>
      <c r="K14" s="241"/>
      <c r="L14" s="242"/>
    </row>
  </sheetData>
  <mergeCells count="14">
    <mergeCell ref="B1:K1"/>
    <mergeCell ref="B8:D8"/>
    <mergeCell ref="B9:D9"/>
    <mergeCell ref="E8:I8"/>
    <mergeCell ref="J12:L12"/>
    <mergeCell ref="J13:L13"/>
    <mergeCell ref="J14:L14"/>
    <mergeCell ref="B10:D10"/>
    <mergeCell ref="B12:D12"/>
    <mergeCell ref="G12:I12"/>
    <mergeCell ref="B13:D13"/>
    <mergeCell ref="B14:D14"/>
    <mergeCell ref="G13:I13"/>
    <mergeCell ref="G14:I1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3" orientation="landscape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12" max="1048575" man="1"/>
  </col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77557-2585-4C17-8785-4E74AC6A644E}">
  <dimension ref="B1:Q30"/>
  <sheetViews>
    <sheetView showGridLines="0" view="pageBreakPreview" zoomScale="85" zoomScaleNormal="85" zoomScaleSheetLayoutView="85" workbookViewId="0">
      <selection activeCell="E18" sqref="E18"/>
    </sheetView>
  </sheetViews>
  <sheetFormatPr defaultRowHeight="12.75" x14ac:dyDescent="0.25"/>
  <cols>
    <col min="1" max="1" width="1.7109375" style="17" customWidth="1"/>
    <col min="2" max="2" width="8.7109375" style="17" customWidth="1"/>
    <col min="3" max="3" width="13.7109375" style="17" customWidth="1"/>
    <col min="4" max="4" width="12.5703125" style="17" customWidth="1"/>
    <col min="5" max="5" width="68.5703125" style="17" bestFit="1" customWidth="1"/>
    <col min="6" max="6" width="9.140625" style="17"/>
    <col min="7" max="9" width="14.85546875" style="17" bestFit="1" customWidth="1"/>
    <col min="10" max="10" width="14.85546875" style="17" customWidth="1"/>
    <col min="11" max="11" width="9.85546875" style="17" customWidth="1"/>
    <col min="12" max="12" width="14.28515625" style="17" customWidth="1"/>
    <col min="13" max="13" width="14.85546875" style="17" bestFit="1" customWidth="1"/>
    <col min="14" max="14" width="1.7109375" style="17" customWidth="1"/>
    <col min="15" max="16" width="9.140625" style="17"/>
    <col min="17" max="17" width="10.28515625" style="17" bestFit="1" customWidth="1"/>
    <col min="18" max="16384" width="9.140625" style="17"/>
  </cols>
  <sheetData>
    <row r="1" spans="2:17" s="48" customFormat="1" ht="50.1" customHeight="1" x14ac:dyDescent="0.25">
      <c r="B1" s="253" t="s">
        <v>249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31"/>
    </row>
    <row r="2" spans="2:17" s="48" customFormat="1" ht="9.9499999999999993" customHeight="1" x14ac:dyDescent="0.25">
      <c r="C2" s="31"/>
      <c r="D2" s="31"/>
      <c r="E2" s="31"/>
      <c r="F2" s="18"/>
      <c r="G2" s="31"/>
      <c r="H2" s="31"/>
      <c r="I2" s="31"/>
      <c r="J2" s="31"/>
      <c r="K2" s="31"/>
      <c r="L2" s="31"/>
      <c r="M2" s="31"/>
      <c r="N2" s="31"/>
    </row>
    <row r="3" spans="2:17" s="51" customFormat="1" ht="20.100000000000001" customHeight="1" x14ac:dyDescent="0.25">
      <c r="B3" s="49" t="s">
        <v>14</v>
      </c>
      <c r="C3" s="50" t="str">
        <f>'CAPA - ORÇAMENTO'!D15</f>
        <v>CONTRATAÇÃO DE EMPRESA PARA ELABORAÇÃO PROJETOS DE ENGENHARIA PARA IMPLANTAÇÃO DE PAVIMENTAÇÃO URBANA NO MUNICÍPIO DE URUTAÍ-GO</v>
      </c>
      <c r="D3" s="50"/>
      <c r="E3" s="50"/>
      <c r="F3" s="50"/>
      <c r="G3" s="50"/>
      <c r="H3" s="50"/>
      <c r="I3" s="50"/>
      <c r="L3" s="58" t="s">
        <v>17</v>
      </c>
      <c r="M3" s="119">
        <f>'DADOS DA OBRA'!N22</f>
        <v>45966</v>
      </c>
      <c r="N3" s="50"/>
    </row>
    <row r="4" spans="2:17" s="51" customFormat="1" ht="20.100000000000001" customHeight="1" x14ac:dyDescent="0.25">
      <c r="B4" s="49" t="s">
        <v>16</v>
      </c>
      <c r="C4" s="50" t="str">
        <f>+'CAPA - ORÇAMENTO'!D16</f>
        <v>LOTEAMENTO SETOR BELA VISTA II</v>
      </c>
      <c r="L4" s="58" t="s">
        <v>88</v>
      </c>
      <c r="M4" s="60">
        <v>0.4511</v>
      </c>
    </row>
    <row r="5" spans="2:17" s="51" customFormat="1" ht="20.100000000000001" customHeight="1" x14ac:dyDescent="0.25">
      <c r="B5" s="49" t="s">
        <v>86</v>
      </c>
      <c r="C5" s="50" t="str">
        <f>+'DADOS DA OBRA'!B28</f>
        <v>GOINFRA (TABELA DE PROJETOS) - 06/2025</v>
      </c>
      <c r="D5" s="50"/>
      <c r="E5" s="50"/>
      <c r="J5" s="58"/>
      <c r="K5" s="59"/>
      <c r="L5" s="58" t="s">
        <v>15</v>
      </c>
      <c r="M5" s="59" t="str">
        <f>'DADOS DA OBRA'!N25</f>
        <v>00</v>
      </c>
    </row>
    <row r="6" spans="2:17" s="51" customFormat="1" ht="12.75" customHeight="1" x14ac:dyDescent="0.25">
      <c r="C6" s="50"/>
      <c r="D6" s="50"/>
      <c r="E6" s="50"/>
      <c r="L6" s="58"/>
      <c r="M6" s="60"/>
    </row>
    <row r="7" spans="2:17" s="52" customFormat="1" ht="6.95" customHeight="1" x14ac:dyDescent="0.25">
      <c r="D7" s="53"/>
      <c r="M7" s="54"/>
      <c r="N7" s="55"/>
    </row>
    <row r="8" spans="2:17" s="29" customFormat="1" ht="30" customHeight="1" x14ac:dyDescent="0.25">
      <c r="B8" s="121" t="s">
        <v>90</v>
      </c>
      <c r="C8" s="121" t="s">
        <v>101</v>
      </c>
      <c r="D8" s="121" t="s">
        <v>102</v>
      </c>
      <c r="E8" s="121" t="s">
        <v>28</v>
      </c>
      <c r="F8" s="121" t="s">
        <v>103</v>
      </c>
      <c r="G8" s="121" t="s">
        <v>159</v>
      </c>
      <c r="H8" s="121" t="s">
        <v>733</v>
      </c>
      <c r="I8" s="121" t="s">
        <v>734</v>
      </c>
      <c r="J8" s="121" t="s">
        <v>161</v>
      </c>
      <c r="K8" s="121" t="s">
        <v>157</v>
      </c>
      <c r="L8" s="121" t="s">
        <v>162</v>
      </c>
      <c r="M8" s="121" t="s">
        <v>163</v>
      </c>
    </row>
    <row r="9" spans="2:17" ht="24.95" customHeight="1" x14ac:dyDescent="0.25">
      <c r="B9" s="122"/>
      <c r="C9" s="122" t="s">
        <v>203</v>
      </c>
      <c r="D9" s="122"/>
      <c r="E9" s="123" t="s">
        <v>704</v>
      </c>
      <c r="F9" s="124"/>
      <c r="G9" s="125"/>
      <c r="H9" s="126" t="s">
        <v>83</v>
      </c>
      <c r="I9" s="126" t="s">
        <v>83</v>
      </c>
      <c r="J9" s="125">
        <f>SUBTOTAL(9,J10:J15)</f>
        <v>4320.9399999999996</v>
      </c>
      <c r="K9" s="126"/>
      <c r="L9" s="125"/>
      <c r="M9" s="125">
        <f>SUBTOTAL(9,M10:M15)</f>
        <v>6108.94</v>
      </c>
      <c r="Q9" s="127"/>
    </row>
    <row r="10" spans="2:17" ht="24.95" customHeight="1" x14ac:dyDescent="0.25">
      <c r="B10" s="78"/>
      <c r="C10" s="78" t="s">
        <v>713</v>
      </c>
      <c r="D10" s="78" t="s">
        <v>691</v>
      </c>
      <c r="E10" s="79" t="s">
        <v>714</v>
      </c>
      <c r="F10" s="130" t="s">
        <v>727</v>
      </c>
      <c r="G10" s="128">
        <v>7449.96</v>
      </c>
      <c r="H10" s="200">
        <v>930.49</v>
      </c>
      <c r="I10" s="200">
        <f t="shared" ref="I10:I15" si="0">TRUNC(H10/$D$30,2)</f>
        <v>0.1</v>
      </c>
      <c r="J10" s="128">
        <f t="shared" ref="J10:J15" si="1">TRUNC(G10 * I10, 2)</f>
        <v>744.99</v>
      </c>
      <c r="K10" s="129">
        <f t="shared" ref="K10:K22" si="2">+$M$4</f>
        <v>0.4511</v>
      </c>
      <c r="L10" s="128">
        <f t="shared" ref="L10:L15" si="3">TRUNC(I10 * (1 + K10), 2)</f>
        <v>0.14000000000000001</v>
      </c>
      <c r="M10" s="128">
        <f t="shared" ref="M10:M15" si="4">TRUNC(G10 * L10, 2)</f>
        <v>1042.99</v>
      </c>
      <c r="Q10" s="127"/>
    </row>
    <row r="11" spans="2:17" ht="24.95" customHeight="1" x14ac:dyDescent="0.25">
      <c r="B11" s="78"/>
      <c r="C11" s="78" t="s">
        <v>718</v>
      </c>
      <c r="D11" s="78" t="s">
        <v>691</v>
      </c>
      <c r="E11" s="79" t="s">
        <v>716</v>
      </c>
      <c r="F11" s="130" t="s">
        <v>727</v>
      </c>
      <c r="G11" s="128">
        <f>G10</f>
        <v>7449.96</v>
      </c>
      <c r="H11" s="200">
        <v>1531.71</v>
      </c>
      <c r="I11" s="200">
        <f t="shared" si="0"/>
        <v>0.17</v>
      </c>
      <c r="J11" s="128">
        <f t="shared" si="1"/>
        <v>1266.49</v>
      </c>
      <c r="K11" s="129">
        <f t="shared" si="2"/>
        <v>0.4511</v>
      </c>
      <c r="L11" s="128">
        <f t="shared" si="3"/>
        <v>0.24</v>
      </c>
      <c r="M11" s="128">
        <f t="shared" si="4"/>
        <v>1787.99</v>
      </c>
      <c r="Q11" s="127"/>
    </row>
    <row r="12" spans="2:17" ht="24.95" customHeight="1" x14ac:dyDescent="0.25">
      <c r="B12" s="78"/>
      <c r="C12" s="78" t="s">
        <v>719</v>
      </c>
      <c r="D12" s="78" t="s">
        <v>691</v>
      </c>
      <c r="E12" s="79" t="s">
        <v>717</v>
      </c>
      <c r="F12" s="130" t="s">
        <v>727</v>
      </c>
      <c r="G12" s="128">
        <f>G11</f>
        <v>7449.96</v>
      </c>
      <c r="H12" s="200">
        <v>535.63</v>
      </c>
      <c r="I12" s="200">
        <f t="shared" si="0"/>
        <v>0.05</v>
      </c>
      <c r="J12" s="128">
        <f t="shared" si="1"/>
        <v>372.49</v>
      </c>
      <c r="K12" s="129">
        <f t="shared" si="2"/>
        <v>0.4511</v>
      </c>
      <c r="L12" s="128">
        <f t="shared" si="3"/>
        <v>7.0000000000000007E-2</v>
      </c>
      <c r="M12" s="128">
        <f t="shared" si="4"/>
        <v>521.49</v>
      </c>
      <c r="Q12" s="127"/>
    </row>
    <row r="13" spans="2:17" ht="24.95" customHeight="1" x14ac:dyDescent="0.25">
      <c r="B13" s="78"/>
      <c r="C13" s="78" t="s">
        <v>731</v>
      </c>
      <c r="D13" s="78" t="s">
        <v>691</v>
      </c>
      <c r="E13" s="79" t="s">
        <v>730</v>
      </c>
      <c r="F13" s="130" t="s">
        <v>727</v>
      </c>
      <c r="G13" s="128">
        <f>G12</f>
        <v>7449.96</v>
      </c>
      <c r="H13" s="200">
        <v>906.02</v>
      </c>
      <c r="I13" s="200">
        <f t="shared" si="0"/>
        <v>0.1</v>
      </c>
      <c r="J13" s="128">
        <f t="shared" ref="J13:J14" si="5">TRUNC(G13 * I13, 2)</f>
        <v>744.99</v>
      </c>
      <c r="K13" s="129">
        <f t="shared" si="2"/>
        <v>0.4511</v>
      </c>
      <c r="L13" s="128">
        <f t="shared" ref="L13:L14" si="6">TRUNC(I13 * (1 + K13), 2)</f>
        <v>0.14000000000000001</v>
      </c>
      <c r="M13" s="128">
        <f t="shared" ref="M13:M14" si="7">TRUNC(G13 * L13, 2)</f>
        <v>1042.99</v>
      </c>
      <c r="Q13" s="127"/>
    </row>
    <row r="14" spans="2:17" ht="24.95" customHeight="1" x14ac:dyDescent="0.25">
      <c r="B14" s="78"/>
      <c r="C14" s="78" t="s">
        <v>737</v>
      </c>
      <c r="D14" s="78" t="s">
        <v>691</v>
      </c>
      <c r="E14" s="79" t="s">
        <v>738</v>
      </c>
      <c r="F14" s="130" t="s">
        <v>727</v>
      </c>
      <c r="G14" s="128">
        <f>G11</f>
        <v>7449.96</v>
      </c>
      <c r="H14" s="200">
        <v>881.92</v>
      </c>
      <c r="I14" s="200">
        <f t="shared" si="0"/>
        <v>0.09</v>
      </c>
      <c r="J14" s="128">
        <f t="shared" si="5"/>
        <v>670.49</v>
      </c>
      <c r="K14" s="129">
        <f t="shared" si="2"/>
        <v>0.4511</v>
      </c>
      <c r="L14" s="128">
        <f t="shared" si="6"/>
        <v>0.13</v>
      </c>
      <c r="M14" s="128">
        <f t="shared" si="7"/>
        <v>968.49</v>
      </c>
      <c r="Q14" s="127"/>
    </row>
    <row r="15" spans="2:17" ht="24.95" customHeight="1" x14ac:dyDescent="0.25">
      <c r="B15" s="78"/>
      <c r="C15" s="78" t="s">
        <v>720</v>
      </c>
      <c r="D15" s="78" t="s">
        <v>691</v>
      </c>
      <c r="E15" s="79" t="s">
        <v>699</v>
      </c>
      <c r="F15" s="130" t="s">
        <v>727</v>
      </c>
      <c r="G15" s="128">
        <f>G12</f>
        <v>7449.96</v>
      </c>
      <c r="H15" s="200">
        <v>661.49</v>
      </c>
      <c r="I15" s="200">
        <f t="shared" si="0"/>
        <v>7.0000000000000007E-2</v>
      </c>
      <c r="J15" s="128">
        <f t="shared" si="1"/>
        <v>521.49</v>
      </c>
      <c r="K15" s="129">
        <f t="shared" si="2"/>
        <v>0.4511</v>
      </c>
      <c r="L15" s="128">
        <f t="shared" si="3"/>
        <v>0.1</v>
      </c>
      <c r="M15" s="128">
        <f t="shared" si="4"/>
        <v>744.99</v>
      </c>
      <c r="Q15" s="127"/>
    </row>
    <row r="16" spans="2:17" ht="24.95" customHeight="1" x14ac:dyDescent="0.25">
      <c r="B16" s="122"/>
      <c r="C16" s="122" t="s">
        <v>203</v>
      </c>
      <c r="D16" s="122"/>
      <c r="E16" s="123" t="s">
        <v>707</v>
      </c>
      <c r="F16" s="124"/>
      <c r="G16" s="125"/>
      <c r="H16" s="126"/>
      <c r="I16" s="126"/>
      <c r="J16" s="125">
        <f>SUBTOTAL(9,J17:J22)</f>
        <v>8045.92</v>
      </c>
      <c r="K16" s="126"/>
      <c r="L16" s="125"/>
      <c r="M16" s="125">
        <f>SUBTOTAL(9,M17:M22)</f>
        <v>11472.92</v>
      </c>
      <c r="Q16" s="127"/>
    </row>
    <row r="17" spans="2:17" ht="24.95" customHeight="1" x14ac:dyDescent="0.25">
      <c r="B17" s="78"/>
      <c r="C17" s="78" t="s">
        <v>708</v>
      </c>
      <c r="D17" s="78" t="s">
        <v>691</v>
      </c>
      <c r="E17" s="79" t="s">
        <v>702</v>
      </c>
      <c r="F17" s="130" t="s">
        <v>727</v>
      </c>
      <c r="G17" s="128">
        <f>G15</f>
        <v>7449.96</v>
      </c>
      <c r="H17" s="200">
        <v>1601.84</v>
      </c>
      <c r="I17" s="200">
        <f t="shared" ref="I17:I22" si="8">TRUNC(H17/$D$30,2)</f>
        <v>0.17</v>
      </c>
      <c r="J17" s="128">
        <f t="shared" ref="J17:J20" si="9">TRUNC(G17 * I17, 2)</f>
        <v>1266.49</v>
      </c>
      <c r="K17" s="129">
        <f t="shared" si="2"/>
        <v>0.4511</v>
      </c>
      <c r="L17" s="128">
        <f t="shared" ref="L17:L20" si="10">TRUNC(I17 * (1 + K17), 2)</f>
        <v>0.24</v>
      </c>
      <c r="M17" s="128">
        <f t="shared" ref="M17:M20" si="11">TRUNC(G17 * L17, 2)</f>
        <v>1787.99</v>
      </c>
      <c r="Q17" s="127"/>
    </row>
    <row r="18" spans="2:17" ht="24.95" customHeight="1" x14ac:dyDescent="0.25">
      <c r="B18" s="78"/>
      <c r="C18" s="78" t="s">
        <v>709</v>
      </c>
      <c r="D18" s="78" t="s">
        <v>691</v>
      </c>
      <c r="E18" s="79" t="s">
        <v>703</v>
      </c>
      <c r="F18" s="130" t="s">
        <v>727</v>
      </c>
      <c r="G18" s="128">
        <f>G17</f>
        <v>7449.96</v>
      </c>
      <c r="H18" s="200">
        <v>1156.48</v>
      </c>
      <c r="I18" s="200">
        <f t="shared" si="8"/>
        <v>0.12</v>
      </c>
      <c r="J18" s="128">
        <f t="shared" si="9"/>
        <v>893.99</v>
      </c>
      <c r="K18" s="129">
        <f t="shared" si="2"/>
        <v>0.4511</v>
      </c>
      <c r="L18" s="128">
        <f t="shared" si="10"/>
        <v>0.17</v>
      </c>
      <c r="M18" s="128">
        <f t="shared" si="11"/>
        <v>1266.49</v>
      </c>
      <c r="Q18" s="127"/>
    </row>
    <row r="19" spans="2:17" ht="24.95" customHeight="1" x14ac:dyDescent="0.25">
      <c r="B19" s="78"/>
      <c r="C19" s="78" t="s">
        <v>710</v>
      </c>
      <c r="D19" s="78" t="s">
        <v>691</v>
      </c>
      <c r="E19" s="79" t="s">
        <v>700</v>
      </c>
      <c r="F19" s="130" t="s">
        <v>727</v>
      </c>
      <c r="G19" s="128">
        <f>G18</f>
        <v>7449.96</v>
      </c>
      <c r="H19" s="200">
        <v>884.58</v>
      </c>
      <c r="I19" s="200">
        <f t="shared" si="8"/>
        <v>0.09</v>
      </c>
      <c r="J19" s="128">
        <f t="shared" si="9"/>
        <v>670.49</v>
      </c>
      <c r="K19" s="129">
        <f t="shared" si="2"/>
        <v>0.4511</v>
      </c>
      <c r="L19" s="128">
        <f t="shared" si="10"/>
        <v>0.13</v>
      </c>
      <c r="M19" s="128">
        <f t="shared" si="11"/>
        <v>968.49</v>
      </c>
      <c r="Q19" s="127"/>
    </row>
    <row r="20" spans="2:17" ht="24.95" customHeight="1" x14ac:dyDescent="0.25">
      <c r="B20" s="78"/>
      <c r="C20" s="78" t="s">
        <v>711</v>
      </c>
      <c r="D20" s="78" t="s">
        <v>691</v>
      </c>
      <c r="E20" s="79" t="s">
        <v>712</v>
      </c>
      <c r="F20" s="130" t="s">
        <v>727</v>
      </c>
      <c r="G20" s="128">
        <f>G19</f>
        <v>7449.96</v>
      </c>
      <c r="H20" s="200">
        <v>834.59</v>
      </c>
      <c r="I20" s="200">
        <f t="shared" si="8"/>
        <v>0.09</v>
      </c>
      <c r="J20" s="128">
        <f t="shared" si="9"/>
        <v>670.49</v>
      </c>
      <c r="K20" s="129">
        <f t="shared" si="2"/>
        <v>0.4511</v>
      </c>
      <c r="L20" s="128">
        <f t="shared" si="10"/>
        <v>0.13</v>
      </c>
      <c r="M20" s="128">
        <f t="shared" si="11"/>
        <v>968.49</v>
      </c>
      <c r="Q20" s="127"/>
    </row>
    <row r="21" spans="2:17" ht="24.95" customHeight="1" x14ac:dyDescent="0.25">
      <c r="B21" s="78"/>
      <c r="C21" s="78" t="s">
        <v>715</v>
      </c>
      <c r="D21" s="78" t="s">
        <v>691</v>
      </c>
      <c r="E21" s="79" t="s">
        <v>701</v>
      </c>
      <c r="F21" s="130" t="s">
        <v>727</v>
      </c>
      <c r="G21" s="128">
        <f>G19</f>
        <v>7449.96</v>
      </c>
      <c r="H21" s="200">
        <v>2400.48</v>
      </c>
      <c r="I21" s="200">
        <f t="shared" si="8"/>
        <v>0.26</v>
      </c>
      <c r="J21" s="128">
        <f t="shared" ref="J21:J22" si="12">TRUNC(G21 * I21, 2)</f>
        <v>1936.98</v>
      </c>
      <c r="K21" s="129">
        <f t="shared" si="2"/>
        <v>0.4511</v>
      </c>
      <c r="L21" s="128">
        <f t="shared" ref="L21:L22" si="13">TRUNC(I21 * (1 + K21), 2)</f>
        <v>0.37</v>
      </c>
      <c r="M21" s="128">
        <f t="shared" ref="M21:M22" si="14">TRUNC(G21 * L21, 2)</f>
        <v>2756.48</v>
      </c>
      <c r="Q21" s="127"/>
    </row>
    <row r="22" spans="2:17" ht="24.95" customHeight="1" x14ac:dyDescent="0.25">
      <c r="B22" s="78"/>
      <c r="C22" s="78" t="s">
        <v>735</v>
      </c>
      <c r="D22" s="78" t="s">
        <v>691</v>
      </c>
      <c r="E22" s="79" t="s">
        <v>736</v>
      </c>
      <c r="F22" s="130" t="s">
        <v>727</v>
      </c>
      <c r="G22" s="128">
        <f>G19</f>
        <v>7449.96</v>
      </c>
      <c r="H22" s="200">
        <v>3233.49</v>
      </c>
      <c r="I22" s="200">
        <f t="shared" si="8"/>
        <v>0.35</v>
      </c>
      <c r="J22" s="128">
        <f t="shared" si="12"/>
        <v>2607.48</v>
      </c>
      <c r="K22" s="129">
        <f t="shared" si="2"/>
        <v>0.4511</v>
      </c>
      <c r="L22" s="128">
        <f t="shared" si="13"/>
        <v>0.5</v>
      </c>
      <c r="M22" s="128">
        <f t="shared" si="14"/>
        <v>3724.98</v>
      </c>
      <c r="Q22" s="127"/>
    </row>
    <row r="23" spans="2:17" ht="13.5" thickBot="1" x14ac:dyDescent="0.3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</row>
    <row r="24" spans="2:17" ht="24.95" customHeight="1" x14ac:dyDescent="0.25">
      <c r="B24" s="261"/>
      <c r="C24" s="261"/>
      <c r="D24" s="261"/>
      <c r="I24" s="267" t="s">
        <v>91</v>
      </c>
      <c r="J24" s="268"/>
      <c r="K24" s="268"/>
      <c r="L24" s="269"/>
      <c r="M24" s="270">
        <f>+SUBTOTAL(9,J9:J22)</f>
        <v>12366.859999999999</v>
      </c>
      <c r="N24" s="271"/>
    </row>
    <row r="25" spans="2:17" ht="24.95" customHeight="1" x14ac:dyDescent="0.25">
      <c r="B25" s="261"/>
      <c r="C25" s="261"/>
      <c r="D25" s="261"/>
      <c r="E25" s="131"/>
      <c r="F25" s="132"/>
      <c r="G25" s="118"/>
      <c r="H25" s="118"/>
      <c r="I25" s="272" t="s">
        <v>92</v>
      </c>
      <c r="J25" s="273"/>
      <c r="K25" s="273"/>
      <c r="L25" s="274"/>
      <c r="M25" s="275">
        <f>+M26-M24</f>
        <v>5215.0000000000018</v>
      </c>
      <c r="N25" s="276"/>
    </row>
    <row r="26" spans="2:17" ht="24.95" customHeight="1" thickBot="1" x14ac:dyDescent="0.3">
      <c r="B26" s="261"/>
      <c r="C26" s="261"/>
      <c r="D26" s="261"/>
      <c r="E26" s="185" t="s">
        <v>693</v>
      </c>
      <c r="F26" s="132"/>
      <c r="G26" s="186"/>
      <c r="H26" s="186"/>
      <c r="I26" s="262" t="s">
        <v>93</v>
      </c>
      <c r="J26" s="263"/>
      <c r="K26" s="263"/>
      <c r="L26" s="264"/>
      <c r="M26" s="265">
        <f>+SUBTOTAL(9,M9:M22)</f>
        <v>17581.86</v>
      </c>
      <c r="N26" s="266"/>
      <c r="P26" s="127"/>
    </row>
    <row r="27" spans="2:17" x14ac:dyDescent="0.25">
      <c r="B27" s="17" t="s">
        <v>728</v>
      </c>
    </row>
    <row r="29" spans="2:17" ht="52.5" customHeight="1" x14ac:dyDescent="0.25">
      <c r="B29" s="260" t="s">
        <v>729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</row>
    <row r="30" spans="2:17" x14ac:dyDescent="0.25">
      <c r="B30" s="17" t="s">
        <v>732</v>
      </c>
      <c r="D30" s="81">
        <v>9000</v>
      </c>
      <c r="E30" s="17" t="s">
        <v>34</v>
      </c>
    </row>
  </sheetData>
  <mergeCells count="11">
    <mergeCell ref="B29:M29"/>
    <mergeCell ref="B26:D26"/>
    <mergeCell ref="I26:L26"/>
    <mergeCell ref="M26:N26"/>
    <mergeCell ref="B1:M1"/>
    <mergeCell ref="B24:D24"/>
    <mergeCell ref="I24:L24"/>
    <mergeCell ref="M24:N24"/>
    <mergeCell ref="B25:D25"/>
    <mergeCell ref="I25:L25"/>
    <mergeCell ref="M25:N25"/>
  </mergeCells>
  <phoneticPr fontId="65" type="noConversion"/>
  <printOptions horizontalCentered="1"/>
  <pageMargins left="0.51181102362204722" right="0.51181102362204722" top="0.98425196850393704" bottom="0.78740157480314965" header="0.31496062992125984" footer="0.31496062992125984"/>
  <pageSetup paperSize="9" scale="63" orientation="landscape" r:id="rId1"/>
  <headerFooter>
    <oddHeader>&amp;L&amp;G</oddHeader>
    <oddFooter>&amp;L&amp;"Arial Narrow,Normal"&amp;10&amp;A
&amp;F&amp;R&amp;"Arial Narrow,Normal"&amp;10Página &amp;P de &amp;N</oddFooter>
  </headerFooter>
  <colBreaks count="2" manualBreakCount="2">
    <brk id="14" max="1048575" man="1"/>
    <brk id="22" max="1048575" man="1"/>
  </col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BACCC-31E4-43C9-9A63-14C9046C3EE5}">
  <dimension ref="B1:W25"/>
  <sheetViews>
    <sheetView showGridLines="0" view="pageBreakPreview" zoomScaleNormal="85" zoomScaleSheetLayoutView="100" workbookViewId="0">
      <selection activeCell="Q19" sqref="Q19:T19"/>
    </sheetView>
  </sheetViews>
  <sheetFormatPr defaultRowHeight="12.75" x14ac:dyDescent="0.25"/>
  <cols>
    <col min="1" max="1" width="1.7109375" style="87" customWidth="1"/>
    <col min="2" max="2" width="9.85546875" style="87" customWidth="1"/>
    <col min="3" max="3" width="28" style="87" customWidth="1"/>
    <col min="4" max="4" width="16.140625" style="87" customWidth="1"/>
    <col min="5" max="20" width="3.7109375" style="87" customWidth="1"/>
    <col min="21" max="21" width="1.7109375" style="87" customWidth="1"/>
    <col min="22" max="16384" width="9.140625" style="87"/>
  </cols>
  <sheetData>
    <row r="1" spans="2:23" s="17" customFormat="1" ht="9.9499999999999993" customHeight="1" x14ac:dyDescent="0.25">
      <c r="B1" s="253" t="s">
        <v>262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</row>
    <row r="2" spans="2:23" s="17" customFormat="1" ht="9.9499999999999993" customHeight="1" x14ac:dyDescent="0.25"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</row>
    <row r="3" spans="2:23" s="17" customFormat="1" ht="9.9499999999999993" customHeight="1" x14ac:dyDescent="0.25"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</row>
    <row r="4" spans="2:23" s="17" customFormat="1" ht="9.9499999999999993" customHeight="1" x14ac:dyDescent="0.25"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</row>
    <row r="5" spans="2:23" s="17" customFormat="1" ht="9.9499999999999993" customHeight="1" x14ac:dyDescent="0.25"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</row>
    <row r="6" spans="2:23" s="17" customFormat="1" ht="9.9499999999999993" customHeight="1" x14ac:dyDescent="0.25"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</row>
    <row r="7" spans="2:23" s="17" customFormat="1" x14ac:dyDescent="0.25">
      <c r="D7" s="29"/>
      <c r="E7" s="81"/>
      <c r="F7" s="81"/>
      <c r="G7" s="81"/>
    </row>
    <row r="8" spans="2:23" s="5" customFormat="1" ht="27.95" customHeight="1" x14ac:dyDescent="0.25">
      <c r="B8" s="1" t="s">
        <v>14</v>
      </c>
      <c r="C8" s="346" t="str">
        <f>'ORÇAMENTO RESUMO (SD)'!C3</f>
        <v>CONTRATAÇÃO DE EMPRESA PARA ELABORAÇÃO PROJETOS DE ENGENHARIA PARA IMPLANTAÇÃO DE PAVIMENTAÇÃO URBANA NO MUNICÍPIO DE URUTAÍ-GO</v>
      </c>
      <c r="D8" s="346"/>
      <c r="E8" s="346"/>
      <c r="F8" s="346"/>
      <c r="G8" s="346"/>
      <c r="H8" s="346"/>
      <c r="I8" s="346"/>
      <c r="J8" s="346"/>
      <c r="K8" s="346"/>
      <c r="L8" s="346"/>
      <c r="M8" s="346"/>
      <c r="N8" s="346"/>
      <c r="O8" s="108"/>
      <c r="P8" s="108"/>
      <c r="Q8" s="82" t="s">
        <v>17</v>
      </c>
      <c r="R8" s="344">
        <f>'DADOS DA OBRA'!N22</f>
        <v>45966</v>
      </c>
      <c r="S8" s="344"/>
      <c r="T8" s="344"/>
    </row>
    <row r="9" spans="2:23" s="5" customFormat="1" ht="20.100000000000001" customHeight="1" x14ac:dyDescent="0.25">
      <c r="B9" s="1" t="s">
        <v>16</v>
      </c>
      <c r="C9" s="6" t="str">
        <f>'ORÇAMENTO RESUMO (SD)'!C4</f>
        <v>LOTEAMENTO SETOR BELA VISTA II</v>
      </c>
      <c r="D9" s="12"/>
      <c r="G9" s="83"/>
      <c r="M9" s="84"/>
      <c r="N9" s="109"/>
      <c r="O9" s="109"/>
      <c r="P9" s="109"/>
      <c r="Q9" s="84" t="s">
        <v>15</v>
      </c>
      <c r="R9" s="345" t="str">
        <f>'DADOS DA OBRA'!N25</f>
        <v>00</v>
      </c>
      <c r="S9" s="345"/>
      <c r="T9" s="345"/>
    </row>
    <row r="10" spans="2:23" s="5" customFormat="1" ht="15" customHeight="1" thickBot="1" x14ac:dyDescent="0.3">
      <c r="D10" s="12"/>
      <c r="G10" s="83"/>
      <c r="H10" s="82"/>
      <c r="I10" s="85"/>
    </row>
    <row r="11" spans="2:23" s="86" customFormat="1" ht="20.100000000000001" customHeight="1" thickBot="1" x14ac:dyDescent="0.3">
      <c r="B11" s="325" t="s">
        <v>118</v>
      </c>
      <c r="C11" s="328" t="s">
        <v>119</v>
      </c>
      <c r="D11" s="331" t="s">
        <v>120</v>
      </c>
      <c r="E11" s="347" t="s">
        <v>724</v>
      </c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/>
      <c r="S11" s="348"/>
      <c r="T11" s="349"/>
    </row>
    <row r="12" spans="2:23" s="86" customFormat="1" ht="18" customHeight="1" x14ac:dyDescent="0.25">
      <c r="B12" s="326"/>
      <c r="C12" s="329"/>
      <c r="D12" s="332"/>
      <c r="E12" s="334" t="s">
        <v>695</v>
      </c>
      <c r="F12" s="335"/>
      <c r="G12" s="335"/>
      <c r="H12" s="336"/>
      <c r="I12" s="340" t="s">
        <v>696</v>
      </c>
      <c r="J12" s="335"/>
      <c r="K12" s="335"/>
      <c r="L12" s="336"/>
      <c r="M12" s="340" t="s">
        <v>697</v>
      </c>
      <c r="N12" s="335"/>
      <c r="O12" s="335"/>
      <c r="P12" s="342"/>
      <c r="Q12" s="340" t="s">
        <v>698</v>
      </c>
      <c r="R12" s="335"/>
      <c r="S12" s="335"/>
      <c r="T12" s="342"/>
    </row>
    <row r="13" spans="2:23" s="86" customFormat="1" ht="18" customHeight="1" thickBot="1" x14ac:dyDescent="0.3">
      <c r="B13" s="327"/>
      <c r="C13" s="330"/>
      <c r="D13" s="333"/>
      <c r="E13" s="337"/>
      <c r="F13" s="338"/>
      <c r="G13" s="338"/>
      <c r="H13" s="339"/>
      <c r="I13" s="341"/>
      <c r="J13" s="338"/>
      <c r="K13" s="338"/>
      <c r="L13" s="339"/>
      <c r="M13" s="341"/>
      <c r="N13" s="338"/>
      <c r="O13" s="338"/>
      <c r="P13" s="343"/>
      <c r="Q13" s="341"/>
      <c r="R13" s="338"/>
      <c r="S13" s="338"/>
      <c r="T13" s="343"/>
    </row>
    <row r="14" spans="2:23" ht="18" customHeight="1" x14ac:dyDescent="0.25">
      <c r="B14" s="299" t="s">
        <v>705</v>
      </c>
      <c r="C14" s="314" t="str">
        <f>'ORÇAMENTO RESUMO (SD)'!E9</f>
        <v>ESTUDOS</v>
      </c>
      <c r="D14" s="88">
        <f>'ORÇAMENTO RESUMO (SD)'!K9</f>
        <v>6108.94</v>
      </c>
      <c r="E14" s="315">
        <f t="shared" ref="E14" si="0">E16*$D14</f>
        <v>3054.47</v>
      </c>
      <c r="F14" s="316"/>
      <c r="G14" s="316"/>
      <c r="H14" s="317"/>
      <c r="I14" s="318">
        <f t="shared" ref="I14" si="1">I16*$D14</f>
        <v>3054.47</v>
      </c>
      <c r="J14" s="319"/>
      <c r="K14" s="319"/>
      <c r="L14" s="320"/>
      <c r="M14" s="318">
        <f t="shared" ref="M14:Q14" si="2">M16*$D14</f>
        <v>0</v>
      </c>
      <c r="N14" s="319"/>
      <c r="O14" s="319"/>
      <c r="P14" s="320"/>
      <c r="Q14" s="316">
        <f t="shared" si="2"/>
        <v>0</v>
      </c>
      <c r="R14" s="316"/>
      <c r="S14" s="316"/>
      <c r="T14" s="321"/>
      <c r="U14" s="86"/>
      <c r="V14" s="89"/>
      <c r="W14" s="89"/>
    </row>
    <row r="15" spans="2:23" ht="8.1" customHeight="1" x14ac:dyDescent="0.25">
      <c r="B15" s="299"/>
      <c r="C15" s="302"/>
      <c r="D15" s="88"/>
      <c r="E15" s="90"/>
      <c r="F15" s="91"/>
      <c r="G15" s="91"/>
      <c r="H15" s="92"/>
      <c r="I15" s="93"/>
      <c r="J15" s="91"/>
      <c r="K15" s="91"/>
      <c r="L15" s="92"/>
      <c r="M15" s="207"/>
      <c r="N15" s="208"/>
      <c r="O15" s="208"/>
      <c r="P15" s="209"/>
      <c r="Q15" s="208"/>
      <c r="R15" s="208"/>
      <c r="S15" s="208"/>
      <c r="T15" s="211"/>
    </row>
    <row r="16" spans="2:23" ht="18" customHeight="1" x14ac:dyDescent="0.25">
      <c r="B16" s="300"/>
      <c r="C16" s="303"/>
      <c r="D16" s="94">
        <f>D14/$D$20</f>
        <v>0.34745698122951718</v>
      </c>
      <c r="E16" s="322">
        <v>0.5</v>
      </c>
      <c r="F16" s="323"/>
      <c r="G16" s="323"/>
      <c r="H16" s="324"/>
      <c r="I16" s="312">
        <v>0.5</v>
      </c>
      <c r="J16" s="310"/>
      <c r="K16" s="310"/>
      <c r="L16" s="311"/>
      <c r="M16" s="312"/>
      <c r="N16" s="310"/>
      <c r="O16" s="310"/>
      <c r="P16" s="311"/>
      <c r="Q16" s="310"/>
      <c r="R16" s="310"/>
      <c r="S16" s="310"/>
      <c r="T16" s="313"/>
      <c r="V16" s="138"/>
    </row>
    <row r="17" spans="2:23" ht="18" customHeight="1" x14ac:dyDescent="0.25">
      <c r="B17" s="299" t="s">
        <v>706</v>
      </c>
      <c r="C17" s="301" t="str">
        <f>'ORÇAMENTO RESUMO (SD)'!E10</f>
        <v>PROJETOS</v>
      </c>
      <c r="D17" s="88">
        <f>'ORÇAMENTO RESUMO (SD)'!K10</f>
        <v>11472.92</v>
      </c>
      <c r="E17" s="304">
        <f t="shared" ref="E17" si="3">E19*$D17</f>
        <v>0</v>
      </c>
      <c r="F17" s="305"/>
      <c r="G17" s="305"/>
      <c r="H17" s="306"/>
      <c r="I17" s="307">
        <f t="shared" ref="I17:Q17" si="4">I19*$D17</f>
        <v>3441.8759999999997</v>
      </c>
      <c r="J17" s="305"/>
      <c r="K17" s="305"/>
      <c r="L17" s="306"/>
      <c r="M17" s="307">
        <f t="shared" si="4"/>
        <v>5736.46</v>
      </c>
      <c r="N17" s="305"/>
      <c r="O17" s="305"/>
      <c r="P17" s="306"/>
      <c r="Q17" s="305">
        <f t="shared" si="4"/>
        <v>2294.5840000000003</v>
      </c>
      <c r="R17" s="305"/>
      <c r="S17" s="305"/>
      <c r="T17" s="308"/>
      <c r="V17" s="89"/>
      <c r="W17" s="89"/>
    </row>
    <row r="18" spans="2:23" ht="8.1" customHeight="1" x14ac:dyDescent="0.25">
      <c r="B18" s="299"/>
      <c r="C18" s="302"/>
      <c r="D18" s="88"/>
      <c r="E18" s="210"/>
      <c r="F18" s="208"/>
      <c r="G18" s="208"/>
      <c r="H18" s="209"/>
      <c r="I18" s="93"/>
      <c r="J18" s="91"/>
      <c r="K18" s="91"/>
      <c r="L18" s="92"/>
      <c r="M18" s="93"/>
      <c r="N18" s="91"/>
      <c r="O18" s="91"/>
      <c r="P18" s="92"/>
      <c r="Q18" s="91"/>
      <c r="R18" s="91"/>
      <c r="S18" s="91"/>
      <c r="T18" s="212"/>
    </row>
    <row r="19" spans="2:23" ht="18" customHeight="1" thickBot="1" x14ac:dyDescent="0.3">
      <c r="B19" s="300"/>
      <c r="C19" s="303"/>
      <c r="D19" s="94">
        <f>D17/$D$20</f>
        <v>0.65254301877048271</v>
      </c>
      <c r="E19" s="309"/>
      <c r="F19" s="310"/>
      <c r="G19" s="310"/>
      <c r="H19" s="311"/>
      <c r="I19" s="312">
        <v>0.3</v>
      </c>
      <c r="J19" s="310"/>
      <c r="K19" s="310"/>
      <c r="L19" s="311"/>
      <c r="M19" s="312">
        <v>0.5</v>
      </c>
      <c r="N19" s="310"/>
      <c r="O19" s="310"/>
      <c r="P19" s="311"/>
      <c r="Q19" s="310">
        <v>0.2</v>
      </c>
      <c r="R19" s="310"/>
      <c r="S19" s="310"/>
      <c r="T19" s="313"/>
      <c r="V19" s="138"/>
    </row>
    <row r="20" spans="2:23" ht="21" customHeight="1" x14ac:dyDescent="0.25">
      <c r="B20" s="95"/>
      <c r="C20" s="96" t="s">
        <v>121</v>
      </c>
      <c r="D20" s="97">
        <f>SUM(D14,D17)</f>
        <v>17581.86</v>
      </c>
      <c r="E20" s="277">
        <f>SUM(E14,E17)</f>
        <v>3054.47</v>
      </c>
      <c r="F20" s="278" t="e">
        <f>SUM(#REF!,#REF!,#REF!,#REF!,#REF!,#REF!,#REF!,#REF!,#REF!,#REF!,#REF!,#REF!,#REF!,#REF!,#REF!,#REF!,#REF!,#REF!,#REF!,#REF!,#REF!,F17,F14)</f>
        <v>#REF!</v>
      </c>
      <c r="G20" s="278" t="e">
        <f>SUM(#REF!,#REF!,#REF!,#REF!,#REF!,#REF!,#REF!,#REF!,#REF!,#REF!,#REF!,#REF!,#REF!,#REF!,#REF!,#REF!,#REF!,#REF!,#REF!,#REF!,#REF!,G17,G14)</f>
        <v>#REF!</v>
      </c>
      <c r="H20" s="279" t="e">
        <f>SUM(#REF!,#REF!,#REF!,#REF!,#REF!,#REF!,#REF!,#REF!,#REF!,#REF!,#REF!,#REF!,#REF!,#REF!,#REF!,#REF!,#REF!,#REF!,#REF!,#REF!,#REF!,H17,H14)</f>
        <v>#REF!</v>
      </c>
      <c r="I20" s="280">
        <f t="shared" ref="I20" si="5">SUM(I14,I17)</f>
        <v>6496.3459999999995</v>
      </c>
      <c r="J20" s="278" t="e">
        <f>SUM(#REF!,#REF!,#REF!,#REF!,#REF!,#REF!,#REF!,#REF!,#REF!,#REF!,#REF!,#REF!,#REF!,#REF!,#REF!,#REF!,#REF!,#REF!,#REF!,#REF!,#REF!,J17,J14)</f>
        <v>#REF!</v>
      </c>
      <c r="K20" s="278" t="e">
        <f>SUM(#REF!,#REF!,#REF!,#REF!,#REF!,#REF!,#REF!,#REF!,#REF!,#REF!,#REF!,#REF!,#REF!,#REF!,#REF!,#REF!,#REF!,#REF!,#REF!,#REF!,#REF!,K17,K14)</f>
        <v>#REF!</v>
      </c>
      <c r="L20" s="279" t="e">
        <f>SUM(#REF!,#REF!,#REF!,#REF!,#REF!,#REF!,#REF!,#REF!,#REF!,#REF!,#REF!,#REF!,#REF!,#REF!,#REF!,#REF!,#REF!,#REF!,#REF!,#REF!,#REF!,L17,L14)</f>
        <v>#REF!</v>
      </c>
      <c r="M20" s="280">
        <f t="shared" ref="M20" si="6">SUM(M14,M17)</f>
        <v>5736.46</v>
      </c>
      <c r="N20" s="278" t="e">
        <f>SUM(#REF!,#REF!,#REF!,#REF!,#REF!,#REF!,#REF!,#REF!,#REF!,#REF!,#REF!,#REF!,#REF!,#REF!,#REF!,#REF!,#REF!,#REF!,#REF!,#REF!,#REF!,N17,N14)</f>
        <v>#REF!</v>
      </c>
      <c r="O20" s="278" t="e">
        <f>SUM(#REF!,#REF!,#REF!,#REF!,#REF!,#REF!,#REF!,#REF!,#REF!,#REF!,#REF!,#REF!,#REF!,#REF!,#REF!,#REF!,#REF!,#REF!,#REF!,#REF!,#REF!,O17,O14)</f>
        <v>#REF!</v>
      </c>
      <c r="P20" s="279" t="e">
        <f>SUM(#REF!,#REF!,#REF!,#REF!,#REF!,#REF!,#REF!,#REF!,#REF!,#REF!,#REF!,#REF!,#REF!,#REF!,#REF!,#REF!,#REF!,#REF!,#REF!,#REF!,#REF!,P17,P14)</f>
        <v>#REF!</v>
      </c>
      <c r="Q20" s="278">
        <f t="shared" ref="Q20" si="7">SUM(Q14,Q17)</f>
        <v>2294.5840000000003</v>
      </c>
      <c r="R20" s="278" t="e">
        <f>SUM(#REF!,#REF!,#REF!,#REF!,#REF!,#REF!,#REF!,#REF!,#REF!,#REF!,#REF!,#REF!,#REF!,#REF!,#REF!,#REF!,#REF!,#REF!,#REF!,#REF!,#REF!,R17,R14)</f>
        <v>#REF!</v>
      </c>
      <c r="S20" s="278" t="e">
        <f>SUM(#REF!,#REF!,#REF!,#REF!,#REF!,#REF!,#REF!,#REF!,#REF!,#REF!,#REF!,#REF!,#REF!,#REF!,#REF!,#REF!,#REF!,#REF!,#REF!,#REF!,#REF!,S17,S14)</f>
        <v>#REF!</v>
      </c>
      <c r="T20" s="281" t="e">
        <f>SUM(#REF!,#REF!,#REF!,#REF!,#REF!,#REF!,#REF!,#REF!,#REF!,#REF!,#REF!,#REF!,#REF!,#REF!,#REF!,#REF!,#REF!,#REF!,#REF!,#REF!,#REF!,T17,T14)</f>
        <v>#REF!</v>
      </c>
    </row>
    <row r="21" spans="2:23" ht="21" customHeight="1" thickBot="1" x14ac:dyDescent="0.3">
      <c r="B21" s="98"/>
      <c r="C21" s="99" t="s">
        <v>122</v>
      </c>
      <c r="D21" s="100">
        <f>SUM(D16,D19)</f>
        <v>0.99999999999999989</v>
      </c>
      <c r="E21" s="282">
        <f>E20/$D$20</f>
        <v>0.17372849061475859</v>
      </c>
      <c r="F21" s="283"/>
      <c r="G21" s="283"/>
      <c r="H21" s="284"/>
      <c r="I21" s="285">
        <f t="shared" ref="I21" si="8">I20/$D$20</f>
        <v>0.36949139624590344</v>
      </c>
      <c r="J21" s="283"/>
      <c r="K21" s="283"/>
      <c r="L21" s="284"/>
      <c r="M21" s="285">
        <f t="shared" ref="M21" si="9">M20/$D$20</f>
        <v>0.32627150938524135</v>
      </c>
      <c r="N21" s="283"/>
      <c r="O21" s="283"/>
      <c r="P21" s="284"/>
      <c r="Q21" s="283">
        <f t="shared" ref="Q21" si="10">Q20/$D$20</f>
        <v>0.13050860375409656</v>
      </c>
      <c r="R21" s="283"/>
      <c r="S21" s="283"/>
      <c r="T21" s="286"/>
    </row>
    <row r="22" spans="2:23" s="86" customFormat="1" ht="21" customHeight="1" x14ac:dyDescent="0.25">
      <c r="B22" s="101"/>
      <c r="C22" s="102" t="s">
        <v>123</v>
      </c>
      <c r="D22" s="103"/>
      <c r="E22" s="293">
        <f>+E20</f>
        <v>3054.47</v>
      </c>
      <c r="F22" s="294"/>
      <c r="G22" s="294"/>
      <c r="H22" s="295"/>
      <c r="I22" s="287">
        <f>+I20+E22</f>
        <v>9550.8159999999989</v>
      </c>
      <c r="J22" s="288"/>
      <c r="K22" s="288"/>
      <c r="L22" s="289"/>
      <c r="M22" s="287">
        <f>+M20+I22</f>
        <v>15287.275999999998</v>
      </c>
      <c r="N22" s="288"/>
      <c r="O22" s="288"/>
      <c r="P22" s="289"/>
      <c r="Q22" s="287">
        <f>+Q20+M22</f>
        <v>17581.859999999997</v>
      </c>
      <c r="R22" s="288"/>
      <c r="S22" s="288"/>
      <c r="T22" s="296"/>
    </row>
    <row r="23" spans="2:23" s="86" customFormat="1" ht="21" customHeight="1" thickBot="1" x14ac:dyDescent="0.3">
      <c r="B23" s="104"/>
      <c r="C23" s="105" t="s">
        <v>124</v>
      </c>
      <c r="D23" s="106"/>
      <c r="E23" s="297">
        <f>E21</f>
        <v>0.17372849061475859</v>
      </c>
      <c r="F23" s="291"/>
      <c r="G23" s="291"/>
      <c r="H23" s="292"/>
      <c r="I23" s="290">
        <f>+I21+E23</f>
        <v>0.54321988686066203</v>
      </c>
      <c r="J23" s="291"/>
      <c r="K23" s="291"/>
      <c r="L23" s="292"/>
      <c r="M23" s="290">
        <f>+M21+I23</f>
        <v>0.86949139624590344</v>
      </c>
      <c r="N23" s="291"/>
      <c r="O23" s="291"/>
      <c r="P23" s="292"/>
      <c r="Q23" s="290">
        <f>+Q21+M23</f>
        <v>1</v>
      </c>
      <c r="R23" s="291"/>
      <c r="S23" s="291"/>
      <c r="T23" s="298"/>
    </row>
    <row r="25" spans="2:23" x14ac:dyDescent="0.25">
      <c r="D25" s="107"/>
    </row>
  </sheetData>
  <mergeCells count="48">
    <mergeCell ref="B1:T6"/>
    <mergeCell ref="B11:B13"/>
    <mergeCell ref="C11:C13"/>
    <mergeCell ref="D11:D13"/>
    <mergeCell ref="E12:H13"/>
    <mergeCell ref="I12:L13"/>
    <mergeCell ref="Q12:T13"/>
    <mergeCell ref="R8:T8"/>
    <mergeCell ref="R9:T9"/>
    <mergeCell ref="M12:P13"/>
    <mergeCell ref="C8:N8"/>
    <mergeCell ref="E11:T11"/>
    <mergeCell ref="B14:B16"/>
    <mergeCell ref="C14:C16"/>
    <mergeCell ref="E14:H14"/>
    <mergeCell ref="I14:L14"/>
    <mergeCell ref="Q14:T14"/>
    <mergeCell ref="E16:H16"/>
    <mergeCell ref="I16:L16"/>
    <mergeCell ref="Q16:T16"/>
    <mergeCell ref="M14:P14"/>
    <mergeCell ref="M16:P16"/>
    <mergeCell ref="B17:B19"/>
    <mergeCell ref="C17:C19"/>
    <mergeCell ref="E17:H17"/>
    <mergeCell ref="I17:L17"/>
    <mergeCell ref="Q17:T17"/>
    <mergeCell ref="E19:H19"/>
    <mergeCell ref="I19:L19"/>
    <mergeCell ref="Q19:T19"/>
    <mergeCell ref="M17:P17"/>
    <mergeCell ref="M19:P19"/>
    <mergeCell ref="M22:P22"/>
    <mergeCell ref="M23:P23"/>
    <mergeCell ref="E22:H22"/>
    <mergeCell ref="I22:L22"/>
    <mergeCell ref="Q22:T22"/>
    <mergeCell ref="E23:H23"/>
    <mergeCell ref="I23:L23"/>
    <mergeCell ref="Q23:T23"/>
    <mergeCell ref="E20:H20"/>
    <mergeCell ref="I20:L20"/>
    <mergeCell ref="Q20:T20"/>
    <mergeCell ref="E21:H21"/>
    <mergeCell ref="I21:L21"/>
    <mergeCell ref="Q21:T21"/>
    <mergeCell ref="M20:P20"/>
    <mergeCell ref="M21:P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2" orientation="landscape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21" max="1048575" man="1"/>
  </col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FE4B6-584D-4443-8698-1C9B424FEDEC}">
  <dimension ref="A1:J1603"/>
  <sheetViews>
    <sheetView showGridLines="0" view="pageBreakPreview" zoomScale="85" zoomScaleNormal="85" zoomScaleSheetLayoutView="85" workbookViewId="0">
      <selection activeCell="R21" sqref="Q21:T22"/>
    </sheetView>
  </sheetViews>
  <sheetFormatPr defaultRowHeight="15" x14ac:dyDescent="0.25"/>
  <cols>
    <col min="1" max="1" width="11.42578125" style="139" bestFit="1" customWidth="1"/>
    <col min="2" max="2" width="13.7109375" style="139" bestFit="1" customWidth="1"/>
    <col min="3" max="3" width="11.42578125" style="184" bestFit="1" customWidth="1"/>
    <col min="4" max="4" width="68.5703125" style="155" bestFit="1" customWidth="1"/>
    <col min="5" max="5" width="17.140625" style="139" bestFit="1" customWidth="1"/>
    <col min="6" max="9" width="13.7109375" style="139" bestFit="1" customWidth="1"/>
    <col min="10" max="10" width="16" style="139" bestFit="1" customWidth="1"/>
    <col min="11" max="16384" width="9.140625" style="139"/>
  </cols>
  <sheetData>
    <row r="1" spans="1:10" s="140" customFormat="1" ht="50.1" customHeight="1" x14ac:dyDescent="0.25">
      <c r="A1" s="355" t="s">
        <v>263</v>
      </c>
      <c r="B1" s="355"/>
      <c r="C1" s="355"/>
      <c r="D1" s="355"/>
      <c r="E1" s="355"/>
      <c r="F1" s="355"/>
      <c r="G1" s="355"/>
      <c r="H1" s="355"/>
      <c r="I1" s="355"/>
      <c r="J1" s="355"/>
    </row>
    <row r="2" spans="1:10" s="140" customFormat="1" ht="9.9499999999999993" customHeight="1" x14ac:dyDescent="0.25">
      <c r="C2" s="179"/>
      <c r="D2" s="142"/>
      <c r="E2" s="141"/>
      <c r="F2" s="139"/>
      <c r="G2" s="141"/>
      <c r="H2" s="141"/>
      <c r="I2" s="141"/>
      <c r="J2" s="141"/>
    </row>
    <row r="3" spans="1:10" s="147" customFormat="1" ht="24.95" customHeight="1" x14ac:dyDescent="0.25">
      <c r="A3" s="143" t="s">
        <v>14</v>
      </c>
      <c r="B3" s="356" t="str">
        <f>'ORÇAMENTO SINTÉTICO (SD)'!C3</f>
        <v>CONTRATAÇÃO DE EMPRESA PARA ELABORAÇÃO PROJETOS DE ENGENHARIA PARA IMPLANTAÇÃO DE PAVIMENTAÇÃO URBANA NO MUNICÍPIO DE URUTAÍ-GO</v>
      </c>
      <c r="C3" s="356"/>
      <c r="D3" s="356"/>
      <c r="E3" s="356"/>
      <c r="F3" s="144" t="s">
        <v>17</v>
      </c>
      <c r="G3" s="145">
        <f>'ORÇAMENTO SINTÉTICO (SD)'!M3</f>
        <v>45966</v>
      </c>
      <c r="H3" s="146"/>
      <c r="I3" s="144" t="s">
        <v>84</v>
      </c>
      <c r="J3" s="148" t="e">
        <f>'ORÇAMENTO SINTÉTICO (SD)'!#REF!</f>
        <v>#REF!</v>
      </c>
    </row>
    <row r="4" spans="1:10" s="147" customFormat="1" ht="15" customHeight="1" x14ac:dyDescent="0.25">
      <c r="A4" s="143" t="s">
        <v>16</v>
      </c>
      <c r="B4" s="146" t="str">
        <f>'ORÇAMENTO SINTÉTICO (SD)'!C4</f>
        <v>LOTEAMENTO SETOR BELA VISTA II</v>
      </c>
      <c r="C4" s="180"/>
      <c r="D4" s="149"/>
      <c r="F4" s="144" t="s">
        <v>15</v>
      </c>
      <c r="G4" s="150" t="str">
        <f>'ORÇAMENTO SINTÉTICO (SD)'!M5</f>
        <v>00</v>
      </c>
      <c r="I4" s="144" t="s">
        <v>88</v>
      </c>
      <c r="J4" s="148">
        <f>'ORÇAMENTO SINTÉTICO (SD)'!M4</f>
        <v>0.4511</v>
      </c>
    </row>
    <row r="5" spans="1:10" s="147" customFormat="1" ht="15" customHeight="1" x14ac:dyDescent="0.25">
      <c r="A5" s="143" t="s">
        <v>86</v>
      </c>
      <c r="B5" s="146" t="str">
        <f>'ORÇAMENTO SINTÉTICO (SD)'!C5</f>
        <v>GOINFRA (TABELA DE PROJETOS) - 06/2025</v>
      </c>
      <c r="C5" s="146"/>
      <c r="D5" s="146"/>
      <c r="E5" s="146"/>
      <c r="F5" s="144" t="s">
        <v>158</v>
      </c>
      <c r="G5" s="150">
        <f>'ORÇAMENTO SINTÉTICO (SD)'!K5</f>
        <v>0</v>
      </c>
    </row>
    <row r="6" spans="1:10" s="147" customFormat="1" ht="12.75" customHeight="1" x14ac:dyDescent="0.25">
      <c r="B6" s="146"/>
      <c r="C6" s="146"/>
      <c r="D6" s="146"/>
      <c r="E6" s="146"/>
      <c r="J6" s="144"/>
    </row>
    <row r="7" spans="1:10" s="151" customFormat="1" ht="6.95" customHeight="1" x14ac:dyDescent="0.25">
      <c r="C7" s="181"/>
      <c r="D7" s="152"/>
      <c r="J7" s="153"/>
    </row>
    <row r="8" spans="1:10" ht="30" customHeight="1" x14ac:dyDescent="0.25">
      <c r="A8" s="357" t="s">
        <v>264</v>
      </c>
      <c r="B8" s="358"/>
      <c r="C8" s="358"/>
      <c r="D8" s="358"/>
      <c r="E8" s="358"/>
      <c r="F8" s="358"/>
      <c r="G8" s="358"/>
      <c r="H8" s="358"/>
      <c r="I8" s="358"/>
      <c r="J8" s="358"/>
    </row>
    <row r="9" spans="1:10" ht="18" customHeight="1" x14ac:dyDescent="0.25">
      <c r="A9" s="156" t="s">
        <v>164</v>
      </c>
      <c r="B9" s="157" t="s">
        <v>101</v>
      </c>
      <c r="C9" s="154" t="s">
        <v>102</v>
      </c>
      <c r="D9" s="156" t="s">
        <v>28</v>
      </c>
      <c r="E9" s="351" t="s">
        <v>265</v>
      </c>
      <c r="F9" s="351"/>
      <c r="G9" s="154" t="s">
        <v>103</v>
      </c>
      <c r="H9" s="157" t="s">
        <v>18</v>
      </c>
      <c r="I9" s="157" t="s">
        <v>160</v>
      </c>
      <c r="J9" s="157" t="s">
        <v>30</v>
      </c>
    </row>
    <row r="10" spans="1:10" ht="24" customHeight="1" x14ac:dyDescent="0.25">
      <c r="A10" s="158" t="s">
        <v>266</v>
      </c>
      <c r="B10" s="159" t="s">
        <v>204</v>
      </c>
      <c r="C10" s="160" t="s">
        <v>205</v>
      </c>
      <c r="D10" s="158" t="s">
        <v>298</v>
      </c>
      <c r="E10" s="359">
        <v>4219</v>
      </c>
      <c r="F10" s="359"/>
      <c r="G10" s="160" t="s">
        <v>35</v>
      </c>
      <c r="H10" s="161">
        <v>1</v>
      </c>
      <c r="I10" s="162">
        <v>588300.17000000004</v>
      </c>
      <c r="J10" s="162">
        <v>588300.17000000004</v>
      </c>
    </row>
    <row r="11" spans="1:10" ht="20.100000000000001" customHeight="1" x14ac:dyDescent="0.25">
      <c r="A11" s="350"/>
      <c r="B11" s="350"/>
      <c r="C11" s="350"/>
      <c r="D11" s="350"/>
      <c r="E11" s="350"/>
      <c r="F11" s="350" t="s">
        <v>299</v>
      </c>
      <c r="G11" s="350"/>
      <c r="H11" s="350"/>
      <c r="I11" s="350"/>
      <c r="J11" s="163">
        <v>0</v>
      </c>
    </row>
    <row r="12" spans="1:10" ht="20.100000000000001" customHeight="1" x14ac:dyDescent="0.25">
      <c r="A12" s="350"/>
      <c r="B12" s="350"/>
      <c r="C12" s="350"/>
      <c r="D12" s="350"/>
      <c r="E12" s="350"/>
      <c r="F12" s="350" t="s">
        <v>300</v>
      </c>
      <c r="G12" s="350"/>
      <c r="H12" s="350"/>
      <c r="I12" s="350"/>
      <c r="J12" s="163">
        <v>1</v>
      </c>
    </row>
    <row r="13" spans="1:10" ht="20.100000000000001" customHeight="1" x14ac:dyDescent="0.25">
      <c r="A13" s="350"/>
      <c r="B13" s="350"/>
      <c r="C13" s="350"/>
      <c r="D13" s="350"/>
      <c r="E13" s="350"/>
      <c r="F13" s="350" t="s">
        <v>301</v>
      </c>
      <c r="G13" s="350"/>
      <c r="H13" s="350"/>
      <c r="I13" s="350"/>
      <c r="J13" s="163">
        <v>0</v>
      </c>
    </row>
    <row r="14" spans="1:10" ht="20.100000000000001" customHeight="1" x14ac:dyDescent="0.25">
      <c r="A14" s="351" t="s">
        <v>302</v>
      </c>
      <c r="B14" s="352" t="s">
        <v>101</v>
      </c>
      <c r="C14" s="351" t="s">
        <v>102</v>
      </c>
      <c r="D14" s="351" t="s">
        <v>38</v>
      </c>
      <c r="E14" s="352" t="s">
        <v>24</v>
      </c>
      <c r="F14" s="157" t="s">
        <v>26</v>
      </c>
      <c r="G14" s="157" t="s">
        <v>285</v>
      </c>
      <c r="H14" s="157"/>
      <c r="I14" s="157"/>
      <c r="J14" s="157" t="s">
        <v>286</v>
      </c>
    </row>
    <row r="15" spans="1:10" ht="26.1" customHeight="1" x14ac:dyDescent="0.25">
      <c r="A15" s="164" t="s">
        <v>267</v>
      </c>
      <c r="B15" s="165" t="s">
        <v>276</v>
      </c>
      <c r="C15" s="167" t="s">
        <v>303</v>
      </c>
      <c r="D15" s="164" t="s">
        <v>304</v>
      </c>
      <c r="E15" s="166">
        <v>1</v>
      </c>
      <c r="F15" s="167" t="s">
        <v>59</v>
      </c>
      <c r="G15" s="353" t="s">
        <v>250</v>
      </c>
      <c r="H15" s="353"/>
      <c r="I15" s="354"/>
      <c r="J15" s="168" t="s">
        <v>250</v>
      </c>
    </row>
    <row r="16" spans="1:10" ht="20.100000000000001" customHeight="1" x14ac:dyDescent="0.25">
      <c r="A16" s="350"/>
      <c r="B16" s="350"/>
      <c r="C16" s="350"/>
      <c r="D16" s="350"/>
      <c r="E16" s="350"/>
      <c r="F16" s="350" t="s">
        <v>305</v>
      </c>
      <c r="G16" s="350"/>
      <c r="H16" s="350"/>
      <c r="I16" s="350"/>
      <c r="J16" s="163">
        <v>588300.17000000004</v>
      </c>
    </row>
    <row r="17" spans="1:10" x14ac:dyDescent="0.25">
      <c r="A17" s="169"/>
      <c r="B17" s="169"/>
      <c r="C17" s="182"/>
      <c r="D17" s="169"/>
      <c r="E17" s="169" t="s">
        <v>269</v>
      </c>
      <c r="F17" s="170">
        <v>0</v>
      </c>
      <c r="G17" s="169" t="s">
        <v>270</v>
      </c>
      <c r="H17" s="170">
        <v>0</v>
      </c>
      <c r="I17" s="169" t="s">
        <v>271</v>
      </c>
      <c r="J17" s="170">
        <v>0</v>
      </c>
    </row>
    <row r="18" spans="1:10" ht="15.75" thickBot="1" x14ac:dyDescent="0.3">
      <c r="A18" s="169"/>
      <c r="B18" s="169"/>
      <c r="C18" s="182"/>
      <c r="D18" s="169"/>
      <c r="E18" s="169" t="s">
        <v>272</v>
      </c>
      <c r="F18" s="170">
        <v>0</v>
      </c>
      <c r="G18" s="169"/>
      <c r="H18" s="360" t="s">
        <v>273</v>
      </c>
      <c r="I18" s="360"/>
      <c r="J18" s="170">
        <v>588300.17000000004</v>
      </c>
    </row>
    <row r="19" spans="1:10" ht="0.95" customHeight="1" thickTop="1" x14ac:dyDescent="0.25">
      <c r="A19" s="171"/>
      <c r="B19" s="171"/>
      <c r="C19" s="183"/>
      <c r="D19" s="171"/>
      <c r="E19" s="171"/>
      <c r="F19" s="171"/>
      <c r="G19" s="171"/>
      <c r="H19" s="171"/>
      <c r="I19" s="171"/>
      <c r="J19" s="171"/>
    </row>
    <row r="20" spans="1:10" ht="18" customHeight="1" x14ac:dyDescent="0.25">
      <c r="A20" s="156" t="s">
        <v>165</v>
      </c>
      <c r="B20" s="157" t="s">
        <v>101</v>
      </c>
      <c r="C20" s="154" t="s">
        <v>102</v>
      </c>
      <c r="D20" s="156" t="s">
        <v>28</v>
      </c>
      <c r="E20" s="351" t="s">
        <v>265</v>
      </c>
      <c r="F20" s="351"/>
      <c r="G20" s="154" t="s">
        <v>103</v>
      </c>
      <c r="H20" s="157" t="s">
        <v>18</v>
      </c>
      <c r="I20" s="157" t="s">
        <v>160</v>
      </c>
      <c r="J20" s="157" t="s">
        <v>30</v>
      </c>
    </row>
    <row r="21" spans="1:10" ht="24" customHeight="1" x14ac:dyDescent="0.25">
      <c r="A21" s="158" t="s">
        <v>266</v>
      </c>
      <c r="B21" s="159" t="s">
        <v>207</v>
      </c>
      <c r="C21" s="160" t="s">
        <v>205</v>
      </c>
      <c r="D21" s="158" t="s">
        <v>306</v>
      </c>
      <c r="E21" s="359">
        <v>4229</v>
      </c>
      <c r="F21" s="359"/>
      <c r="G21" s="160" t="s">
        <v>35</v>
      </c>
      <c r="H21" s="161">
        <v>1</v>
      </c>
      <c r="I21" s="162">
        <v>269605.37</v>
      </c>
      <c r="J21" s="162">
        <v>269605.37</v>
      </c>
    </row>
    <row r="22" spans="1:10" ht="20.100000000000001" customHeight="1" x14ac:dyDescent="0.25">
      <c r="A22" s="350"/>
      <c r="B22" s="350"/>
      <c r="C22" s="350"/>
      <c r="D22" s="350"/>
      <c r="E22" s="350"/>
      <c r="F22" s="350" t="s">
        <v>299</v>
      </c>
      <c r="G22" s="350"/>
      <c r="H22" s="350"/>
      <c r="I22" s="350"/>
      <c r="J22" s="163">
        <v>0</v>
      </c>
    </row>
    <row r="23" spans="1:10" ht="20.100000000000001" customHeight="1" x14ac:dyDescent="0.25">
      <c r="A23" s="350"/>
      <c r="B23" s="350"/>
      <c r="C23" s="350"/>
      <c r="D23" s="350"/>
      <c r="E23" s="350"/>
      <c r="F23" s="350" t="s">
        <v>300</v>
      </c>
      <c r="G23" s="350"/>
      <c r="H23" s="350"/>
      <c r="I23" s="350"/>
      <c r="J23" s="163">
        <v>1</v>
      </c>
    </row>
    <row r="24" spans="1:10" ht="20.100000000000001" customHeight="1" x14ac:dyDescent="0.25">
      <c r="A24" s="350"/>
      <c r="B24" s="350"/>
      <c r="C24" s="350"/>
      <c r="D24" s="350"/>
      <c r="E24" s="350"/>
      <c r="F24" s="350" t="s">
        <v>301</v>
      </c>
      <c r="G24" s="350"/>
      <c r="H24" s="350"/>
      <c r="I24" s="350"/>
      <c r="J24" s="163">
        <v>0</v>
      </c>
    </row>
    <row r="25" spans="1:10" ht="20.100000000000001" customHeight="1" x14ac:dyDescent="0.25">
      <c r="A25" s="351" t="s">
        <v>302</v>
      </c>
      <c r="B25" s="352" t="s">
        <v>101</v>
      </c>
      <c r="C25" s="351" t="s">
        <v>102</v>
      </c>
      <c r="D25" s="351" t="s">
        <v>38</v>
      </c>
      <c r="E25" s="352" t="s">
        <v>24</v>
      </c>
      <c r="F25" s="157" t="s">
        <v>26</v>
      </c>
      <c r="G25" s="157" t="s">
        <v>285</v>
      </c>
      <c r="H25" s="157"/>
      <c r="I25" s="157"/>
      <c r="J25" s="157" t="s">
        <v>286</v>
      </c>
    </row>
    <row r="26" spans="1:10" ht="24" customHeight="1" x14ac:dyDescent="0.25">
      <c r="A26" s="164" t="s">
        <v>267</v>
      </c>
      <c r="B26" s="165" t="s">
        <v>307</v>
      </c>
      <c r="C26" s="167" t="s">
        <v>303</v>
      </c>
      <c r="D26" s="164" t="s">
        <v>306</v>
      </c>
      <c r="E26" s="166">
        <v>1</v>
      </c>
      <c r="F26" s="167" t="s">
        <v>59</v>
      </c>
      <c r="G26" s="353" t="s">
        <v>251</v>
      </c>
      <c r="H26" s="353"/>
      <c r="I26" s="354"/>
      <c r="J26" s="168" t="s">
        <v>251</v>
      </c>
    </row>
    <row r="27" spans="1:10" ht="20.100000000000001" customHeight="1" x14ac:dyDescent="0.25">
      <c r="A27" s="350"/>
      <c r="B27" s="350"/>
      <c r="C27" s="350"/>
      <c r="D27" s="350"/>
      <c r="E27" s="350"/>
      <c r="F27" s="350" t="s">
        <v>305</v>
      </c>
      <c r="G27" s="350"/>
      <c r="H27" s="350"/>
      <c r="I27" s="350"/>
      <c r="J27" s="163">
        <v>269605.37</v>
      </c>
    </row>
    <row r="28" spans="1:10" x14ac:dyDescent="0.25">
      <c r="A28" s="169"/>
      <c r="B28" s="169"/>
      <c r="C28" s="182"/>
      <c r="D28" s="169"/>
      <c r="E28" s="169" t="s">
        <v>269</v>
      </c>
      <c r="F28" s="170">
        <v>0</v>
      </c>
      <c r="G28" s="169" t="s">
        <v>270</v>
      </c>
      <c r="H28" s="170">
        <v>0</v>
      </c>
      <c r="I28" s="169" t="s">
        <v>271</v>
      </c>
      <c r="J28" s="170">
        <v>0</v>
      </c>
    </row>
    <row r="29" spans="1:10" ht="15.75" thickBot="1" x14ac:dyDescent="0.3">
      <c r="A29" s="169"/>
      <c r="B29" s="169"/>
      <c r="C29" s="182"/>
      <c r="D29" s="169"/>
      <c r="E29" s="169" t="s">
        <v>272</v>
      </c>
      <c r="F29" s="170">
        <v>0</v>
      </c>
      <c r="G29" s="169"/>
      <c r="H29" s="360" t="s">
        <v>273</v>
      </c>
      <c r="I29" s="360"/>
      <c r="J29" s="170">
        <v>269605.37</v>
      </c>
    </row>
    <row r="30" spans="1:10" ht="0.95" customHeight="1" thickTop="1" x14ac:dyDescent="0.25">
      <c r="A30" s="171"/>
      <c r="B30" s="171"/>
      <c r="C30" s="183"/>
      <c r="D30" s="171"/>
      <c r="E30" s="171"/>
      <c r="F30" s="171"/>
      <c r="G30" s="171"/>
      <c r="H30" s="171"/>
      <c r="I30" s="171"/>
      <c r="J30" s="171"/>
    </row>
    <row r="31" spans="1:10" ht="18" customHeight="1" x14ac:dyDescent="0.25">
      <c r="A31" s="156" t="s">
        <v>166</v>
      </c>
      <c r="B31" s="157" t="s">
        <v>101</v>
      </c>
      <c r="C31" s="154" t="s">
        <v>102</v>
      </c>
      <c r="D31" s="156" t="s">
        <v>28</v>
      </c>
      <c r="E31" s="351" t="s">
        <v>265</v>
      </c>
      <c r="F31" s="351"/>
      <c r="G31" s="154" t="s">
        <v>103</v>
      </c>
      <c r="H31" s="157" t="s">
        <v>18</v>
      </c>
      <c r="I31" s="157" t="s">
        <v>160</v>
      </c>
      <c r="J31" s="157" t="s">
        <v>30</v>
      </c>
    </row>
    <row r="32" spans="1:10" ht="26.1" customHeight="1" x14ac:dyDescent="0.25">
      <c r="A32" s="158" t="s">
        <v>266</v>
      </c>
      <c r="B32" s="159" t="s">
        <v>174</v>
      </c>
      <c r="C32" s="160" t="s">
        <v>205</v>
      </c>
      <c r="D32" s="158" t="s">
        <v>175</v>
      </c>
      <c r="E32" s="359">
        <v>4230</v>
      </c>
      <c r="F32" s="359"/>
      <c r="G32" s="160" t="s">
        <v>35</v>
      </c>
      <c r="H32" s="161">
        <v>1</v>
      </c>
      <c r="I32" s="162">
        <v>36729.72</v>
      </c>
      <c r="J32" s="162">
        <v>36729.72</v>
      </c>
    </row>
    <row r="33" spans="1:10" ht="20.100000000000001" customHeight="1" x14ac:dyDescent="0.25">
      <c r="A33" s="350"/>
      <c r="B33" s="350"/>
      <c r="C33" s="350"/>
      <c r="D33" s="350"/>
      <c r="E33" s="350"/>
      <c r="F33" s="350" t="s">
        <v>299</v>
      </c>
      <c r="G33" s="350"/>
      <c r="H33" s="350"/>
      <c r="I33" s="350"/>
      <c r="J33" s="163">
        <v>0</v>
      </c>
    </row>
    <row r="34" spans="1:10" ht="20.100000000000001" customHeight="1" x14ac:dyDescent="0.25">
      <c r="A34" s="350"/>
      <c r="B34" s="350"/>
      <c r="C34" s="350"/>
      <c r="D34" s="350"/>
      <c r="E34" s="350"/>
      <c r="F34" s="350" t="s">
        <v>300</v>
      </c>
      <c r="G34" s="350"/>
      <c r="H34" s="350"/>
      <c r="I34" s="350"/>
      <c r="J34" s="163">
        <v>1</v>
      </c>
    </row>
    <row r="35" spans="1:10" ht="20.100000000000001" customHeight="1" x14ac:dyDescent="0.25">
      <c r="A35" s="350"/>
      <c r="B35" s="350"/>
      <c r="C35" s="350"/>
      <c r="D35" s="350"/>
      <c r="E35" s="350"/>
      <c r="F35" s="350" t="s">
        <v>301</v>
      </c>
      <c r="G35" s="350"/>
      <c r="H35" s="350"/>
      <c r="I35" s="350"/>
      <c r="J35" s="163">
        <v>0</v>
      </c>
    </row>
    <row r="36" spans="1:10" ht="20.100000000000001" customHeight="1" x14ac:dyDescent="0.25">
      <c r="A36" s="351" t="s">
        <v>302</v>
      </c>
      <c r="B36" s="352" t="s">
        <v>101</v>
      </c>
      <c r="C36" s="351" t="s">
        <v>102</v>
      </c>
      <c r="D36" s="351" t="s">
        <v>38</v>
      </c>
      <c r="E36" s="352" t="s">
        <v>24</v>
      </c>
      <c r="F36" s="157" t="s">
        <v>26</v>
      </c>
      <c r="G36" s="157" t="s">
        <v>285</v>
      </c>
      <c r="H36" s="157"/>
      <c r="I36" s="157"/>
      <c r="J36" s="157" t="s">
        <v>286</v>
      </c>
    </row>
    <row r="37" spans="1:10" ht="26.1" customHeight="1" x14ac:dyDescent="0.25">
      <c r="A37" s="164" t="s">
        <v>267</v>
      </c>
      <c r="B37" s="165" t="s">
        <v>274</v>
      </c>
      <c r="C37" s="167" t="s">
        <v>303</v>
      </c>
      <c r="D37" s="164" t="s">
        <v>308</v>
      </c>
      <c r="E37" s="166">
        <v>1</v>
      </c>
      <c r="F37" s="167" t="s">
        <v>59</v>
      </c>
      <c r="G37" s="353" t="s">
        <v>254</v>
      </c>
      <c r="H37" s="353"/>
      <c r="I37" s="354"/>
      <c r="J37" s="168" t="s">
        <v>254</v>
      </c>
    </row>
    <row r="38" spans="1:10" ht="20.100000000000001" customHeight="1" x14ac:dyDescent="0.25">
      <c r="A38" s="350"/>
      <c r="B38" s="350"/>
      <c r="C38" s="350"/>
      <c r="D38" s="350"/>
      <c r="E38" s="350"/>
      <c r="F38" s="350" t="s">
        <v>305</v>
      </c>
      <c r="G38" s="350"/>
      <c r="H38" s="350"/>
      <c r="I38" s="350"/>
      <c r="J38" s="163">
        <v>36729.72</v>
      </c>
    </row>
    <row r="39" spans="1:10" x14ac:dyDescent="0.25">
      <c r="A39" s="169"/>
      <c r="B39" s="169"/>
      <c r="C39" s="182"/>
      <c r="D39" s="169"/>
      <c r="E39" s="169" t="s">
        <v>269</v>
      </c>
      <c r="F39" s="170">
        <v>0</v>
      </c>
      <c r="G39" s="169" t="s">
        <v>270</v>
      </c>
      <c r="H39" s="170">
        <v>0</v>
      </c>
      <c r="I39" s="169" t="s">
        <v>271</v>
      </c>
      <c r="J39" s="170">
        <v>0</v>
      </c>
    </row>
    <row r="40" spans="1:10" ht="15.75" thickBot="1" x14ac:dyDescent="0.3">
      <c r="A40" s="169"/>
      <c r="B40" s="169"/>
      <c r="C40" s="182"/>
      <c r="D40" s="169"/>
      <c r="E40" s="169" t="s">
        <v>272</v>
      </c>
      <c r="F40" s="170">
        <v>0</v>
      </c>
      <c r="G40" s="169"/>
      <c r="H40" s="360" t="s">
        <v>273</v>
      </c>
      <c r="I40" s="360"/>
      <c r="J40" s="170">
        <v>36729.72</v>
      </c>
    </row>
    <row r="41" spans="1:10" ht="0.95" customHeight="1" thickTop="1" x14ac:dyDescent="0.25">
      <c r="A41" s="171"/>
      <c r="B41" s="171"/>
      <c r="C41" s="183"/>
      <c r="D41" s="171"/>
      <c r="E41" s="171"/>
      <c r="F41" s="171"/>
      <c r="G41" s="171"/>
      <c r="H41" s="171"/>
      <c r="I41" s="171"/>
      <c r="J41" s="171"/>
    </row>
    <row r="42" spans="1:10" ht="18" customHeight="1" x14ac:dyDescent="0.25">
      <c r="A42" s="156" t="s">
        <v>168</v>
      </c>
      <c r="B42" s="157" t="s">
        <v>101</v>
      </c>
      <c r="C42" s="154" t="s">
        <v>102</v>
      </c>
      <c r="D42" s="156" t="s">
        <v>28</v>
      </c>
      <c r="E42" s="351" t="s">
        <v>265</v>
      </c>
      <c r="F42" s="351"/>
      <c r="G42" s="154" t="s">
        <v>103</v>
      </c>
      <c r="H42" s="157" t="s">
        <v>18</v>
      </c>
      <c r="I42" s="157" t="s">
        <v>160</v>
      </c>
      <c r="J42" s="157" t="s">
        <v>30</v>
      </c>
    </row>
    <row r="43" spans="1:10" ht="24" customHeight="1" x14ac:dyDescent="0.25">
      <c r="A43" s="158" t="s">
        <v>266</v>
      </c>
      <c r="B43" s="159" t="s">
        <v>209</v>
      </c>
      <c r="C43" s="160" t="s">
        <v>205</v>
      </c>
      <c r="D43" s="158" t="s">
        <v>65</v>
      </c>
      <c r="E43" s="359">
        <v>4282</v>
      </c>
      <c r="F43" s="359"/>
      <c r="G43" s="160" t="s">
        <v>33</v>
      </c>
      <c r="H43" s="161">
        <v>1</v>
      </c>
      <c r="I43" s="162">
        <v>652.45000000000005</v>
      </c>
      <c r="J43" s="162">
        <v>652.45000000000005</v>
      </c>
    </row>
    <row r="44" spans="1:10" ht="15" customHeight="1" x14ac:dyDescent="0.25">
      <c r="A44" s="351" t="s">
        <v>29</v>
      </c>
      <c r="B44" s="352" t="s">
        <v>101</v>
      </c>
      <c r="C44" s="361" t="s">
        <v>102</v>
      </c>
      <c r="D44" s="351" t="s">
        <v>291</v>
      </c>
      <c r="E44" s="352" t="s">
        <v>24</v>
      </c>
      <c r="F44" s="361" t="s">
        <v>292</v>
      </c>
      <c r="G44" s="352"/>
      <c r="H44" s="361" t="s">
        <v>286</v>
      </c>
      <c r="I44" s="352"/>
      <c r="J44" s="352" t="s">
        <v>309</v>
      </c>
    </row>
    <row r="45" spans="1:10" ht="15" customHeight="1" x14ac:dyDescent="0.25">
      <c r="A45" s="352"/>
      <c r="B45" s="352"/>
      <c r="C45" s="361"/>
      <c r="D45" s="352"/>
      <c r="E45" s="352"/>
      <c r="F45" s="157" t="s">
        <v>293</v>
      </c>
      <c r="G45" s="157" t="s">
        <v>294</v>
      </c>
      <c r="H45" s="157" t="s">
        <v>293</v>
      </c>
      <c r="I45" s="157" t="s">
        <v>294</v>
      </c>
      <c r="J45" s="352"/>
    </row>
    <row r="46" spans="1:10" ht="24" customHeight="1" x14ac:dyDescent="0.25">
      <c r="A46" s="164" t="s">
        <v>267</v>
      </c>
      <c r="B46" s="165" t="s">
        <v>310</v>
      </c>
      <c r="C46" s="167" t="s">
        <v>205</v>
      </c>
      <c r="D46" s="164" t="s">
        <v>311</v>
      </c>
      <c r="E46" s="166">
        <v>1</v>
      </c>
      <c r="F46" s="172">
        <v>1</v>
      </c>
      <c r="G46" s="172">
        <v>0</v>
      </c>
      <c r="H46" s="168">
        <v>123.77</v>
      </c>
      <c r="I46" s="168">
        <v>25.42</v>
      </c>
      <c r="J46" s="168">
        <v>123.77</v>
      </c>
    </row>
    <row r="47" spans="1:10" ht="24" customHeight="1" x14ac:dyDescent="0.25">
      <c r="A47" s="164" t="s">
        <v>267</v>
      </c>
      <c r="B47" s="165" t="s">
        <v>312</v>
      </c>
      <c r="C47" s="167" t="s">
        <v>205</v>
      </c>
      <c r="D47" s="164" t="s">
        <v>140</v>
      </c>
      <c r="E47" s="166">
        <v>0.05</v>
      </c>
      <c r="F47" s="172">
        <v>1</v>
      </c>
      <c r="G47" s="172">
        <v>0</v>
      </c>
      <c r="H47" s="168">
        <v>305.94</v>
      </c>
      <c r="I47" s="168">
        <v>84.71</v>
      </c>
      <c r="J47" s="168">
        <v>15.29</v>
      </c>
    </row>
    <row r="48" spans="1:10" ht="26.1" customHeight="1" x14ac:dyDescent="0.25">
      <c r="A48" s="164" t="s">
        <v>267</v>
      </c>
      <c r="B48" s="165" t="s">
        <v>313</v>
      </c>
      <c r="C48" s="167" t="s">
        <v>205</v>
      </c>
      <c r="D48" s="164" t="s">
        <v>314</v>
      </c>
      <c r="E48" s="166">
        <v>3</v>
      </c>
      <c r="F48" s="172">
        <v>1</v>
      </c>
      <c r="G48" s="172">
        <v>0</v>
      </c>
      <c r="H48" s="168">
        <v>32.5</v>
      </c>
      <c r="I48" s="168">
        <v>30.33</v>
      </c>
      <c r="J48" s="168">
        <v>97.5</v>
      </c>
    </row>
    <row r="49" spans="1:10" ht="20.100000000000001" customHeight="1" x14ac:dyDescent="0.25">
      <c r="A49" s="350"/>
      <c r="B49" s="350"/>
      <c r="C49" s="350"/>
      <c r="D49" s="350"/>
      <c r="E49" s="350"/>
      <c r="F49" s="350" t="s">
        <v>315</v>
      </c>
      <c r="G49" s="350"/>
      <c r="H49" s="350"/>
      <c r="I49" s="350"/>
      <c r="J49" s="163">
        <v>236.56</v>
      </c>
    </row>
    <row r="50" spans="1:10" ht="20.100000000000001" customHeight="1" x14ac:dyDescent="0.25">
      <c r="A50" s="156" t="s">
        <v>31</v>
      </c>
      <c r="B50" s="157" t="s">
        <v>101</v>
      </c>
      <c r="C50" s="154" t="s">
        <v>102</v>
      </c>
      <c r="D50" s="156" t="s">
        <v>268</v>
      </c>
      <c r="E50" s="157" t="s">
        <v>24</v>
      </c>
      <c r="F50" s="352" t="s">
        <v>286</v>
      </c>
      <c r="G50" s="352"/>
      <c r="H50" s="352"/>
      <c r="I50" s="352"/>
      <c r="J50" s="157" t="s">
        <v>309</v>
      </c>
    </row>
    <row r="51" spans="1:10" ht="24" customHeight="1" x14ac:dyDescent="0.25">
      <c r="A51" s="164" t="s">
        <v>267</v>
      </c>
      <c r="B51" s="165" t="s">
        <v>316</v>
      </c>
      <c r="C51" s="167" t="s">
        <v>205</v>
      </c>
      <c r="D51" s="164" t="s">
        <v>275</v>
      </c>
      <c r="E51" s="166">
        <v>1</v>
      </c>
      <c r="F51" s="164"/>
      <c r="G51" s="164"/>
      <c r="H51" s="164"/>
      <c r="I51" s="168" t="s">
        <v>317</v>
      </c>
      <c r="J51" s="168" t="s">
        <v>317</v>
      </c>
    </row>
    <row r="52" spans="1:10" ht="24" customHeight="1" x14ac:dyDescent="0.25">
      <c r="A52" s="164" t="s">
        <v>267</v>
      </c>
      <c r="B52" s="165" t="s">
        <v>318</v>
      </c>
      <c r="C52" s="167" t="s">
        <v>205</v>
      </c>
      <c r="D52" s="164" t="s">
        <v>295</v>
      </c>
      <c r="E52" s="166">
        <v>0.1</v>
      </c>
      <c r="F52" s="164"/>
      <c r="G52" s="164"/>
      <c r="H52" s="164"/>
      <c r="I52" s="168" t="s">
        <v>319</v>
      </c>
      <c r="J52" s="168" t="s">
        <v>320</v>
      </c>
    </row>
    <row r="53" spans="1:10" ht="20.100000000000001" customHeight="1" x14ac:dyDescent="0.25">
      <c r="A53" s="350"/>
      <c r="B53" s="350"/>
      <c r="C53" s="350"/>
      <c r="D53" s="350"/>
      <c r="E53" s="350"/>
      <c r="F53" s="350" t="s">
        <v>321</v>
      </c>
      <c r="G53" s="350"/>
      <c r="H53" s="350"/>
      <c r="I53" s="350"/>
      <c r="J53" s="173">
        <v>0</v>
      </c>
    </row>
    <row r="54" spans="1:10" ht="20.100000000000001" customHeight="1" x14ac:dyDescent="0.25">
      <c r="A54" s="350"/>
      <c r="B54" s="350"/>
      <c r="C54" s="350"/>
      <c r="D54" s="350"/>
      <c r="E54" s="350"/>
      <c r="F54" s="350" t="s">
        <v>322</v>
      </c>
      <c r="G54" s="350"/>
      <c r="H54" s="350"/>
      <c r="I54" s="350"/>
      <c r="J54" s="163">
        <v>24.42</v>
      </c>
    </row>
    <row r="55" spans="1:10" ht="20.100000000000001" customHeight="1" x14ac:dyDescent="0.25">
      <c r="A55" s="350"/>
      <c r="B55" s="350"/>
      <c r="C55" s="350"/>
      <c r="D55" s="350"/>
      <c r="E55" s="350"/>
      <c r="F55" s="350" t="s">
        <v>299</v>
      </c>
      <c r="G55" s="350"/>
      <c r="H55" s="350"/>
      <c r="I55" s="350"/>
      <c r="J55" s="163">
        <v>260.98</v>
      </c>
    </row>
    <row r="56" spans="1:10" ht="20.100000000000001" customHeight="1" x14ac:dyDescent="0.25">
      <c r="A56" s="350"/>
      <c r="B56" s="350"/>
      <c r="C56" s="350"/>
      <c r="D56" s="350"/>
      <c r="E56" s="350"/>
      <c r="F56" s="350" t="s">
        <v>300</v>
      </c>
      <c r="G56" s="350"/>
      <c r="H56" s="350"/>
      <c r="I56" s="350"/>
      <c r="J56" s="163">
        <v>0.4</v>
      </c>
    </row>
    <row r="57" spans="1:10" ht="20.100000000000001" customHeight="1" x14ac:dyDescent="0.25">
      <c r="A57" s="350"/>
      <c r="B57" s="350"/>
      <c r="C57" s="350"/>
      <c r="D57" s="350"/>
      <c r="E57" s="350"/>
      <c r="F57" s="350" t="s">
        <v>301</v>
      </c>
      <c r="G57" s="350"/>
      <c r="H57" s="350"/>
      <c r="I57" s="350"/>
      <c r="J57" s="163">
        <v>652.45000000000005</v>
      </c>
    </row>
    <row r="58" spans="1:10" x14ac:dyDescent="0.25">
      <c r="A58" s="169"/>
      <c r="B58" s="169"/>
      <c r="C58" s="182"/>
      <c r="D58" s="169"/>
      <c r="E58" s="169" t="s">
        <v>269</v>
      </c>
      <c r="F58" s="170">
        <v>0</v>
      </c>
      <c r="G58" s="169" t="s">
        <v>270</v>
      </c>
      <c r="H58" s="170">
        <v>61.05</v>
      </c>
      <c r="I58" s="169" t="s">
        <v>271</v>
      </c>
      <c r="J58" s="170">
        <v>61.05</v>
      </c>
    </row>
    <row r="59" spans="1:10" ht="15.75" thickBot="1" x14ac:dyDescent="0.3">
      <c r="A59" s="169"/>
      <c r="B59" s="169"/>
      <c r="C59" s="182"/>
      <c r="D59" s="169"/>
      <c r="E59" s="169" t="s">
        <v>272</v>
      </c>
      <c r="F59" s="170">
        <v>0</v>
      </c>
      <c r="G59" s="169"/>
      <c r="H59" s="360" t="s">
        <v>273</v>
      </c>
      <c r="I59" s="360"/>
      <c r="J59" s="170">
        <v>652.45000000000005</v>
      </c>
    </row>
    <row r="60" spans="1:10" ht="0.95" customHeight="1" thickTop="1" x14ac:dyDescent="0.25">
      <c r="A60" s="171"/>
      <c r="B60" s="171"/>
      <c r="C60" s="183"/>
      <c r="D60" s="171"/>
      <c r="E60" s="171"/>
      <c r="F60" s="171"/>
      <c r="G60" s="171"/>
      <c r="H60" s="171"/>
      <c r="I60" s="171"/>
      <c r="J60" s="171"/>
    </row>
    <row r="61" spans="1:10" ht="18" customHeight="1" x14ac:dyDescent="0.25">
      <c r="A61" s="156" t="s">
        <v>169</v>
      </c>
      <c r="B61" s="157" t="s">
        <v>101</v>
      </c>
      <c r="C61" s="154" t="s">
        <v>102</v>
      </c>
      <c r="D61" s="156" t="s">
        <v>28</v>
      </c>
      <c r="E61" s="351" t="s">
        <v>265</v>
      </c>
      <c r="F61" s="351"/>
      <c r="G61" s="154" t="s">
        <v>103</v>
      </c>
      <c r="H61" s="157" t="s">
        <v>18</v>
      </c>
      <c r="I61" s="157" t="s">
        <v>160</v>
      </c>
      <c r="J61" s="157" t="s">
        <v>30</v>
      </c>
    </row>
    <row r="62" spans="1:10" ht="26.1" customHeight="1" x14ac:dyDescent="0.25">
      <c r="A62" s="158" t="s">
        <v>266</v>
      </c>
      <c r="B62" s="159" t="s">
        <v>132</v>
      </c>
      <c r="C62" s="160" t="s">
        <v>205</v>
      </c>
      <c r="D62" s="158" t="s">
        <v>131</v>
      </c>
      <c r="E62" s="359">
        <v>4000</v>
      </c>
      <c r="F62" s="359"/>
      <c r="G62" s="160" t="s">
        <v>34</v>
      </c>
      <c r="H62" s="161">
        <v>1</v>
      </c>
      <c r="I62" s="162">
        <v>0.54</v>
      </c>
      <c r="J62" s="162">
        <v>0.54</v>
      </c>
    </row>
    <row r="63" spans="1:10" ht="15" customHeight="1" x14ac:dyDescent="0.25">
      <c r="A63" s="351" t="s">
        <v>29</v>
      </c>
      <c r="B63" s="352" t="s">
        <v>101</v>
      </c>
      <c r="C63" s="361" t="s">
        <v>102</v>
      </c>
      <c r="D63" s="351" t="s">
        <v>291</v>
      </c>
      <c r="E63" s="352" t="s">
        <v>24</v>
      </c>
      <c r="F63" s="361" t="s">
        <v>292</v>
      </c>
      <c r="G63" s="352"/>
      <c r="H63" s="361" t="s">
        <v>286</v>
      </c>
      <c r="I63" s="352"/>
      <c r="J63" s="352" t="s">
        <v>309</v>
      </c>
    </row>
    <row r="64" spans="1:10" ht="15" customHeight="1" x14ac:dyDescent="0.25">
      <c r="A64" s="352"/>
      <c r="B64" s="352"/>
      <c r="C64" s="361"/>
      <c r="D64" s="352"/>
      <c r="E64" s="352"/>
      <c r="F64" s="157" t="s">
        <v>293</v>
      </c>
      <c r="G64" s="157" t="s">
        <v>294</v>
      </c>
      <c r="H64" s="157" t="s">
        <v>293</v>
      </c>
      <c r="I64" s="157" t="s">
        <v>294</v>
      </c>
      <c r="J64" s="352"/>
    </row>
    <row r="65" spans="1:10" ht="26.1" customHeight="1" x14ac:dyDescent="0.25">
      <c r="A65" s="164" t="s">
        <v>267</v>
      </c>
      <c r="B65" s="165" t="s">
        <v>323</v>
      </c>
      <c r="C65" s="167" t="s">
        <v>205</v>
      </c>
      <c r="D65" s="164" t="s">
        <v>152</v>
      </c>
      <c r="E65" s="166">
        <v>1</v>
      </c>
      <c r="F65" s="172">
        <v>1</v>
      </c>
      <c r="G65" s="172">
        <v>0</v>
      </c>
      <c r="H65" s="168">
        <v>778.46</v>
      </c>
      <c r="I65" s="168">
        <v>306.93</v>
      </c>
      <c r="J65" s="168">
        <v>778.46</v>
      </c>
    </row>
    <row r="66" spans="1:10" ht="20.100000000000001" customHeight="1" x14ac:dyDescent="0.25">
      <c r="A66" s="350"/>
      <c r="B66" s="350"/>
      <c r="C66" s="350"/>
      <c r="D66" s="350"/>
      <c r="E66" s="350"/>
      <c r="F66" s="350" t="s">
        <v>315</v>
      </c>
      <c r="G66" s="350"/>
      <c r="H66" s="350"/>
      <c r="I66" s="350"/>
      <c r="J66" s="163">
        <v>778.46</v>
      </c>
    </row>
    <row r="67" spans="1:10" ht="20.100000000000001" customHeight="1" x14ac:dyDescent="0.25">
      <c r="A67" s="156" t="s">
        <v>31</v>
      </c>
      <c r="B67" s="157" t="s">
        <v>101</v>
      </c>
      <c r="C67" s="154" t="s">
        <v>102</v>
      </c>
      <c r="D67" s="156" t="s">
        <v>268</v>
      </c>
      <c r="E67" s="157" t="s">
        <v>24</v>
      </c>
      <c r="F67" s="352" t="s">
        <v>286</v>
      </c>
      <c r="G67" s="352"/>
      <c r="H67" s="352"/>
      <c r="I67" s="352"/>
      <c r="J67" s="157" t="s">
        <v>309</v>
      </c>
    </row>
    <row r="68" spans="1:10" ht="24" customHeight="1" x14ac:dyDescent="0.25">
      <c r="A68" s="164" t="s">
        <v>267</v>
      </c>
      <c r="B68" s="165" t="s">
        <v>316</v>
      </c>
      <c r="C68" s="167" t="s">
        <v>205</v>
      </c>
      <c r="D68" s="164" t="s">
        <v>275</v>
      </c>
      <c r="E68" s="166">
        <v>2</v>
      </c>
      <c r="F68" s="164"/>
      <c r="G68" s="164"/>
      <c r="H68" s="164"/>
      <c r="I68" s="168" t="s">
        <v>317</v>
      </c>
      <c r="J68" s="168" t="s">
        <v>324</v>
      </c>
    </row>
    <row r="69" spans="1:10" ht="24" customHeight="1" x14ac:dyDescent="0.25">
      <c r="A69" s="164" t="s">
        <v>267</v>
      </c>
      <c r="B69" s="165" t="s">
        <v>318</v>
      </c>
      <c r="C69" s="167" t="s">
        <v>205</v>
      </c>
      <c r="D69" s="164" t="s">
        <v>295</v>
      </c>
      <c r="E69" s="166">
        <v>0.4</v>
      </c>
      <c r="F69" s="164"/>
      <c r="G69" s="164"/>
      <c r="H69" s="164"/>
      <c r="I69" s="168" t="s">
        <v>319</v>
      </c>
      <c r="J69" s="168" t="s">
        <v>325</v>
      </c>
    </row>
    <row r="70" spans="1:10" ht="20.100000000000001" customHeight="1" x14ac:dyDescent="0.25">
      <c r="A70" s="350"/>
      <c r="B70" s="350"/>
      <c r="C70" s="350"/>
      <c r="D70" s="350"/>
      <c r="E70" s="350"/>
      <c r="F70" s="350" t="s">
        <v>321</v>
      </c>
      <c r="G70" s="350"/>
      <c r="H70" s="350"/>
      <c r="I70" s="350"/>
      <c r="J70" s="173">
        <v>0</v>
      </c>
    </row>
    <row r="71" spans="1:10" ht="20.100000000000001" customHeight="1" x14ac:dyDescent="0.25">
      <c r="A71" s="350"/>
      <c r="B71" s="350"/>
      <c r="C71" s="350"/>
      <c r="D71" s="350"/>
      <c r="E71" s="350"/>
      <c r="F71" s="350" t="s">
        <v>322</v>
      </c>
      <c r="G71" s="350"/>
      <c r="H71" s="350"/>
      <c r="I71" s="350"/>
      <c r="J71" s="163">
        <v>54.22</v>
      </c>
    </row>
    <row r="72" spans="1:10" ht="20.100000000000001" customHeight="1" x14ac:dyDescent="0.25">
      <c r="A72" s="350"/>
      <c r="B72" s="350"/>
      <c r="C72" s="350"/>
      <c r="D72" s="350"/>
      <c r="E72" s="350"/>
      <c r="F72" s="350" t="s">
        <v>299</v>
      </c>
      <c r="G72" s="350"/>
      <c r="H72" s="350"/>
      <c r="I72" s="350"/>
      <c r="J72" s="163">
        <v>832.68</v>
      </c>
    </row>
    <row r="73" spans="1:10" ht="20.100000000000001" customHeight="1" x14ac:dyDescent="0.25">
      <c r="A73" s="350"/>
      <c r="B73" s="350"/>
      <c r="C73" s="350"/>
      <c r="D73" s="350"/>
      <c r="E73" s="350"/>
      <c r="F73" s="350" t="s">
        <v>300</v>
      </c>
      <c r="G73" s="350"/>
      <c r="H73" s="350"/>
      <c r="I73" s="350"/>
      <c r="J73" s="163">
        <v>1532.91</v>
      </c>
    </row>
    <row r="74" spans="1:10" ht="20.100000000000001" customHeight="1" x14ac:dyDescent="0.25">
      <c r="A74" s="350"/>
      <c r="B74" s="350"/>
      <c r="C74" s="350"/>
      <c r="D74" s="350"/>
      <c r="E74" s="350"/>
      <c r="F74" s="350" t="s">
        <v>301</v>
      </c>
      <c r="G74" s="350"/>
      <c r="H74" s="350"/>
      <c r="I74" s="350"/>
      <c r="J74" s="163">
        <v>0.54</v>
      </c>
    </row>
    <row r="75" spans="1:10" x14ac:dyDescent="0.25">
      <c r="A75" s="169"/>
      <c r="B75" s="169"/>
      <c r="C75" s="182"/>
      <c r="D75" s="169"/>
      <c r="E75" s="169" t="s">
        <v>269</v>
      </c>
      <c r="F75" s="170">
        <v>0</v>
      </c>
      <c r="G75" s="169" t="s">
        <v>270</v>
      </c>
      <c r="H75" s="170">
        <v>0.04</v>
      </c>
      <c r="I75" s="169" t="s">
        <v>271</v>
      </c>
      <c r="J75" s="170">
        <v>3.5370634936167163E-2</v>
      </c>
    </row>
    <row r="76" spans="1:10" ht="15.75" thickBot="1" x14ac:dyDescent="0.3">
      <c r="A76" s="169"/>
      <c r="B76" s="169"/>
      <c r="C76" s="182"/>
      <c r="D76" s="169"/>
      <c r="E76" s="169" t="s">
        <v>272</v>
      </c>
      <c r="F76" s="170">
        <v>0</v>
      </c>
      <c r="G76" s="169"/>
      <c r="H76" s="360" t="s">
        <v>273</v>
      </c>
      <c r="I76" s="360"/>
      <c r="J76" s="170">
        <v>0.54</v>
      </c>
    </row>
    <row r="77" spans="1:10" ht="0.95" customHeight="1" thickTop="1" x14ac:dyDescent="0.25">
      <c r="A77" s="171"/>
      <c r="B77" s="171"/>
      <c r="C77" s="183"/>
      <c r="D77" s="171"/>
      <c r="E77" s="171"/>
      <c r="F77" s="171"/>
      <c r="G77" s="171"/>
      <c r="H77" s="171"/>
      <c r="I77" s="171"/>
      <c r="J77" s="171"/>
    </row>
    <row r="78" spans="1:10" ht="18" customHeight="1" x14ac:dyDescent="0.25">
      <c r="A78" s="156" t="s">
        <v>170</v>
      </c>
      <c r="B78" s="157" t="s">
        <v>101</v>
      </c>
      <c r="C78" s="154" t="s">
        <v>102</v>
      </c>
      <c r="D78" s="156" t="s">
        <v>28</v>
      </c>
      <c r="E78" s="351" t="s">
        <v>265</v>
      </c>
      <c r="F78" s="351"/>
      <c r="G78" s="154" t="s">
        <v>103</v>
      </c>
      <c r="H78" s="157" t="s">
        <v>18</v>
      </c>
      <c r="I78" s="157" t="s">
        <v>160</v>
      </c>
      <c r="J78" s="157" t="s">
        <v>30</v>
      </c>
    </row>
    <row r="79" spans="1:10" ht="24" customHeight="1" x14ac:dyDescent="0.25">
      <c r="A79" s="158" t="s">
        <v>266</v>
      </c>
      <c r="B79" s="159" t="s">
        <v>210</v>
      </c>
      <c r="C79" s="160" t="s">
        <v>205</v>
      </c>
      <c r="D79" s="158" t="s">
        <v>39</v>
      </c>
      <c r="E79" s="359">
        <v>4000</v>
      </c>
      <c r="F79" s="359"/>
      <c r="G79" s="160" t="s">
        <v>33</v>
      </c>
      <c r="H79" s="161">
        <v>1</v>
      </c>
      <c r="I79" s="162">
        <v>2.4900000000000002</v>
      </c>
      <c r="J79" s="162">
        <v>2.4900000000000002</v>
      </c>
    </row>
    <row r="80" spans="1:10" ht="15" customHeight="1" x14ac:dyDescent="0.25">
      <c r="A80" s="351" t="s">
        <v>29</v>
      </c>
      <c r="B80" s="352" t="s">
        <v>101</v>
      </c>
      <c r="C80" s="361" t="s">
        <v>102</v>
      </c>
      <c r="D80" s="351" t="s">
        <v>291</v>
      </c>
      <c r="E80" s="352" t="s">
        <v>24</v>
      </c>
      <c r="F80" s="361" t="s">
        <v>292</v>
      </c>
      <c r="G80" s="352"/>
      <c r="H80" s="361" t="s">
        <v>286</v>
      </c>
      <c r="I80" s="352"/>
      <c r="J80" s="352" t="s">
        <v>309</v>
      </c>
    </row>
    <row r="81" spans="1:10" ht="15" customHeight="1" x14ac:dyDescent="0.25">
      <c r="A81" s="352"/>
      <c r="B81" s="352"/>
      <c r="C81" s="361"/>
      <c r="D81" s="352"/>
      <c r="E81" s="352"/>
      <c r="F81" s="157" t="s">
        <v>293</v>
      </c>
      <c r="G81" s="157" t="s">
        <v>294</v>
      </c>
      <c r="H81" s="157" t="s">
        <v>293</v>
      </c>
      <c r="I81" s="157" t="s">
        <v>294</v>
      </c>
      <c r="J81" s="352"/>
    </row>
    <row r="82" spans="1:10" ht="24" customHeight="1" x14ac:dyDescent="0.25">
      <c r="A82" s="164" t="s">
        <v>267</v>
      </c>
      <c r="B82" s="165" t="s">
        <v>326</v>
      </c>
      <c r="C82" s="167" t="s">
        <v>205</v>
      </c>
      <c r="D82" s="164" t="s">
        <v>145</v>
      </c>
      <c r="E82" s="166">
        <v>1</v>
      </c>
      <c r="F82" s="172">
        <v>1</v>
      </c>
      <c r="G82" s="172">
        <v>0</v>
      </c>
      <c r="H82" s="168">
        <v>451.28</v>
      </c>
      <c r="I82" s="168">
        <v>220.32</v>
      </c>
      <c r="J82" s="168">
        <v>451.28</v>
      </c>
    </row>
    <row r="83" spans="1:10" ht="20.100000000000001" customHeight="1" x14ac:dyDescent="0.25">
      <c r="A83" s="350"/>
      <c r="B83" s="350"/>
      <c r="C83" s="350"/>
      <c r="D83" s="350"/>
      <c r="E83" s="350"/>
      <c r="F83" s="350" t="s">
        <v>315</v>
      </c>
      <c r="G83" s="350"/>
      <c r="H83" s="350"/>
      <c r="I83" s="350"/>
      <c r="J83" s="163">
        <v>451.28</v>
      </c>
    </row>
    <row r="84" spans="1:10" ht="20.100000000000001" customHeight="1" x14ac:dyDescent="0.25">
      <c r="A84" s="156" t="s">
        <v>31</v>
      </c>
      <c r="B84" s="157" t="s">
        <v>101</v>
      </c>
      <c r="C84" s="154" t="s">
        <v>102</v>
      </c>
      <c r="D84" s="156" t="s">
        <v>268</v>
      </c>
      <c r="E84" s="157" t="s">
        <v>24</v>
      </c>
      <c r="F84" s="352" t="s">
        <v>286</v>
      </c>
      <c r="G84" s="352"/>
      <c r="H84" s="352"/>
      <c r="I84" s="352"/>
      <c r="J84" s="157" t="s">
        <v>309</v>
      </c>
    </row>
    <row r="85" spans="1:10" ht="24" customHeight="1" x14ac:dyDescent="0.25">
      <c r="A85" s="164" t="s">
        <v>267</v>
      </c>
      <c r="B85" s="165" t="s">
        <v>316</v>
      </c>
      <c r="C85" s="167" t="s">
        <v>205</v>
      </c>
      <c r="D85" s="164" t="s">
        <v>275</v>
      </c>
      <c r="E85" s="166">
        <v>1</v>
      </c>
      <c r="F85" s="164"/>
      <c r="G85" s="164"/>
      <c r="H85" s="164"/>
      <c r="I85" s="168" t="s">
        <v>317</v>
      </c>
      <c r="J85" s="168" t="s">
        <v>317</v>
      </c>
    </row>
    <row r="86" spans="1:10" ht="24" customHeight="1" x14ac:dyDescent="0.25">
      <c r="A86" s="164" t="s">
        <v>267</v>
      </c>
      <c r="B86" s="165" t="s">
        <v>318</v>
      </c>
      <c r="C86" s="167" t="s">
        <v>205</v>
      </c>
      <c r="D86" s="164" t="s">
        <v>295</v>
      </c>
      <c r="E86" s="166">
        <v>0.1</v>
      </c>
      <c r="F86" s="164"/>
      <c r="G86" s="164"/>
      <c r="H86" s="164"/>
      <c r="I86" s="168" t="s">
        <v>319</v>
      </c>
      <c r="J86" s="168" t="s">
        <v>320</v>
      </c>
    </row>
    <row r="87" spans="1:10" ht="20.100000000000001" customHeight="1" x14ac:dyDescent="0.25">
      <c r="A87" s="350"/>
      <c r="B87" s="350"/>
      <c r="C87" s="350"/>
      <c r="D87" s="350"/>
      <c r="E87" s="350"/>
      <c r="F87" s="350" t="s">
        <v>321</v>
      </c>
      <c r="G87" s="350"/>
      <c r="H87" s="350"/>
      <c r="I87" s="350"/>
      <c r="J87" s="173">
        <v>0</v>
      </c>
    </row>
    <row r="88" spans="1:10" ht="20.100000000000001" customHeight="1" x14ac:dyDescent="0.25">
      <c r="A88" s="350"/>
      <c r="B88" s="350"/>
      <c r="C88" s="350"/>
      <c r="D88" s="350"/>
      <c r="E88" s="350"/>
      <c r="F88" s="350" t="s">
        <v>322</v>
      </c>
      <c r="G88" s="350"/>
      <c r="H88" s="350"/>
      <c r="I88" s="350"/>
      <c r="J88" s="163">
        <v>24.42</v>
      </c>
    </row>
    <row r="89" spans="1:10" ht="20.100000000000001" customHeight="1" x14ac:dyDescent="0.25">
      <c r="A89" s="350"/>
      <c r="B89" s="350"/>
      <c r="C89" s="350"/>
      <c r="D89" s="350"/>
      <c r="E89" s="350"/>
      <c r="F89" s="350" t="s">
        <v>299</v>
      </c>
      <c r="G89" s="350"/>
      <c r="H89" s="350"/>
      <c r="I89" s="350"/>
      <c r="J89" s="163">
        <v>475.7</v>
      </c>
    </row>
    <row r="90" spans="1:10" ht="20.100000000000001" customHeight="1" x14ac:dyDescent="0.25">
      <c r="A90" s="350"/>
      <c r="B90" s="350"/>
      <c r="C90" s="350"/>
      <c r="D90" s="350"/>
      <c r="E90" s="350"/>
      <c r="F90" s="350" t="s">
        <v>300</v>
      </c>
      <c r="G90" s="350"/>
      <c r="H90" s="350"/>
      <c r="I90" s="350"/>
      <c r="J90" s="163">
        <v>191</v>
      </c>
    </row>
    <row r="91" spans="1:10" ht="20.100000000000001" customHeight="1" x14ac:dyDescent="0.25">
      <c r="A91" s="350"/>
      <c r="B91" s="350"/>
      <c r="C91" s="350"/>
      <c r="D91" s="350"/>
      <c r="E91" s="350"/>
      <c r="F91" s="350" t="s">
        <v>301</v>
      </c>
      <c r="G91" s="350"/>
      <c r="H91" s="350"/>
      <c r="I91" s="350"/>
      <c r="J91" s="163">
        <v>2.4900000000000002</v>
      </c>
    </row>
    <row r="92" spans="1:10" x14ac:dyDescent="0.25">
      <c r="A92" s="169"/>
      <c r="B92" s="169"/>
      <c r="C92" s="182"/>
      <c r="D92" s="169"/>
      <c r="E92" s="169" t="s">
        <v>269</v>
      </c>
      <c r="F92" s="170">
        <v>0</v>
      </c>
      <c r="G92" s="169" t="s">
        <v>270</v>
      </c>
      <c r="H92" s="170">
        <v>0.13</v>
      </c>
      <c r="I92" s="169" t="s">
        <v>271</v>
      </c>
      <c r="J92" s="170">
        <v>0.12785340314136126</v>
      </c>
    </row>
    <row r="93" spans="1:10" ht="15.75" thickBot="1" x14ac:dyDescent="0.3">
      <c r="A93" s="169"/>
      <c r="B93" s="169"/>
      <c r="C93" s="182"/>
      <c r="D93" s="169"/>
      <c r="E93" s="169" t="s">
        <v>272</v>
      </c>
      <c r="F93" s="170">
        <v>0</v>
      </c>
      <c r="G93" s="169"/>
      <c r="H93" s="360" t="s">
        <v>273</v>
      </c>
      <c r="I93" s="360"/>
      <c r="J93" s="170">
        <v>2.4900000000000002</v>
      </c>
    </row>
    <row r="94" spans="1:10" ht="0.95" customHeight="1" thickTop="1" x14ac:dyDescent="0.25">
      <c r="A94" s="171"/>
      <c r="B94" s="171"/>
      <c r="C94" s="183"/>
      <c r="D94" s="171"/>
      <c r="E94" s="171"/>
      <c r="F94" s="171"/>
      <c r="G94" s="171"/>
      <c r="H94" s="171"/>
      <c r="I94" s="171"/>
      <c r="J94" s="171"/>
    </row>
    <row r="95" spans="1:10" ht="18" customHeight="1" x14ac:dyDescent="0.25">
      <c r="A95" s="156" t="s">
        <v>171</v>
      </c>
      <c r="B95" s="157" t="s">
        <v>101</v>
      </c>
      <c r="C95" s="154" t="s">
        <v>102</v>
      </c>
      <c r="D95" s="156" t="s">
        <v>28</v>
      </c>
      <c r="E95" s="351" t="s">
        <v>265</v>
      </c>
      <c r="F95" s="351"/>
      <c r="G95" s="154" t="s">
        <v>103</v>
      </c>
      <c r="H95" s="157" t="s">
        <v>18</v>
      </c>
      <c r="I95" s="157" t="s">
        <v>160</v>
      </c>
      <c r="J95" s="157" t="s">
        <v>30</v>
      </c>
    </row>
    <row r="96" spans="1:10" ht="24" customHeight="1" x14ac:dyDescent="0.25">
      <c r="A96" s="158" t="s">
        <v>266</v>
      </c>
      <c r="B96" s="159" t="s">
        <v>211</v>
      </c>
      <c r="C96" s="160" t="s">
        <v>205</v>
      </c>
      <c r="D96" s="158" t="s">
        <v>40</v>
      </c>
      <c r="E96" s="359">
        <v>4000</v>
      </c>
      <c r="F96" s="359"/>
      <c r="G96" s="160" t="s">
        <v>187</v>
      </c>
      <c r="H96" s="161">
        <v>1</v>
      </c>
      <c r="I96" s="162">
        <v>2.2599999999999998</v>
      </c>
      <c r="J96" s="162">
        <v>2.2599999999999998</v>
      </c>
    </row>
    <row r="97" spans="1:10" ht="15" customHeight="1" x14ac:dyDescent="0.25">
      <c r="A97" s="351" t="s">
        <v>29</v>
      </c>
      <c r="B97" s="352" t="s">
        <v>101</v>
      </c>
      <c r="C97" s="361" t="s">
        <v>102</v>
      </c>
      <c r="D97" s="351" t="s">
        <v>291</v>
      </c>
      <c r="E97" s="352" t="s">
        <v>24</v>
      </c>
      <c r="F97" s="361" t="s">
        <v>292</v>
      </c>
      <c r="G97" s="352"/>
      <c r="H97" s="361" t="s">
        <v>286</v>
      </c>
      <c r="I97" s="352"/>
      <c r="J97" s="352" t="s">
        <v>309</v>
      </c>
    </row>
    <row r="98" spans="1:10" ht="15" customHeight="1" x14ac:dyDescent="0.25">
      <c r="A98" s="352"/>
      <c r="B98" s="352"/>
      <c r="C98" s="361"/>
      <c r="D98" s="352"/>
      <c r="E98" s="352"/>
      <c r="F98" s="157" t="s">
        <v>293</v>
      </c>
      <c r="G98" s="157" t="s">
        <v>294</v>
      </c>
      <c r="H98" s="157" t="s">
        <v>293</v>
      </c>
      <c r="I98" s="157" t="s">
        <v>294</v>
      </c>
      <c r="J98" s="352"/>
    </row>
    <row r="99" spans="1:10" ht="24" customHeight="1" x14ac:dyDescent="0.25">
      <c r="A99" s="164" t="s">
        <v>267</v>
      </c>
      <c r="B99" s="165" t="s">
        <v>312</v>
      </c>
      <c r="C99" s="167" t="s">
        <v>205</v>
      </c>
      <c r="D99" s="164" t="s">
        <v>140</v>
      </c>
      <c r="E99" s="166">
        <v>1</v>
      </c>
      <c r="F99" s="172">
        <v>1</v>
      </c>
      <c r="G99" s="172">
        <v>0</v>
      </c>
      <c r="H99" s="168">
        <v>305.94</v>
      </c>
      <c r="I99" s="168">
        <v>84.71</v>
      </c>
      <c r="J99" s="168">
        <v>305.94</v>
      </c>
    </row>
    <row r="100" spans="1:10" ht="20.100000000000001" customHeight="1" x14ac:dyDescent="0.25">
      <c r="A100" s="350"/>
      <c r="B100" s="350"/>
      <c r="C100" s="350"/>
      <c r="D100" s="350"/>
      <c r="E100" s="350"/>
      <c r="F100" s="350" t="s">
        <v>315</v>
      </c>
      <c r="G100" s="350"/>
      <c r="H100" s="350"/>
      <c r="I100" s="350"/>
      <c r="J100" s="163">
        <v>305.94</v>
      </c>
    </row>
    <row r="101" spans="1:10" ht="20.100000000000001" customHeight="1" x14ac:dyDescent="0.25">
      <c r="A101" s="350"/>
      <c r="B101" s="350"/>
      <c r="C101" s="350"/>
      <c r="D101" s="350"/>
      <c r="E101" s="350"/>
      <c r="F101" s="350" t="s">
        <v>299</v>
      </c>
      <c r="G101" s="350"/>
      <c r="H101" s="350"/>
      <c r="I101" s="350"/>
      <c r="J101" s="163">
        <v>305.94</v>
      </c>
    </row>
    <row r="102" spans="1:10" ht="20.100000000000001" customHeight="1" x14ac:dyDescent="0.25">
      <c r="A102" s="350"/>
      <c r="B102" s="350"/>
      <c r="C102" s="350"/>
      <c r="D102" s="350"/>
      <c r="E102" s="350"/>
      <c r="F102" s="350" t="s">
        <v>300</v>
      </c>
      <c r="G102" s="350"/>
      <c r="H102" s="350"/>
      <c r="I102" s="350"/>
      <c r="J102" s="163">
        <v>135</v>
      </c>
    </row>
    <row r="103" spans="1:10" ht="20.100000000000001" customHeight="1" x14ac:dyDescent="0.25">
      <c r="A103" s="350"/>
      <c r="B103" s="350"/>
      <c r="C103" s="350"/>
      <c r="D103" s="350"/>
      <c r="E103" s="350"/>
      <c r="F103" s="350" t="s">
        <v>301</v>
      </c>
      <c r="G103" s="350"/>
      <c r="H103" s="350"/>
      <c r="I103" s="350"/>
      <c r="J103" s="163">
        <v>2.2599999999999998</v>
      </c>
    </row>
    <row r="104" spans="1:10" x14ac:dyDescent="0.25">
      <c r="A104" s="169"/>
      <c r="B104" s="169"/>
      <c r="C104" s="182"/>
      <c r="D104" s="169"/>
      <c r="E104" s="169" t="s">
        <v>269</v>
      </c>
      <c r="F104" s="170">
        <v>0</v>
      </c>
      <c r="G104" s="169" t="s">
        <v>270</v>
      </c>
      <c r="H104" s="170">
        <v>0</v>
      </c>
      <c r="I104" s="169" t="s">
        <v>271</v>
      </c>
      <c r="J104" s="170">
        <v>0</v>
      </c>
    </row>
    <row r="105" spans="1:10" ht="15.75" thickBot="1" x14ac:dyDescent="0.3">
      <c r="A105" s="169"/>
      <c r="B105" s="169"/>
      <c r="C105" s="182"/>
      <c r="D105" s="169"/>
      <c r="E105" s="169" t="s">
        <v>272</v>
      </c>
      <c r="F105" s="170">
        <v>0</v>
      </c>
      <c r="G105" s="169"/>
      <c r="H105" s="360" t="s">
        <v>273</v>
      </c>
      <c r="I105" s="360"/>
      <c r="J105" s="170">
        <v>2.2599999999999998</v>
      </c>
    </row>
    <row r="106" spans="1:10" ht="0.95" customHeight="1" thickTop="1" x14ac:dyDescent="0.25">
      <c r="A106" s="171"/>
      <c r="B106" s="171"/>
      <c r="C106" s="183"/>
      <c r="D106" s="171"/>
      <c r="E106" s="171"/>
      <c r="F106" s="171"/>
      <c r="G106" s="171"/>
      <c r="H106" s="171"/>
      <c r="I106" s="171"/>
      <c r="J106" s="171"/>
    </row>
    <row r="107" spans="1:10" ht="18" customHeight="1" x14ac:dyDescent="0.25">
      <c r="A107" s="156" t="s">
        <v>172</v>
      </c>
      <c r="B107" s="157" t="s">
        <v>101</v>
      </c>
      <c r="C107" s="154" t="s">
        <v>102</v>
      </c>
      <c r="D107" s="156" t="s">
        <v>28</v>
      </c>
      <c r="E107" s="351" t="s">
        <v>265</v>
      </c>
      <c r="F107" s="351"/>
      <c r="G107" s="154" t="s">
        <v>103</v>
      </c>
      <c r="H107" s="157" t="s">
        <v>18</v>
      </c>
      <c r="I107" s="157" t="s">
        <v>160</v>
      </c>
      <c r="J107" s="157" t="s">
        <v>30</v>
      </c>
    </row>
    <row r="108" spans="1:10" ht="24" customHeight="1" x14ac:dyDescent="0.25">
      <c r="A108" s="158" t="s">
        <v>266</v>
      </c>
      <c r="B108" s="159" t="s">
        <v>68</v>
      </c>
      <c r="C108" s="160" t="s">
        <v>205</v>
      </c>
      <c r="D108" s="158" t="s">
        <v>72</v>
      </c>
      <c r="E108" s="359">
        <v>4014</v>
      </c>
      <c r="F108" s="359"/>
      <c r="G108" s="160" t="s">
        <v>33</v>
      </c>
      <c r="H108" s="161">
        <v>1</v>
      </c>
      <c r="I108" s="162">
        <v>2</v>
      </c>
      <c r="J108" s="162">
        <v>2</v>
      </c>
    </row>
    <row r="109" spans="1:10" ht="15" customHeight="1" x14ac:dyDescent="0.25">
      <c r="A109" s="351" t="s">
        <v>29</v>
      </c>
      <c r="B109" s="352" t="s">
        <v>101</v>
      </c>
      <c r="C109" s="361" t="s">
        <v>102</v>
      </c>
      <c r="D109" s="351" t="s">
        <v>291</v>
      </c>
      <c r="E109" s="352" t="s">
        <v>24</v>
      </c>
      <c r="F109" s="361" t="s">
        <v>292</v>
      </c>
      <c r="G109" s="352"/>
      <c r="H109" s="361" t="s">
        <v>286</v>
      </c>
      <c r="I109" s="352"/>
      <c r="J109" s="352" t="s">
        <v>309</v>
      </c>
    </row>
    <row r="110" spans="1:10" ht="15" customHeight="1" x14ac:dyDescent="0.25">
      <c r="A110" s="352"/>
      <c r="B110" s="352"/>
      <c r="C110" s="361"/>
      <c r="D110" s="352"/>
      <c r="E110" s="352"/>
      <c r="F110" s="157" t="s">
        <v>293</v>
      </c>
      <c r="G110" s="157" t="s">
        <v>294</v>
      </c>
      <c r="H110" s="157" t="s">
        <v>293</v>
      </c>
      <c r="I110" s="157" t="s">
        <v>294</v>
      </c>
      <c r="J110" s="352"/>
    </row>
    <row r="111" spans="1:10" ht="26.1" customHeight="1" x14ac:dyDescent="0.25">
      <c r="A111" s="164" t="s">
        <v>267</v>
      </c>
      <c r="B111" s="165" t="s">
        <v>327</v>
      </c>
      <c r="C111" s="167" t="s">
        <v>205</v>
      </c>
      <c r="D111" s="164" t="s">
        <v>153</v>
      </c>
      <c r="E111" s="166">
        <v>1</v>
      </c>
      <c r="F111" s="172">
        <v>1</v>
      </c>
      <c r="G111" s="172">
        <v>0</v>
      </c>
      <c r="H111" s="168">
        <v>331.9</v>
      </c>
      <c r="I111" s="168">
        <v>136.13</v>
      </c>
      <c r="J111" s="168">
        <v>331.9</v>
      </c>
    </row>
    <row r="112" spans="1:10" ht="20.100000000000001" customHeight="1" x14ac:dyDescent="0.25">
      <c r="A112" s="350"/>
      <c r="B112" s="350"/>
      <c r="C112" s="350"/>
      <c r="D112" s="350"/>
      <c r="E112" s="350"/>
      <c r="F112" s="350" t="s">
        <v>315</v>
      </c>
      <c r="G112" s="350"/>
      <c r="H112" s="350"/>
      <c r="I112" s="350"/>
      <c r="J112" s="163">
        <v>331.9</v>
      </c>
    </row>
    <row r="113" spans="1:10" ht="20.100000000000001" customHeight="1" x14ac:dyDescent="0.25">
      <c r="A113" s="156" t="s">
        <v>31</v>
      </c>
      <c r="B113" s="157" t="s">
        <v>101</v>
      </c>
      <c r="C113" s="154" t="s">
        <v>102</v>
      </c>
      <c r="D113" s="156" t="s">
        <v>268</v>
      </c>
      <c r="E113" s="157" t="s">
        <v>24</v>
      </c>
      <c r="F113" s="352" t="s">
        <v>286</v>
      </c>
      <c r="G113" s="352"/>
      <c r="H113" s="352"/>
      <c r="I113" s="352"/>
      <c r="J113" s="157" t="s">
        <v>309</v>
      </c>
    </row>
    <row r="114" spans="1:10" ht="24" customHeight="1" x14ac:dyDescent="0.25">
      <c r="A114" s="164" t="s">
        <v>267</v>
      </c>
      <c r="B114" s="165" t="s">
        <v>316</v>
      </c>
      <c r="C114" s="167" t="s">
        <v>205</v>
      </c>
      <c r="D114" s="164" t="s">
        <v>275</v>
      </c>
      <c r="E114" s="166">
        <v>1</v>
      </c>
      <c r="F114" s="164"/>
      <c r="G114" s="164"/>
      <c r="H114" s="164"/>
      <c r="I114" s="168" t="s">
        <v>317</v>
      </c>
      <c r="J114" s="168" t="s">
        <v>317</v>
      </c>
    </row>
    <row r="115" spans="1:10" ht="20.100000000000001" customHeight="1" x14ac:dyDescent="0.25">
      <c r="A115" s="350"/>
      <c r="B115" s="350"/>
      <c r="C115" s="350"/>
      <c r="D115" s="350"/>
      <c r="E115" s="350"/>
      <c r="F115" s="350" t="s">
        <v>321</v>
      </c>
      <c r="G115" s="350"/>
      <c r="H115" s="350"/>
      <c r="I115" s="350"/>
      <c r="J115" s="173">
        <v>0</v>
      </c>
    </row>
    <row r="116" spans="1:10" ht="20.100000000000001" customHeight="1" x14ac:dyDescent="0.25">
      <c r="A116" s="350"/>
      <c r="B116" s="350"/>
      <c r="C116" s="350"/>
      <c r="D116" s="350"/>
      <c r="E116" s="350"/>
      <c r="F116" s="350" t="s">
        <v>322</v>
      </c>
      <c r="G116" s="350"/>
      <c r="H116" s="350"/>
      <c r="I116" s="350"/>
      <c r="J116" s="163">
        <v>21.73</v>
      </c>
    </row>
    <row r="117" spans="1:10" ht="20.100000000000001" customHeight="1" x14ac:dyDescent="0.25">
      <c r="A117" s="350"/>
      <c r="B117" s="350"/>
      <c r="C117" s="350"/>
      <c r="D117" s="350"/>
      <c r="E117" s="350"/>
      <c r="F117" s="350" t="s">
        <v>299</v>
      </c>
      <c r="G117" s="350"/>
      <c r="H117" s="350"/>
      <c r="I117" s="350"/>
      <c r="J117" s="163">
        <v>353.63</v>
      </c>
    </row>
    <row r="118" spans="1:10" ht="20.100000000000001" customHeight="1" x14ac:dyDescent="0.25">
      <c r="A118" s="350"/>
      <c r="B118" s="350"/>
      <c r="C118" s="350"/>
      <c r="D118" s="350"/>
      <c r="E118" s="350"/>
      <c r="F118" s="350" t="s">
        <v>300</v>
      </c>
      <c r="G118" s="350"/>
      <c r="H118" s="350"/>
      <c r="I118" s="350"/>
      <c r="J118" s="163">
        <v>176.81</v>
      </c>
    </row>
    <row r="119" spans="1:10" ht="20.100000000000001" customHeight="1" x14ac:dyDescent="0.25">
      <c r="A119" s="350"/>
      <c r="B119" s="350"/>
      <c r="C119" s="350"/>
      <c r="D119" s="350"/>
      <c r="E119" s="350"/>
      <c r="F119" s="350" t="s">
        <v>301</v>
      </c>
      <c r="G119" s="350"/>
      <c r="H119" s="350"/>
      <c r="I119" s="350"/>
      <c r="J119" s="163">
        <v>2</v>
      </c>
    </row>
    <row r="120" spans="1:10" x14ac:dyDescent="0.25">
      <c r="A120" s="169"/>
      <c r="B120" s="169"/>
      <c r="C120" s="182"/>
      <c r="D120" s="169"/>
      <c r="E120" s="169" t="s">
        <v>269</v>
      </c>
      <c r="F120" s="170">
        <v>0</v>
      </c>
      <c r="G120" s="169" t="s">
        <v>270</v>
      </c>
      <c r="H120" s="170">
        <v>0.12</v>
      </c>
      <c r="I120" s="169" t="s">
        <v>271</v>
      </c>
      <c r="J120" s="170">
        <v>0.12290028844522369</v>
      </c>
    </row>
    <row r="121" spans="1:10" ht="15.75" thickBot="1" x14ac:dyDescent="0.3">
      <c r="A121" s="169"/>
      <c r="B121" s="169"/>
      <c r="C121" s="182"/>
      <c r="D121" s="169"/>
      <c r="E121" s="169" t="s">
        <v>272</v>
      </c>
      <c r="F121" s="170">
        <v>0</v>
      </c>
      <c r="G121" s="169"/>
      <c r="H121" s="360" t="s">
        <v>273</v>
      </c>
      <c r="I121" s="360"/>
      <c r="J121" s="170">
        <v>2</v>
      </c>
    </row>
    <row r="122" spans="1:10" ht="0.95" customHeight="1" thickTop="1" x14ac:dyDescent="0.25">
      <c r="A122" s="171"/>
      <c r="B122" s="171"/>
      <c r="C122" s="183"/>
      <c r="D122" s="171"/>
      <c r="E122" s="171"/>
      <c r="F122" s="171"/>
      <c r="G122" s="171"/>
      <c r="H122" s="171"/>
      <c r="I122" s="171"/>
      <c r="J122" s="171"/>
    </row>
    <row r="123" spans="1:10" ht="18" customHeight="1" x14ac:dyDescent="0.25">
      <c r="A123" s="156" t="s">
        <v>173</v>
      </c>
      <c r="B123" s="157" t="s">
        <v>101</v>
      </c>
      <c r="C123" s="154" t="s">
        <v>102</v>
      </c>
      <c r="D123" s="156" t="s">
        <v>28</v>
      </c>
      <c r="E123" s="351" t="s">
        <v>265</v>
      </c>
      <c r="F123" s="351"/>
      <c r="G123" s="154" t="s">
        <v>103</v>
      </c>
      <c r="H123" s="157" t="s">
        <v>18</v>
      </c>
      <c r="I123" s="157" t="s">
        <v>160</v>
      </c>
      <c r="J123" s="157" t="s">
        <v>30</v>
      </c>
    </row>
    <row r="124" spans="1:10" ht="26.1" customHeight="1" x14ac:dyDescent="0.25">
      <c r="A124" s="158" t="s">
        <v>266</v>
      </c>
      <c r="B124" s="159" t="s">
        <v>212</v>
      </c>
      <c r="C124" s="160" t="s">
        <v>154</v>
      </c>
      <c r="D124" s="158" t="s">
        <v>213</v>
      </c>
      <c r="E124" s="359" t="s">
        <v>328</v>
      </c>
      <c r="F124" s="359"/>
      <c r="G124" s="160" t="s">
        <v>200</v>
      </c>
      <c r="H124" s="161">
        <v>1</v>
      </c>
      <c r="I124" s="162">
        <v>30</v>
      </c>
      <c r="J124" s="162">
        <v>30</v>
      </c>
    </row>
    <row r="125" spans="1:10" ht="15" customHeight="1" x14ac:dyDescent="0.25">
      <c r="A125" s="156" t="s">
        <v>90</v>
      </c>
      <c r="B125" s="157" t="s">
        <v>101</v>
      </c>
      <c r="C125" s="154" t="s">
        <v>102</v>
      </c>
      <c r="D125" s="156" t="s">
        <v>28</v>
      </c>
      <c r="E125" s="351" t="s">
        <v>265</v>
      </c>
      <c r="F125" s="352"/>
      <c r="G125" s="154" t="s">
        <v>103</v>
      </c>
      <c r="H125" s="157" t="s">
        <v>18</v>
      </c>
      <c r="I125" s="157" t="s">
        <v>160</v>
      </c>
      <c r="J125" s="157" t="s">
        <v>30</v>
      </c>
    </row>
    <row r="126" spans="1:10" ht="26.1" customHeight="1" x14ac:dyDescent="0.25">
      <c r="A126" s="164" t="s">
        <v>267</v>
      </c>
      <c r="B126" s="165" t="s">
        <v>329</v>
      </c>
      <c r="C126" s="167" t="s">
        <v>154</v>
      </c>
      <c r="D126" s="164" t="s">
        <v>330</v>
      </c>
      <c r="E126" s="354" t="s">
        <v>289</v>
      </c>
      <c r="F126" s="354"/>
      <c r="G126" s="167" t="s">
        <v>200</v>
      </c>
      <c r="H126" s="166">
        <v>1</v>
      </c>
      <c r="I126" s="172" t="s">
        <v>255</v>
      </c>
      <c r="J126" s="168" t="s">
        <v>255</v>
      </c>
    </row>
    <row r="127" spans="1:10" ht="39.950000000000003" customHeight="1" x14ac:dyDescent="0.25">
      <c r="A127" s="361" t="s">
        <v>331</v>
      </c>
      <c r="B127" s="352"/>
      <c r="C127" s="352"/>
      <c r="D127" s="352"/>
      <c r="E127" s="352"/>
      <c r="F127" s="352"/>
      <c r="G127" s="352"/>
      <c r="H127" s="352"/>
      <c r="I127" s="352"/>
      <c r="J127" s="352"/>
    </row>
    <row r="128" spans="1:10" ht="15" customHeight="1" x14ac:dyDescent="0.25">
      <c r="A128" s="156" t="s">
        <v>90</v>
      </c>
      <c r="B128" s="157" t="s">
        <v>101</v>
      </c>
      <c r="C128" s="154" t="s">
        <v>102</v>
      </c>
      <c r="D128" s="156" t="s">
        <v>28</v>
      </c>
      <c r="E128" s="351" t="s">
        <v>265</v>
      </c>
      <c r="F128" s="352"/>
      <c r="G128" s="154" t="s">
        <v>103</v>
      </c>
      <c r="H128" s="157" t="s">
        <v>18</v>
      </c>
      <c r="I128" s="157" t="s">
        <v>160</v>
      </c>
      <c r="J128" s="157" t="s">
        <v>30</v>
      </c>
    </row>
    <row r="129" spans="1:10" ht="26.1" customHeight="1" x14ac:dyDescent="0.25">
      <c r="A129" s="164" t="s">
        <v>267</v>
      </c>
      <c r="B129" s="165" t="s">
        <v>329</v>
      </c>
      <c r="C129" s="167" t="s">
        <v>154</v>
      </c>
      <c r="D129" s="164" t="s">
        <v>330</v>
      </c>
      <c r="E129" s="354" t="s">
        <v>289</v>
      </c>
      <c r="F129" s="354"/>
      <c r="G129" s="167" t="s">
        <v>200</v>
      </c>
      <c r="H129" s="166">
        <v>1</v>
      </c>
      <c r="I129" s="172" t="s">
        <v>255</v>
      </c>
      <c r="J129" s="168" t="s">
        <v>255</v>
      </c>
    </row>
    <row r="130" spans="1:10" x14ac:dyDescent="0.25">
      <c r="A130" s="169"/>
      <c r="B130" s="169"/>
      <c r="C130" s="182"/>
      <c r="D130" s="169"/>
      <c r="E130" s="169" t="s">
        <v>269</v>
      </c>
      <c r="F130" s="170">
        <v>0</v>
      </c>
      <c r="G130" s="169" t="s">
        <v>270</v>
      </c>
      <c r="H130" s="170">
        <v>0</v>
      </c>
      <c r="I130" s="169" t="s">
        <v>271</v>
      </c>
      <c r="J130" s="170">
        <v>0</v>
      </c>
    </row>
    <row r="131" spans="1:10" ht="15.75" thickBot="1" x14ac:dyDescent="0.3">
      <c r="A131" s="169"/>
      <c r="B131" s="169"/>
      <c r="C131" s="182"/>
      <c r="D131" s="169"/>
      <c r="E131" s="169" t="s">
        <v>272</v>
      </c>
      <c r="F131" s="170">
        <v>0</v>
      </c>
      <c r="G131" s="169"/>
      <c r="H131" s="360" t="s">
        <v>273</v>
      </c>
      <c r="I131" s="360"/>
      <c r="J131" s="170">
        <v>30</v>
      </c>
    </row>
    <row r="132" spans="1:10" ht="0.95" customHeight="1" thickTop="1" x14ac:dyDescent="0.25">
      <c r="A132" s="171"/>
      <c r="B132" s="171"/>
      <c r="C132" s="183"/>
      <c r="D132" s="171"/>
      <c r="E132" s="171"/>
      <c r="F132" s="171"/>
      <c r="G132" s="171"/>
      <c r="H132" s="171"/>
      <c r="I132" s="171"/>
      <c r="J132" s="171"/>
    </row>
    <row r="133" spans="1:10" ht="18" customHeight="1" x14ac:dyDescent="0.25">
      <c r="A133" s="156" t="s">
        <v>176</v>
      </c>
      <c r="B133" s="157" t="s">
        <v>101</v>
      </c>
      <c r="C133" s="154" t="s">
        <v>102</v>
      </c>
      <c r="D133" s="156" t="s">
        <v>28</v>
      </c>
      <c r="E133" s="351" t="s">
        <v>265</v>
      </c>
      <c r="F133" s="351"/>
      <c r="G133" s="154" t="s">
        <v>103</v>
      </c>
      <c r="H133" s="157" t="s">
        <v>18</v>
      </c>
      <c r="I133" s="157" t="s">
        <v>160</v>
      </c>
      <c r="J133" s="157" t="s">
        <v>30</v>
      </c>
    </row>
    <row r="134" spans="1:10" ht="24" customHeight="1" x14ac:dyDescent="0.25">
      <c r="A134" s="158" t="s">
        <v>266</v>
      </c>
      <c r="B134" s="159" t="s">
        <v>42</v>
      </c>
      <c r="C134" s="160" t="s">
        <v>205</v>
      </c>
      <c r="D134" s="158" t="s">
        <v>43</v>
      </c>
      <c r="E134" s="359">
        <v>4502</v>
      </c>
      <c r="F134" s="359"/>
      <c r="G134" s="160" t="s">
        <v>33</v>
      </c>
      <c r="H134" s="161">
        <v>1</v>
      </c>
      <c r="I134" s="162">
        <v>7.58</v>
      </c>
      <c r="J134" s="162">
        <v>7.58</v>
      </c>
    </row>
    <row r="135" spans="1:10" ht="15" customHeight="1" x14ac:dyDescent="0.25">
      <c r="A135" s="351" t="s">
        <v>29</v>
      </c>
      <c r="B135" s="352" t="s">
        <v>101</v>
      </c>
      <c r="C135" s="361" t="s">
        <v>102</v>
      </c>
      <c r="D135" s="351" t="s">
        <v>291</v>
      </c>
      <c r="E135" s="352" t="s">
        <v>24</v>
      </c>
      <c r="F135" s="361" t="s">
        <v>292</v>
      </c>
      <c r="G135" s="352"/>
      <c r="H135" s="361" t="s">
        <v>286</v>
      </c>
      <c r="I135" s="352"/>
      <c r="J135" s="352" t="s">
        <v>309</v>
      </c>
    </row>
    <row r="136" spans="1:10" ht="15" customHeight="1" x14ac:dyDescent="0.25">
      <c r="A136" s="352"/>
      <c r="B136" s="352"/>
      <c r="C136" s="361"/>
      <c r="D136" s="352"/>
      <c r="E136" s="352"/>
      <c r="F136" s="157" t="s">
        <v>293</v>
      </c>
      <c r="G136" s="157" t="s">
        <v>294</v>
      </c>
      <c r="H136" s="157" t="s">
        <v>293</v>
      </c>
      <c r="I136" s="157" t="s">
        <v>294</v>
      </c>
      <c r="J136" s="352"/>
    </row>
    <row r="137" spans="1:10" ht="26.1" customHeight="1" x14ac:dyDescent="0.25">
      <c r="A137" s="164" t="s">
        <v>267</v>
      </c>
      <c r="B137" s="165" t="s">
        <v>332</v>
      </c>
      <c r="C137" s="167" t="s">
        <v>205</v>
      </c>
      <c r="D137" s="164" t="s">
        <v>149</v>
      </c>
      <c r="E137" s="166">
        <v>1</v>
      </c>
      <c r="F137" s="172">
        <v>0.04</v>
      </c>
      <c r="G137" s="172">
        <v>0</v>
      </c>
      <c r="H137" s="168">
        <v>154.91999999999999</v>
      </c>
      <c r="I137" s="168">
        <v>80.760000000000005</v>
      </c>
      <c r="J137" s="168">
        <v>6.19</v>
      </c>
    </row>
    <row r="138" spans="1:10" ht="20.100000000000001" customHeight="1" x14ac:dyDescent="0.25">
      <c r="A138" s="350"/>
      <c r="B138" s="350"/>
      <c r="C138" s="350"/>
      <c r="D138" s="350"/>
      <c r="E138" s="350"/>
      <c r="F138" s="350" t="s">
        <v>315</v>
      </c>
      <c r="G138" s="350"/>
      <c r="H138" s="350"/>
      <c r="I138" s="350"/>
      <c r="J138" s="163">
        <v>6.19</v>
      </c>
    </row>
    <row r="139" spans="1:10" ht="20.100000000000001" customHeight="1" x14ac:dyDescent="0.25">
      <c r="A139" s="156" t="s">
        <v>31</v>
      </c>
      <c r="B139" s="157" t="s">
        <v>101</v>
      </c>
      <c r="C139" s="154" t="s">
        <v>102</v>
      </c>
      <c r="D139" s="156" t="s">
        <v>268</v>
      </c>
      <c r="E139" s="157" t="s">
        <v>24</v>
      </c>
      <c r="F139" s="352" t="s">
        <v>286</v>
      </c>
      <c r="G139" s="352"/>
      <c r="H139" s="352"/>
      <c r="I139" s="352"/>
      <c r="J139" s="157" t="s">
        <v>309</v>
      </c>
    </row>
    <row r="140" spans="1:10" ht="24" customHeight="1" x14ac:dyDescent="0.25">
      <c r="A140" s="164" t="s">
        <v>267</v>
      </c>
      <c r="B140" s="165" t="s">
        <v>316</v>
      </c>
      <c r="C140" s="167" t="s">
        <v>205</v>
      </c>
      <c r="D140" s="164" t="s">
        <v>275</v>
      </c>
      <c r="E140" s="166">
        <v>0.04</v>
      </c>
      <c r="F140" s="164"/>
      <c r="G140" s="164"/>
      <c r="H140" s="164"/>
      <c r="I140" s="168" t="s">
        <v>317</v>
      </c>
      <c r="J140" s="168" t="s">
        <v>333</v>
      </c>
    </row>
    <row r="141" spans="1:10" ht="24" customHeight="1" x14ac:dyDescent="0.25">
      <c r="A141" s="164" t="s">
        <v>267</v>
      </c>
      <c r="B141" s="165" t="s">
        <v>318</v>
      </c>
      <c r="C141" s="167" t="s">
        <v>205</v>
      </c>
      <c r="D141" s="164" t="s">
        <v>295</v>
      </c>
      <c r="E141" s="166">
        <v>0.02</v>
      </c>
      <c r="F141" s="164"/>
      <c r="G141" s="164"/>
      <c r="H141" s="164"/>
      <c r="I141" s="168" t="s">
        <v>319</v>
      </c>
      <c r="J141" s="168" t="s">
        <v>334</v>
      </c>
    </row>
    <row r="142" spans="1:10" ht="20.100000000000001" customHeight="1" x14ac:dyDescent="0.25">
      <c r="A142" s="350"/>
      <c r="B142" s="350"/>
      <c r="C142" s="350"/>
      <c r="D142" s="350"/>
      <c r="E142" s="350"/>
      <c r="F142" s="350" t="s">
        <v>321</v>
      </c>
      <c r="G142" s="350"/>
      <c r="H142" s="350"/>
      <c r="I142" s="350"/>
      <c r="J142" s="173">
        <v>0</v>
      </c>
    </row>
    <row r="143" spans="1:10" ht="20.100000000000001" customHeight="1" x14ac:dyDescent="0.25">
      <c r="A143" s="350"/>
      <c r="B143" s="350"/>
      <c r="C143" s="350"/>
      <c r="D143" s="350"/>
      <c r="E143" s="350"/>
      <c r="F143" s="350" t="s">
        <v>322</v>
      </c>
      <c r="G143" s="350"/>
      <c r="H143" s="350"/>
      <c r="I143" s="350"/>
      <c r="J143" s="163">
        <v>1.39</v>
      </c>
    </row>
    <row r="144" spans="1:10" ht="20.100000000000001" customHeight="1" x14ac:dyDescent="0.25">
      <c r="A144" s="350"/>
      <c r="B144" s="350"/>
      <c r="C144" s="350"/>
      <c r="D144" s="350"/>
      <c r="E144" s="350"/>
      <c r="F144" s="350" t="s">
        <v>299</v>
      </c>
      <c r="G144" s="350"/>
      <c r="H144" s="350"/>
      <c r="I144" s="350"/>
      <c r="J144" s="163">
        <v>7.58</v>
      </c>
    </row>
    <row r="145" spans="1:10" ht="20.100000000000001" customHeight="1" x14ac:dyDescent="0.25">
      <c r="A145" s="350"/>
      <c r="B145" s="350"/>
      <c r="C145" s="350"/>
      <c r="D145" s="350"/>
      <c r="E145" s="350"/>
      <c r="F145" s="350" t="s">
        <v>300</v>
      </c>
      <c r="G145" s="350"/>
      <c r="H145" s="350"/>
      <c r="I145" s="350"/>
      <c r="J145" s="163">
        <v>1</v>
      </c>
    </row>
    <row r="146" spans="1:10" ht="20.100000000000001" customHeight="1" x14ac:dyDescent="0.25">
      <c r="A146" s="350"/>
      <c r="B146" s="350"/>
      <c r="C146" s="350"/>
      <c r="D146" s="350"/>
      <c r="E146" s="350"/>
      <c r="F146" s="350" t="s">
        <v>301</v>
      </c>
      <c r="G146" s="350"/>
      <c r="H146" s="350"/>
      <c r="I146" s="350"/>
      <c r="J146" s="163">
        <v>7.58</v>
      </c>
    </row>
    <row r="147" spans="1:10" x14ac:dyDescent="0.25">
      <c r="A147" s="169"/>
      <c r="B147" s="169"/>
      <c r="C147" s="182"/>
      <c r="D147" s="169"/>
      <c r="E147" s="169" t="s">
        <v>269</v>
      </c>
      <c r="F147" s="170">
        <v>0</v>
      </c>
      <c r="G147" s="169" t="s">
        <v>270</v>
      </c>
      <c r="H147" s="170">
        <v>1.39</v>
      </c>
      <c r="I147" s="169" t="s">
        <v>271</v>
      </c>
      <c r="J147" s="170">
        <v>1.39</v>
      </c>
    </row>
    <row r="148" spans="1:10" ht="15.75" thickBot="1" x14ac:dyDescent="0.3">
      <c r="A148" s="169"/>
      <c r="B148" s="169"/>
      <c r="C148" s="182"/>
      <c r="D148" s="169"/>
      <c r="E148" s="169" t="s">
        <v>272</v>
      </c>
      <c r="F148" s="170">
        <v>0</v>
      </c>
      <c r="G148" s="169"/>
      <c r="H148" s="360" t="s">
        <v>273</v>
      </c>
      <c r="I148" s="360"/>
      <c r="J148" s="170">
        <v>7.58</v>
      </c>
    </row>
    <row r="149" spans="1:10" ht="0.95" customHeight="1" thickTop="1" x14ac:dyDescent="0.25">
      <c r="A149" s="171"/>
      <c r="B149" s="171"/>
      <c r="C149" s="183"/>
      <c r="D149" s="171"/>
      <c r="E149" s="171"/>
      <c r="F149" s="171"/>
      <c r="G149" s="171"/>
      <c r="H149" s="171"/>
      <c r="I149" s="171"/>
      <c r="J149" s="171"/>
    </row>
    <row r="150" spans="1:10" ht="18" customHeight="1" x14ac:dyDescent="0.25">
      <c r="A150" s="156" t="s">
        <v>177</v>
      </c>
      <c r="B150" s="157" t="s">
        <v>101</v>
      </c>
      <c r="C150" s="154" t="s">
        <v>102</v>
      </c>
      <c r="D150" s="156" t="s">
        <v>28</v>
      </c>
      <c r="E150" s="351" t="s">
        <v>265</v>
      </c>
      <c r="F150" s="351"/>
      <c r="G150" s="154" t="s">
        <v>103</v>
      </c>
      <c r="H150" s="157" t="s">
        <v>18</v>
      </c>
      <c r="I150" s="157" t="s">
        <v>160</v>
      </c>
      <c r="J150" s="157" t="s">
        <v>30</v>
      </c>
    </row>
    <row r="151" spans="1:10" ht="24" customHeight="1" x14ac:dyDescent="0.25">
      <c r="A151" s="158" t="s">
        <v>266</v>
      </c>
      <c r="B151" s="159" t="s">
        <v>107</v>
      </c>
      <c r="C151" s="160" t="s">
        <v>205</v>
      </c>
      <c r="D151" s="158" t="s">
        <v>44</v>
      </c>
      <c r="E151" s="359">
        <v>4031</v>
      </c>
      <c r="F151" s="359"/>
      <c r="G151" s="160" t="s">
        <v>33</v>
      </c>
      <c r="H151" s="161">
        <v>1</v>
      </c>
      <c r="I151" s="162">
        <v>19.11</v>
      </c>
      <c r="J151" s="162">
        <v>19.11</v>
      </c>
    </row>
    <row r="152" spans="1:10" ht="20.100000000000001" customHeight="1" x14ac:dyDescent="0.25">
      <c r="A152" s="350"/>
      <c r="B152" s="350"/>
      <c r="C152" s="350"/>
      <c r="D152" s="350"/>
      <c r="E152" s="350"/>
      <c r="F152" s="350" t="s">
        <v>299</v>
      </c>
      <c r="G152" s="350"/>
      <c r="H152" s="350"/>
      <c r="I152" s="350"/>
      <c r="J152" s="163">
        <v>0</v>
      </c>
    </row>
    <row r="153" spans="1:10" ht="20.100000000000001" customHeight="1" x14ac:dyDescent="0.25">
      <c r="A153" s="350"/>
      <c r="B153" s="350"/>
      <c r="C153" s="350"/>
      <c r="D153" s="350"/>
      <c r="E153" s="350"/>
      <c r="F153" s="350" t="s">
        <v>300</v>
      </c>
      <c r="G153" s="350"/>
      <c r="H153" s="350"/>
      <c r="I153" s="350"/>
      <c r="J153" s="163">
        <v>1</v>
      </c>
    </row>
    <row r="154" spans="1:10" ht="20.100000000000001" customHeight="1" x14ac:dyDescent="0.25">
      <c r="A154" s="350"/>
      <c r="B154" s="350"/>
      <c r="C154" s="350"/>
      <c r="D154" s="350"/>
      <c r="E154" s="350"/>
      <c r="F154" s="350" t="s">
        <v>301</v>
      </c>
      <c r="G154" s="350"/>
      <c r="H154" s="350"/>
      <c r="I154" s="350"/>
      <c r="J154" s="163">
        <v>0</v>
      </c>
    </row>
    <row r="155" spans="1:10" ht="20.100000000000001" customHeight="1" x14ac:dyDescent="0.25">
      <c r="A155" s="351" t="s">
        <v>302</v>
      </c>
      <c r="B155" s="352" t="s">
        <v>101</v>
      </c>
      <c r="C155" s="351" t="s">
        <v>102</v>
      </c>
      <c r="D155" s="351" t="s">
        <v>38</v>
      </c>
      <c r="E155" s="352" t="s">
        <v>24</v>
      </c>
      <c r="F155" s="157" t="s">
        <v>26</v>
      </c>
      <c r="G155" s="157" t="s">
        <v>285</v>
      </c>
      <c r="H155" s="157"/>
      <c r="I155" s="157"/>
      <c r="J155" s="157" t="s">
        <v>286</v>
      </c>
    </row>
    <row r="156" spans="1:10" ht="24" customHeight="1" x14ac:dyDescent="0.25">
      <c r="A156" s="164" t="s">
        <v>267</v>
      </c>
      <c r="B156" s="165" t="s">
        <v>335</v>
      </c>
      <c r="C156" s="167" t="s">
        <v>205</v>
      </c>
      <c r="D156" s="164" t="s">
        <v>336</v>
      </c>
      <c r="E156" s="166">
        <v>1.25</v>
      </c>
      <c r="F156" s="167" t="s">
        <v>33</v>
      </c>
      <c r="G156" s="353" t="s">
        <v>337</v>
      </c>
      <c r="H156" s="353"/>
      <c r="I156" s="354"/>
      <c r="J156" s="168" t="s">
        <v>252</v>
      </c>
    </row>
    <row r="157" spans="1:10" ht="20.100000000000001" customHeight="1" x14ac:dyDescent="0.25">
      <c r="A157" s="350"/>
      <c r="B157" s="350"/>
      <c r="C157" s="350"/>
      <c r="D157" s="350"/>
      <c r="E157" s="350"/>
      <c r="F157" s="350" t="s">
        <v>305</v>
      </c>
      <c r="G157" s="350"/>
      <c r="H157" s="350"/>
      <c r="I157" s="350"/>
      <c r="J157" s="163">
        <v>19.11</v>
      </c>
    </row>
    <row r="158" spans="1:10" x14ac:dyDescent="0.25">
      <c r="A158" s="169"/>
      <c r="B158" s="169"/>
      <c r="C158" s="182"/>
      <c r="D158" s="169"/>
      <c r="E158" s="169" t="s">
        <v>269</v>
      </c>
      <c r="F158" s="170">
        <v>0</v>
      </c>
      <c r="G158" s="169" t="s">
        <v>270</v>
      </c>
      <c r="H158" s="170">
        <v>0</v>
      </c>
      <c r="I158" s="169" t="s">
        <v>271</v>
      </c>
      <c r="J158" s="170">
        <v>0</v>
      </c>
    </row>
    <row r="159" spans="1:10" ht="15.75" thickBot="1" x14ac:dyDescent="0.3">
      <c r="A159" s="169"/>
      <c r="B159" s="169"/>
      <c r="C159" s="182"/>
      <c r="D159" s="169"/>
      <c r="E159" s="169" t="s">
        <v>272</v>
      </c>
      <c r="F159" s="170">
        <v>0</v>
      </c>
      <c r="G159" s="169"/>
      <c r="H159" s="360" t="s">
        <v>273</v>
      </c>
      <c r="I159" s="360"/>
      <c r="J159" s="170">
        <v>19.11</v>
      </c>
    </row>
    <row r="160" spans="1:10" ht="0.95" customHeight="1" thickTop="1" x14ac:dyDescent="0.25">
      <c r="A160" s="171"/>
      <c r="B160" s="171"/>
      <c r="C160" s="183"/>
      <c r="D160" s="171"/>
      <c r="E160" s="171"/>
      <c r="F160" s="171"/>
      <c r="G160" s="171"/>
      <c r="H160" s="171"/>
      <c r="I160" s="171"/>
      <c r="J160" s="171"/>
    </row>
    <row r="161" spans="1:10" ht="18" customHeight="1" x14ac:dyDescent="0.25">
      <c r="A161" s="156" t="s">
        <v>178</v>
      </c>
      <c r="B161" s="157" t="s">
        <v>101</v>
      </c>
      <c r="C161" s="154" t="s">
        <v>102</v>
      </c>
      <c r="D161" s="156" t="s">
        <v>28</v>
      </c>
      <c r="E161" s="351" t="s">
        <v>265</v>
      </c>
      <c r="F161" s="351"/>
      <c r="G161" s="154" t="s">
        <v>103</v>
      </c>
      <c r="H161" s="157" t="s">
        <v>18</v>
      </c>
      <c r="I161" s="157" t="s">
        <v>160</v>
      </c>
      <c r="J161" s="157" t="s">
        <v>30</v>
      </c>
    </row>
    <row r="162" spans="1:10" ht="24" customHeight="1" x14ac:dyDescent="0.25">
      <c r="A162" s="158" t="s">
        <v>266</v>
      </c>
      <c r="B162" s="159" t="s">
        <v>215</v>
      </c>
      <c r="C162" s="160" t="s">
        <v>205</v>
      </c>
      <c r="D162" s="158" t="s">
        <v>45</v>
      </c>
      <c r="E162" s="359">
        <v>4031</v>
      </c>
      <c r="F162" s="359"/>
      <c r="G162" s="160" t="s">
        <v>33</v>
      </c>
      <c r="H162" s="161">
        <v>1</v>
      </c>
      <c r="I162" s="162">
        <v>4.18</v>
      </c>
      <c r="J162" s="162">
        <v>4.18</v>
      </c>
    </row>
    <row r="163" spans="1:10" ht="15" customHeight="1" x14ac:dyDescent="0.25">
      <c r="A163" s="351" t="s">
        <v>29</v>
      </c>
      <c r="B163" s="352" t="s">
        <v>101</v>
      </c>
      <c r="C163" s="361" t="s">
        <v>102</v>
      </c>
      <c r="D163" s="351" t="s">
        <v>291</v>
      </c>
      <c r="E163" s="352" t="s">
        <v>24</v>
      </c>
      <c r="F163" s="361" t="s">
        <v>292</v>
      </c>
      <c r="G163" s="352"/>
      <c r="H163" s="361" t="s">
        <v>286</v>
      </c>
      <c r="I163" s="352"/>
      <c r="J163" s="352" t="s">
        <v>309</v>
      </c>
    </row>
    <row r="164" spans="1:10" ht="15" customHeight="1" x14ac:dyDescent="0.25">
      <c r="A164" s="352"/>
      <c r="B164" s="352"/>
      <c r="C164" s="361"/>
      <c r="D164" s="352"/>
      <c r="E164" s="352"/>
      <c r="F164" s="157" t="s">
        <v>293</v>
      </c>
      <c r="G164" s="157" t="s">
        <v>294</v>
      </c>
      <c r="H164" s="157" t="s">
        <v>293</v>
      </c>
      <c r="I164" s="157" t="s">
        <v>294</v>
      </c>
      <c r="J164" s="352"/>
    </row>
    <row r="165" spans="1:10" ht="24" customHeight="1" x14ac:dyDescent="0.25">
      <c r="A165" s="164" t="s">
        <v>267</v>
      </c>
      <c r="B165" s="165" t="s">
        <v>338</v>
      </c>
      <c r="C165" s="167" t="s">
        <v>205</v>
      </c>
      <c r="D165" s="164" t="s">
        <v>146</v>
      </c>
      <c r="E165" s="166">
        <v>1</v>
      </c>
      <c r="F165" s="172">
        <v>1</v>
      </c>
      <c r="G165" s="172">
        <v>0</v>
      </c>
      <c r="H165" s="168">
        <v>284.32</v>
      </c>
      <c r="I165" s="168">
        <v>134.32</v>
      </c>
      <c r="J165" s="168">
        <v>284.32</v>
      </c>
    </row>
    <row r="166" spans="1:10" ht="20.100000000000001" customHeight="1" x14ac:dyDescent="0.25">
      <c r="A166" s="350"/>
      <c r="B166" s="350"/>
      <c r="C166" s="350"/>
      <c r="D166" s="350"/>
      <c r="E166" s="350"/>
      <c r="F166" s="350" t="s">
        <v>315</v>
      </c>
      <c r="G166" s="350"/>
      <c r="H166" s="350"/>
      <c r="I166" s="350"/>
      <c r="J166" s="163">
        <v>284.32</v>
      </c>
    </row>
    <row r="167" spans="1:10" ht="20.100000000000001" customHeight="1" x14ac:dyDescent="0.25">
      <c r="A167" s="156" t="s">
        <v>31</v>
      </c>
      <c r="B167" s="157" t="s">
        <v>101</v>
      </c>
      <c r="C167" s="154" t="s">
        <v>102</v>
      </c>
      <c r="D167" s="156" t="s">
        <v>268</v>
      </c>
      <c r="E167" s="157" t="s">
        <v>24</v>
      </c>
      <c r="F167" s="352" t="s">
        <v>286</v>
      </c>
      <c r="G167" s="352"/>
      <c r="H167" s="352"/>
      <c r="I167" s="352"/>
      <c r="J167" s="157" t="s">
        <v>309</v>
      </c>
    </row>
    <row r="168" spans="1:10" ht="24" customHeight="1" x14ac:dyDescent="0.25">
      <c r="A168" s="164" t="s">
        <v>267</v>
      </c>
      <c r="B168" s="165" t="s">
        <v>316</v>
      </c>
      <c r="C168" s="167" t="s">
        <v>205</v>
      </c>
      <c r="D168" s="164" t="s">
        <v>275</v>
      </c>
      <c r="E168" s="166">
        <v>1</v>
      </c>
      <c r="F168" s="164"/>
      <c r="G168" s="164"/>
      <c r="H168" s="164"/>
      <c r="I168" s="168" t="s">
        <v>317</v>
      </c>
      <c r="J168" s="168" t="s">
        <v>317</v>
      </c>
    </row>
    <row r="169" spans="1:10" ht="24" customHeight="1" x14ac:dyDescent="0.25">
      <c r="A169" s="164" t="s">
        <v>267</v>
      </c>
      <c r="B169" s="165" t="s">
        <v>318</v>
      </c>
      <c r="C169" s="167" t="s">
        <v>205</v>
      </c>
      <c r="D169" s="164" t="s">
        <v>295</v>
      </c>
      <c r="E169" s="166">
        <v>0.5</v>
      </c>
      <c r="F169" s="164"/>
      <c r="G169" s="164"/>
      <c r="H169" s="164"/>
      <c r="I169" s="168" t="s">
        <v>319</v>
      </c>
      <c r="J169" s="168" t="s">
        <v>339</v>
      </c>
    </row>
    <row r="170" spans="1:10" ht="20.100000000000001" customHeight="1" x14ac:dyDescent="0.25">
      <c r="A170" s="350"/>
      <c r="B170" s="350"/>
      <c r="C170" s="350"/>
      <c r="D170" s="350"/>
      <c r="E170" s="350"/>
      <c r="F170" s="350" t="s">
        <v>321</v>
      </c>
      <c r="G170" s="350"/>
      <c r="H170" s="350"/>
      <c r="I170" s="350"/>
      <c r="J170" s="173">
        <v>0</v>
      </c>
    </row>
    <row r="171" spans="1:10" ht="20.100000000000001" customHeight="1" x14ac:dyDescent="0.25">
      <c r="A171" s="350"/>
      <c r="B171" s="350"/>
      <c r="C171" s="350"/>
      <c r="D171" s="350"/>
      <c r="E171" s="350"/>
      <c r="F171" s="350" t="s">
        <v>322</v>
      </c>
      <c r="G171" s="350"/>
      <c r="H171" s="350"/>
      <c r="I171" s="350"/>
      <c r="J171" s="163">
        <v>35.18</v>
      </c>
    </row>
    <row r="172" spans="1:10" ht="20.100000000000001" customHeight="1" x14ac:dyDescent="0.25">
      <c r="A172" s="350"/>
      <c r="B172" s="350"/>
      <c r="C172" s="350"/>
      <c r="D172" s="350"/>
      <c r="E172" s="350"/>
      <c r="F172" s="350" t="s">
        <v>299</v>
      </c>
      <c r="G172" s="350"/>
      <c r="H172" s="350"/>
      <c r="I172" s="350"/>
      <c r="J172" s="163">
        <v>319.5</v>
      </c>
    </row>
    <row r="173" spans="1:10" ht="20.100000000000001" customHeight="1" x14ac:dyDescent="0.25">
      <c r="A173" s="350"/>
      <c r="B173" s="350"/>
      <c r="C173" s="350"/>
      <c r="D173" s="350"/>
      <c r="E173" s="350"/>
      <c r="F173" s="350" t="s">
        <v>300</v>
      </c>
      <c r="G173" s="350"/>
      <c r="H173" s="350"/>
      <c r="I173" s="350"/>
      <c r="J173" s="163">
        <v>76.290000000000006</v>
      </c>
    </row>
    <row r="174" spans="1:10" ht="20.100000000000001" customHeight="1" x14ac:dyDescent="0.25">
      <c r="A174" s="350"/>
      <c r="B174" s="350"/>
      <c r="C174" s="350"/>
      <c r="D174" s="350"/>
      <c r="E174" s="350"/>
      <c r="F174" s="350" t="s">
        <v>301</v>
      </c>
      <c r="G174" s="350"/>
      <c r="H174" s="350"/>
      <c r="I174" s="350"/>
      <c r="J174" s="163">
        <v>4.18</v>
      </c>
    </row>
    <row r="175" spans="1:10" x14ac:dyDescent="0.25">
      <c r="A175" s="169"/>
      <c r="B175" s="169"/>
      <c r="C175" s="182"/>
      <c r="D175" s="169"/>
      <c r="E175" s="169" t="s">
        <v>269</v>
      </c>
      <c r="F175" s="170">
        <v>0</v>
      </c>
      <c r="G175" s="169" t="s">
        <v>270</v>
      </c>
      <c r="H175" s="170">
        <v>0.46</v>
      </c>
      <c r="I175" s="169" t="s">
        <v>271</v>
      </c>
      <c r="J175" s="170">
        <v>0.46113514222047453</v>
      </c>
    </row>
    <row r="176" spans="1:10" ht="15.75" thickBot="1" x14ac:dyDescent="0.3">
      <c r="A176" s="169"/>
      <c r="B176" s="169"/>
      <c r="C176" s="182"/>
      <c r="D176" s="169"/>
      <c r="E176" s="169" t="s">
        <v>272</v>
      </c>
      <c r="F176" s="170">
        <v>0</v>
      </c>
      <c r="G176" s="169"/>
      <c r="H176" s="360" t="s">
        <v>273</v>
      </c>
      <c r="I176" s="360"/>
      <c r="J176" s="170">
        <v>4.18</v>
      </c>
    </row>
    <row r="177" spans="1:10" ht="0.95" customHeight="1" thickTop="1" x14ac:dyDescent="0.25">
      <c r="A177" s="171"/>
      <c r="B177" s="171"/>
      <c r="C177" s="183"/>
      <c r="D177" s="171"/>
      <c r="E177" s="171"/>
      <c r="F177" s="171"/>
      <c r="G177" s="171"/>
      <c r="H177" s="171"/>
      <c r="I177" s="171"/>
      <c r="J177" s="171"/>
    </row>
    <row r="178" spans="1:10" ht="18" customHeight="1" x14ac:dyDescent="0.25">
      <c r="A178" s="156" t="s">
        <v>179</v>
      </c>
      <c r="B178" s="157" t="s">
        <v>101</v>
      </c>
      <c r="C178" s="154" t="s">
        <v>102</v>
      </c>
      <c r="D178" s="156" t="s">
        <v>28</v>
      </c>
      <c r="E178" s="351" t="s">
        <v>265</v>
      </c>
      <c r="F178" s="351"/>
      <c r="G178" s="154" t="s">
        <v>103</v>
      </c>
      <c r="H178" s="157" t="s">
        <v>18</v>
      </c>
      <c r="I178" s="157" t="s">
        <v>160</v>
      </c>
      <c r="J178" s="157" t="s">
        <v>30</v>
      </c>
    </row>
    <row r="179" spans="1:10" ht="24" customHeight="1" x14ac:dyDescent="0.25">
      <c r="A179" s="158" t="s">
        <v>266</v>
      </c>
      <c r="B179" s="159" t="s">
        <v>216</v>
      </c>
      <c r="C179" s="160" t="s">
        <v>205</v>
      </c>
      <c r="D179" s="158" t="s">
        <v>46</v>
      </c>
      <c r="E179" s="359">
        <v>4032</v>
      </c>
      <c r="F179" s="359"/>
      <c r="G179" s="160" t="s">
        <v>187</v>
      </c>
      <c r="H179" s="161">
        <v>1</v>
      </c>
      <c r="I179" s="162">
        <v>2.5</v>
      </c>
      <c r="J179" s="162">
        <v>2.5</v>
      </c>
    </row>
    <row r="180" spans="1:10" ht="15" customHeight="1" x14ac:dyDescent="0.25">
      <c r="A180" s="351" t="s">
        <v>29</v>
      </c>
      <c r="B180" s="352" t="s">
        <v>101</v>
      </c>
      <c r="C180" s="361" t="s">
        <v>102</v>
      </c>
      <c r="D180" s="351" t="s">
        <v>291</v>
      </c>
      <c r="E180" s="352" t="s">
        <v>24</v>
      </c>
      <c r="F180" s="361" t="s">
        <v>292</v>
      </c>
      <c r="G180" s="352"/>
      <c r="H180" s="361" t="s">
        <v>286</v>
      </c>
      <c r="I180" s="352"/>
      <c r="J180" s="352" t="s">
        <v>309</v>
      </c>
    </row>
    <row r="181" spans="1:10" ht="15" customHeight="1" x14ac:dyDescent="0.25">
      <c r="A181" s="352"/>
      <c r="B181" s="352"/>
      <c r="C181" s="361"/>
      <c r="D181" s="352"/>
      <c r="E181" s="352"/>
      <c r="F181" s="157" t="s">
        <v>293</v>
      </c>
      <c r="G181" s="157" t="s">
        <v>294</v>
      </c>
      <c r="H181" s="157" t="s">
        <v>293</v>
      </c>
      <c r="I181" s="157" t="s">
        <v>294</v>
      </c>
      <c r="J181" s="352"/>
    </row>
    <row r="182" spans="1:10" ht="24" customHeight="1" x14ac:dyDescent="0.25">
      <c r="A182" s="164" t="s">
        <v>267</v>
      </c>
      <c r="B182" s="165" t="s">
        <v>340</v>
      </c>
      <c r="C182" s="167" t="s">
        <v>205</v>
      </c>
      <c r="D182" s="164" t="s">
        <v>143</v>
      </c>
      <c r="E182" s="166">
        <v>2.5000000000000001E-2</v>
      </c>
      <c r="F182" s="172">
        <v>1</v>
      </c>
      <c r="G182" s="172">
        <v>0</v>
      </c>
      <c r="H182" s="168">
        <v>325.47000000000003</v>
      </c>
      <c r="I182" s="168">
        <v>76.349999999999994</v>
      </c>
      <c r="J182" s="168">
        <v>8.1300000000000008</v>
      </c>
    </row>
    <row r="183" spans="1:10" ht="24" customHeight="1" x14ac:dyDescent="0.25">
      <c r="A183" s="164" t="s">
        <v>267</v>
      </c>
      <c r="B183" s="165" t="s">
        <v>312</v>
      </c>
      <c r="C183" s="167" t="s">
        <v>205</v>
      </c>
      <c r="D183" s="164" t="s">
        <v>140</v>
      </c>
      <c r="E183" s="166">
        <v>1</v>
      </c>
      <c r="F183" s="172">
        <v>1</v>
      </c>
      <c r="G183" s="172">
        <v>0</v>
      </c>
      <c r="H183" s="168">
        <v>305.94</v>
      </c>
      <c r="I183" s="168">
        <v>84.71</v>
      </c>
      <c r="J183" s="168">
        <v>305.94</v>
      </c>
    </row>
    <row r="184" spans="1:10" ht="24" customHeight="1" x14ac:dyDescent="0.25">
      <c r="A184" s="164" t="s">
        <v>267</v>
      </c>
      <c r="B184" s="165" t="s">
        <v>341</v>
      </c>
      <c r="C184" s="167" t="s">
        <v>205</v>
      </c>
      <c r="D184" s="164" t="s">
        <v>147</v>
      </c>
      <c r="E184" s="166">
        <v>2.5000000000000001E-2</v>
      </c>
      <c r="F184" s="172">
        <v>1</v>
      </c>
      <c r="G184" s="172">
        <v>0</v>
      </c>
      <c r="H184" s="168">
        <v>296.36</v>
      </c>
      <c r="I184" s="168">
        <v>131.15</v>
      </c>
      <c r="J184" s="168">
        <v>7.4</v>
      </c>
    </row>
    <row r="185" spans="1:10" ht="20.100000000000001" customHeight="1" x14ac:dyDescent="0.25">
      <c r="A185" s="350"/>
      <c r="B185" s="350"/>
      <c r="C185" s="350"/>
      <c r="D185" s="350"/>
      <c r="E185" s="350"/>
      <c r="F185" s="350" t="s">
        <v>315</v>
      </c>
      <c r="G185" s="350"/>
      <c r="H185" s="350"/>
      <c r="I185" s="350"/>
      <c r="J185" s="163">
        <v>321.47000000000003</v>
      </c>
    </row>
    <row r="186" spans="1:10" ht="20.100000000000001" customHeight="1" x14ac:dyDescent="0.25">
      <c r="A186" s="350"/>
      <c r="B186" s="350"/>
      <c r="C186" s="350"/>
      <c r="D186" s="350"/>
      <c r="E186" s="350"/>
      <c r="F186" s="350" t="s">
        <v>299</v>
      </c>
      <c r="G186" s="350"/>
      <c r="H186" s="350"/>
      <c r="I186" s="350"/>
      <c r="J186" s="163">
        <v>321.47000000000003</v>
      </c>
    </row>
    <row r="187" spans="1:10" ht="20.100000000000001" customHeight="1" x14ac:dyDescent="0.25">
      <c r="A187" s="350"/>
      <c r="B187" s="350"/>
      <c r="C187" s="350"/>
      <c r="D187" s="350"/>
      <c r="E187" s="350"/>
      <c r="F187" s="350" t="s">
        <v>300</v>
      </c>
      <c r="G187" s="350"/>
      <c r="H187" s="350"/>
      <c r="I187" s="350"/>
      <c r="J187" s="163">
        <v>128.33330000000001</v>
      </c>
    </row>
    <row r="188" spans="1:10" ht="20.100000000000001" customHeight="1" x14ac:dyDescent="0.25">
      <c r="A188" s="350"/>
      <c r="B188" s="350"/>
      <c r="C188" s="350"/>
      <c r="D188" s="350"/>
      <c r="E188" s="350"/>
      <c r="F188" s="350" t="s">
        <v>301</v>
      </c>
      <c r="G188" s="350"/>
      <c r="H188" s="350"/>
      <c r="I188" s="350"/>
      <c r="J188" s="163">
        <v>2.5</v>
      </c>
    </row>
    <row r="189" spans="1:10" x14ac:dyDescent="0.25">
      <c r="A189" s="169"/>
      <c r="B189" s="169"/>
      <c r="C189" s="182"/>
      <c r="D189" s="169"/>
      <c r="E189" s="169" t="s">
        <v>269</v>
      </c>
      <c r="F189" s="170">
        <v>0</v>
      </c>
      <c r="G189" s="169" t="s">
        <v>270</v>
      </c>
      <c r="H189" s="170">
        <v>0</v>
      </c>
      <c r="I189" s="169" t="s">
        <v>271</v>
      </c>
      <c r="J189" s="170">
        <v>0</v>
      </c>
    </row>
    <row r="190" spans="1:10" ht="15.75" thickBot="1" x14ac:dyDescent="0.3">
      <c r="A190" s="169"/>
      <c r="B190" s="169"/>
      <c r="C190" s="182"/>
      <c r="D190" s="169"/>
      <c r="E190" s="169" t="s">
        <v>272</v>
      </c>
      <c r="F190" s="170">
        <v>0</v>
      </c>
      <c r="G190" s="169"/>
      <c r="H190" s="360" t="s">
        <v>273</v>
      </c>
      <c r="I190" s="360"/>
      <c r="J190" s="170">
        <v>2.5</v>
      </c>
    </row>
    <row r="191" spans="1:10" ht="0.95" customHeight="1" thickTop="1" x14ac:dyDescent="0.25">
      <c r="A191" s="171"/>
      <c r="B191" s="171"/>
      <c r="C191" s="183"/>
      <c r="D191" s="171"/>
      <c r="E191" s="171"/>
      <c r="F191" s="171"/>
      <c r="G191" s="171"/>
      <c r="H191" s="171"/>
      <c r="I191" s="171"/>
      <c r="J191" s="171"/>
    </row>
    <row r="192" spans="1:10" ht="18" customHeight="1" x14ac:dyDescent="0.25">
      <c r="A192" s="156" t="s">
        <v>180</v>
      </c>
      <c r="B192" s="157" t="s">
        <v>101</v>
      </c>
      <c r="C192" s="154" t="s">
        <v>102</v>
      </c>
      <c r="D192" s="156" t="s">
        <v>28</v>
      </c>
      <c r="E192" s="351" t="s">
        <v>265</v>
      </c>
      <c r="F192" s="351"/>
      <c r="G192" s="154" t="s">
        <v>103</v>
      </c>
      <c r="H192" s="157" t="s">
        <v>18</v>
      </c>
      <c r="I192" s="157" t="s">
        <v>160</v>
      </c>
      <c r="J192" s="157" t="s">
        <v>30</v>
      </c>
    </row>
    <row r="193" spans="1:10" ht="24" customHeight="1" x14ac:dyDescent="0.25">
      <c r="A193" s="158" t="s">
        <v>266</v>
      </c>
      <c r="B193" s="159" t="s">
        <v>217</v>
      </c>
      <c r="C193" s="160" t="s">
        <v>205</v>
      </c>
      <c r="D193" s="158" t="s">
        <v>47</v>
      </c>
      <c r="E193" s="359">
        <v>4010</v>
      </c>
      <c r="F193" s="359"/>
      <c r="G193" s="160" t="s">
        <v>33</v>
      </c>
      <c r="H193" s="161">
        <v>1</v>
      </c>
      <c r="I193" s="162">
        <v>4.8</v>
      </c>
      <c r="J193" s="162">
        <v>4.8</v>
      </c>
    </row>
    <row r="194" spans="1:10" ht="15" customHeight="1" x14ac:dyDescent="0.25">
      <c r="A194" s="351" t="s">
        <v>29</v>
      </c>
      <c r="B194" s="352" t="s">
        <v>101</v>
      </c>
      <c r="C194" s="361" t="s">
        <v>102</v>
      </c>
      <c r="D194" s="351" t="s">
        <v>291</v>
      </c>
      <c r="E194" s="352" t="s">
        <v>24</v>
      </c>
      <c r="F194" s="361" t="s">
        <v>292</v>
      </c>
      <c r="G194" s="352"/>
      <c r="H194" s="361" t="s">
        <v>286</v>
      </c>
      <c r="I194" s="352"/>
      <c r="J194" s="352" t="s">
        <v>309</v>
      </c>
    </row>
    <row r="195" spans="1:10" ht="15" customHeight="1" x14ac:dyDescent="0.25">
      <c r="A195" s="352"/>
      <c r="B195" s="352"/>
      <c r="C195" s="361"/>
      <c r="D195" s="352"/>
      <c r="E195" s="352"/>
      <c r="F195" s="157" t="s">
        <v>293</v>
      </c>
      <c r="G195" s="157" t="s">
        <v>294</v>
      </c>
      <c r="H195" s="157" t="s">
        <v>293</v>
      </c>
      <c r="I195" s="157" t="s">
        <v>294</v>
      </c>
      <c r="J195" s="352"/>
    </row>
    <row r="196" spans="1:10" ht="24" customHeight="1" x14ac:dyDescent="0.25">
      <c r="A196" s="164" t="s">
        <v>267</v>
      </c>
      <c r="B196" s="165" t="s">
        <v>341</v>
      </c>
      <c r="C196" s="167" t="s">
        <v>205</v>
      </c>
      <c r="D196" s="164" t="s">
        <v>147</v>
      </c>
      <c r="E196" s="166">
        <v>1</v>
      </c>
      <c r="F196" s="172">
        <v>0.39</v>
      </c>
      <c r="G196" s="172">
        <v>0.61</v>
      </c>
      <c r="H196" s="168">
        <v>296.36</v>
      </c>
      <c r="I196" s="168">
        <v>131.15</v>
      </c>
      <c r="J196" s="168">
        <v>195.58</v>
      </c>
    </row>
    <row r="197" spans="1:10" ht="26.1" customHeight="1" x14ac:dyDescent="0.25">
      <c r="A197" s="164" t="s">
        <v>267</v>
      </c>
      <c r="B197" s="165" t="s">
        <v>342</v>
      </c>
      <c r="C197" s="167" t="s">
        <v>205</v>
      </c>
      <c r="D197" s="164" t="s">
        <v>150</v>
      </c>
      <c r="E197" s="166">
        <v>1</v>
      </c>
      <c r="F197" s="172">
        <v>1</v>
      </c>
      <c r="G197" s="172">
        <v>0</v>
      </c>
      <c r="H197" s="168">
        <v>233.84</v>
      </c>
      <c r="I197" s="168">
        <v>107.18</v>
      </c>
      <c r="J197" s="168">
        <v>233.84</v>
      </c>
    </row>
    <row r="198" spans="1:10" ht="24" customHeight="1" x14ac:dyDescent="0.25">
      <c r="A198" s="164" t="s">
        <v>267</v>
      </c>
      <c r="B198" s="165" t="s">
        <v>343</v>
      </c>
      <c r="C198" s="167" t="s">
        <v>205</v>
      </c>
      <c r="D198" s="164" t="s">
        <v>151</v>
      </c>
      <c r="E198" s="166">
        <v>1</v>
      </c>
      <c r="F198" s="172">
        <v>0.69</v>
      </c>
      <c r="G198" s="172">
        <v>0.31</v>
      </c>
      <c r="H198" s="168">
        <v>157.13</v>
      </c>
      <c r="I198" s="168">
        <v>57.64</v>
      </c>
      <c r="J198" s="168">
        <v>126.28</v>
      </c>
    </row>
    <row r="199" spans="1:10" ht="24" customHeight="1" x14ac:dyDescent="0.25">
      <c r="A199" s="164" t="s">
        <v>267</v>
      </c>
      <c r="B199" s="165" t="s">
        <v>344</v>
      </c>
      <c r="C199" s="167" t="s">
        <v>205</v>
      </c>
      <c r="D199" s="164" t="s">
        <v>345</v>
      </c>
      <c r="E199" s="166">
        <v>1</v>
      </c>
      <c r="F199" s="172">
        <v>0.69</v>
      </c>
      <c r="G199" s="172">
        <v>0.31</v>
      </c>
      <c r="H199" s="168">
        <v>4.93</v>
      </c>
      <c r="I199" s="168">
        <v>3.43</v>
      </c>
      <c r="J199" s="168">
        <v>4.46</v>
      </c>
    </row>
    <row r="200" spans="1:10" ht="24" customHeight="1" x14ac:dyDescent="0.25">
      <c r="A200" s="164" t="s">
        <v>267</v>
      </c>
      <c r="B200" s="165" t="s">
        <v>340</v>
      </c>
      <c r="C200" s="167" t="s">
        <v>205</v>
      </c>
      <c r="D200" s="164" t="s">
        <v>143</v>
      </c>
      <c r="E200" s="166">
        <v>2</v>
      </c>
      <c r="F200" s="172">
        <v>0.66</v>
      </c>
      <c r="G200" s="172">
        <v>0.34</v>
      </c>
      <c r="H200" s="168">
        <v>325.47000000000003</v>
      </c>
      <c r="I200" s="168">
        <v>76.349999999999994</v>
      </c>
      <c r="J200" s="168">
        <v>481.53</v>
      </c>
    </row>
    <row r="201" spans="1:10" ht="20.100000000000001" customHeight="1" x14ac:dyDescent="0.25">
      <c r="A201" s="350"/>
      <c r="B201" s="350"/>
      <c r="C201" s="350"/>
      <c r="D201" s="350"/>
      <c r="E201" s="350"/>
      <c r="F201" s="350" t="s">
        <v>315</v>
      </c>
      <c r="G201" s="350"/>
      <c r="H201" s="350"/>
      <c r="I201" s="350"/>
      <c r="J201" s="163">
        <v>1041.69</v>
      </c>
    </row>
    <row r="202" spans="1:10" ht="20.100000000000001" customHeight="1" x14ac:dyDescent="0.25">
      <c r="A202" s="156" t="s">
        <v>31</v>
      </c>
      <c r="B202" s="157" t="s">
        <v>101</v>
      </c>
      <c r="C202" s="154" t="s">
        <v>102</v>
      </c>
      <c r="D202" s="156" t="s">
        <v>268</v>
      </c>
      <c r="E202" s="157" t="s">
        <v>24</v>
      </c>
      <c r="F202" s="352" t="s">
        <v>286</v>
      </c>
      <c r="G202" s="352"/>
      <c r="H202" s="352"/>
      <c r="I202" s="352"/>
      <c r="J202" s="157" t="s">
        <v>309</v>
      </c>
    </row>
    <row r="203" spans="1:10" ht="24" customHeight="1" x14ac:dyDescent="0.25">
      <c r="A203" s="164" t="s">
        <v>267</v>
      </c>
      <c r="B203" s="165" t="s">
        <v>316</v>
      </c>
      <c r="C203" s="167" t="s">
        <v>205</v>
      </c>
      <c r="D203" s="164" t="s">
        <v>275</v>
      </c>
      <c r="E203" s="166">
        <v>1</v>
      </c>
      <c r="F203" s="164"/>
      <c r="G203" s="164"/>
      <c r="H203" s="164"/>
      <c r="I203" s="168" t="s">
        <v>317</v>
      </c>
      <c r="J203" s="168" t="s">
        <v>317</v>
      </c>
    </row>
    <row r="204" spans="1:10" ht="24" customHeight="1" x14ac:dyDescent="0.25">
      <c r="A204" s="164" t="s">
        <v>267</v>
      </c>
      <c r="B204" s="165" t="s">
        <v>318</v>
      </c>
      <c r="C204" s="167" t="s">
        <v>205</v>
      </c>
      <c r="D204" s="164" t="s">
        <v>295</v>
      </c>
      <c r="E204" s="166">
        <v>0.5</v>
      </c>
      <c r="F204" s="164"/>
      <c r="G204" s="164"/>
      <c r="H204" s="164"/>
      <c r="I204" s="168" t="s">
        <v>319</v>
      </c>
      <c r="J204" s="168" t="s">
        <v>339</v>
      </c>
    </row>
    <row r="205" spans="1:10" ht="20.100000000000001" customHeight="1" x14ac:dyDescent="0.25">
      <c r="A205" s="350"/>
      <c r="B205" s="350"/>
      <c r="C205" s="350"/>
      <c r="D205" s="350"/>
      <c r="E205" s="350"/>
      <c r="F205" s="350" t="s">
        <v>321</v>
      </c>
      <c r="G205" s="350"/>
      <c r="H205" s="350"/>
      <c r="I205" s="350"/>
      <c r="J205" s="173">
        <v>0</v>
      </c>
    </row>
    <row r="206" spans="1:10" ht="20.100000000000001" customHeight="1" x14ac:dyDescent="0.25">
      <c r="A206" s="350"/>
      <c r="B206" s="350"/>
      <c r="C206" s="350"/>
      <c r="D206" s="350"/>
      <c r="E206" s="350"/>
      <c r="F206" s="350" t="s">
        <v>322</v>
      </c>
      <c r="G206" s="350"/>
      <c r="H206" s="350"/>
      <c r="I206" s="350"/>
      <c r="J206" s="163">
        <v>35.18</v>
      </c>
    </row>
    <row r="207" spans="1:10" ht="20.100000000000001" customHeight="1" x14ac:dyDescent="0.25">
      <c r="A207" s="350"/>
      <c r="B207" s="350"/>
      <c r="C207" s="350"/>
      <c r="D207" s="350"/>
      <c r="E207" s="350"/>
      <c r="F207" s="350" t="s">
        <v>299</v>
      </c>
      <c r="G207" s="350"/>
      <c r="H207" s="350"/>
      <c r="I207" s="350"/>
      <c r="J207" s="163">
        <v>1076.8699999999999</v>
      </c>
    </row>
    <row r="208" spans="1:10" ht="20.100000000000001" customHeight="1" x14ac:dyDescent="0.25">
      <c r="A208" s="350"/>
      <c r="B208" s="350"/>
      <c r="C208" s="350"/>
      <c r="D208" s="350"/>
      <c r="E208" s="350"/>
      <c r="F208" s="350" t="s">
        <v>300</v>
      </c>
      <c r="G208" s="350"/>
      <c r="H208" s="350"/>
      <c r="I208" s="350"/>
      <c r="J208" s="163">
        <v>224.27</v>
      </c>
    </row>
    <row r="209" spans="1:10" ht="20.100000000000001" customHeight="1" x14ac:dyDescent="0.25">
      <c r="A209" s="350"/>
      <c r="B209" s="350"/>
      <c r="C209" s="350"/>
      <c r="D209" s="350"/>
      <c r="E209" s="350"/>
      <c r="F209" s="350" t="s">
        <v>301</v>
      </c>
      <c r="G209" s="350"/>
      <c r="H209" s="350"/>
      <c r="I209" s="350"/>
      <c r="J209" s="163">
        <v>4.8</v>
      </c>
    </row>
    <row r="210" spans="1:10" x14ac:dyDescent="0.25">
      <c r="A210" s="169"/>
      <c r="B210" s="169"/>
      <c r="C210" s="182"/>
      <c r="D210" s="169"/>
      <c r="E210" s="169" t="s">
        <v>269</v>
      </c>
      <c r="F210" s="170">
        <v>0</v>
      </c>
      <c r="G210" s="169" t="s">
        <v>270</v>
      </c>
      <c r="H210" s="170">
        <v>0.16</v>
      </c>
      <c r="I210" s="169" t="s">
        <v>271</v>
      </c>
      <c r="J210" s="170">
        <v>0.15686449369064073</v>
      </c>
    </row>
    <row r="211" spans="1:10" ht="15.75" thickBot="1" x14ac:dyDescent="0.3">
      <c r="A211" s="169"/>
      <c r="B211" s="169"/>
      <c r="C211" s="182"/>
      <c r="D211" s="169"/>
      <c r="E211" s="169" t="s">
        <v>272</v>
      </c>
      <c r="F211" s="170">
        <v>0</v>
      </c>
      <c r="G211" s="169"/>
      <c r="H211" s="360" t="s">
        <v>273</v>
      </c>
      <c r="I211" s="360"/>
      <c r="J211" s="170">
        <v>4.8</v>
      </c>
    </row>
    <row r="212" spans="1:10" ht="0.95" customHeight="1" thickTop="1" x14ac:dyDescent="0.25">
      <c r="A212" s="171"/>
      <c r="B212" s="171"/>
      <c r="C212" s="183"/>
      <c r="D212" s="171"/>
      <c r="E212" s="171"/>
      <c r="F212" s="171"/>
      <c r="G212" s="171"/>
      <c r="H212" s="171"/>
      <c r="I212" s="171"/>
      <c r="J212" s="171"/>
    </row>
    <row r="213" spans="1:10" ht="18" customHeight="1" x14ac:dyDescent="0.25">
      <c r="A213" s="156" t="s">
        <v>181</v>
      </c>
      <c r="B213" s="157" t="s">
        <v>101</v>
      </c>
      <c r="C213" s="154" t="s">
        <v>102</v>
      </c>
      <c r="D213" s="156" t="s">
        <v>28</v>
      </c>
      <c r="E213" s="351" t="s">
        <v>265</v>
      </c>
      <c r="F213" s="351"/>
      <c r="G213" s="154" t="s">
        <v>103</v>
      </c>
      <c r="H213" s="157" t="s">
        <v>18</v>
      </c>
      <c r="I213" s="157" t="s">
        <v>160</v>
      </c>
      <c r="J213" s="157" t="s">
        <v>30</v>
      </c>
    </row>
    <row r="214" spans="1:10" ht="24" customHeight="1" x14ac:dyDescent="0.25">
      <c r="A214" s="158" t="s">
        <v>266</v>
      </c>
      <c r="B214" s="159" t="s">
        <v>108</v>
      </c>
      <c r="C214" s="160" t="s">
        <v>205</v>
      </c>
      <c r="D214" s="158" t="s">
        <v>109</v>
      </c>
      <c r="E214" s="359">
        <v>4280</v>
      </c>
      <c r="F214" s="359"/>
      <c r="G214" s="160" t="s">
        <v>33</v>
      </c>
      <c r="H214" s="161">
        <v>1</v>
      </c>
      <c r="I214" s="162">
        <v>815.09</v>
      </c>
      <c r="J214" s="162">
        <v>815.09</v>
      </c>
    </row>
    <row r="215" spans="1:10" ht="20.100000000000001" customHeight="1" x14ac:dyDescent="0.25">
      <c r="A215" s="156" t="s">
        <v>31</v>
      </c>
      <c r="B215" s="157" t="s">
        <v>101</v>
      </c>
      <c r="C215" s="154" t="s">
        <v>102</v>
      </c>
      <c r="D215" s="156" t="s">
        <v>268</v>
      </c>
      <c r="E215" s="157" t="s">
        <v>24</v>
      </c>
      <c r="F215" s="352" t="s">
        <v>286</v>
      </c>
      <c r="G215" s="352"/>
      <c r="H215" s="352"/>
      <c r="I215" s="352"/>
      <c r="J215" s="157" t="s">
        <v>309</v>
      </c>
    </row>
    <row r="216" spans="1:10" ht="24" customHeight="1" x14ac:dyDescent="0.25">
      <c r="A216" s="164" t="s">
        <v>267</v>
      </c>
      <c r="B216" s="165" t="s">
        <v>346</v>
      </c>
      <c r="C216" s="167" t="s">
        <v>205</v>
      </c>
      <c r="D216" s="164" t="s">
        <v>283</v>
      </c>
      <c r="E216" s="166">
        <v>1</v>
      </c>
      <c r="F216" s="164"/>
      <c r="G216" s="164"/>
      <c r="H216" s="164"/>
      <c r="I216" s="168" t="s">
        <v>347</v>
      </c>
      <c r="J216" s="168" t="s">
        <v>347</v>
      </c>
    </row>
    <row r="217" spans="1:10" ht="24" customHeight="1" x14ac:dyDescent="0.25">
      <c r="A217" s="164" t="s">
        <v>267</v>
      </c>
      <c r="B217" s="165" t="s">
        <v>348</v>
      </c>
      <c r="C217" s="167" t="s">
        <v>205</v>
      </c>
      <c r="D217" s="164" t="s">
        <v>277</v>
      </c>
      <c r="E217" s="166">
        <v>5</v>
      </c>
      <c r="F217" s="164"/>
      <c r="G217" s="164"/>
      <c r="H217" s="164"/>
      <c r="I217" s="168" t="s">
        <v>349</v>
      </c>
      <c r="J217" s="168" t="s">
        <v>350</v>
      </c>
    </row>
    <row r="218" spans="1:10" ht="24" customHeight="1" x14ac:dyDescent="0.25">
      <c r="A218" s="164" t="s">
        <v>267</v>
      </c>
      <c r="B218" s="165" t="s">
        <v>318</v>
      </c>
      <c r="C218" s="167" t="s">
        <v>205</v>
      </c>
      <c r="D218" s="164" t="s">
        <v>295</v>
      </c>
      <c r="E218" s="166">
        <v>1</v>
      </c>
      <c r="F218" s="164"/>
      <c r="G218" s="164"/>
      <c r="H218" s="164"/>
      <c r="I218" s="168" t="s">
        <v>319</v>
      </c>
      <c r="J218" s="168" t="s">
        <v>319</v>
      </c>
    </row>
    <row r="219" spans="1:10" ht="24" customHeight="1" x14ac:dyDescent="0.25">
      <c r="A219" s="164" t="s">
        <v>267</v>
      </c>
      <c r="B219" s="165" t="s">
        <v>351</v>
      </c>
      <c r="C219" s="167" t="s">
        <v>205</v>
      </c>
      <c r="D219" s="164" t="s">
        <v>279</v>
      </c>
      <c r="E219" s="166">
        <v>5</v>
      </c>
      <c r="F219" s="164"/>
      <c r="G219" s="164"/>
      <c r="H219" s="164"/>
      <c r="I219" s="168" t="s">
        <v>352</v>
      </c>
      <c r="J219" s="168" t="s">
        <v>353</v>
      </c>
    </row>
    <row r="220" spans="1:10" ht="20.100000000000001" customHeight="1" x14ac:dyDescent="0.25">
      <c r="A220" s="350"/>
      <c r="B220" s="350"/>
      <c r="C220" s="350"/>
      <c r="D220" s="350"/>
      <c r="E220" s="350"/>
      <c r="F220" s="350" t="s">
        <v>321</v>
      </c>
      <c r="G220" s="350"/>
      <c r="H220" s="350"/>
      <c r="I220" s="350"/>
      <c r="J220" s="173">
        <v>0</v>
      </c>
    </row>
    <row r="221" spans="1:10" ht="20.100000000000001" customHeight="1" x14ac:dyDescent="0.25">
      <c r="A221" s="350"/>
      <c r="B221" s="350"/>
      <c r="C221" s="350"/>
      <c r="D221" s="350"/>
      <c r="E221" s="350"/>
      <c r="F221" s="350" t="s">
        <v>322</v>
      </c>
      <c r="G221" s="350"/>
      <c r="H221" s="350"/>
      <c r="I221" s="350"/>
      <c r="J221" s="163">
        <v>306.16000000000003</v>
      </c>
    </row>
    <row r="222" spans="1:10" ht="20.100000000000001" customHeight="1" x14ac:dyDescent="0.25">
      <c r="A222" s="350"/>
      <c r="B222" s="350"/>
      <c r="C222" s="350"/>
      <c r="D222" s="350"/>
      <c r="E222" s="350"/>
      <c r="F222" s="350" t="s">
        <v>299</v>
      </c>
      <c r="G222" s="350"/>
      <c r="H222" s="350"/>
      <c r="I222" s="350"/>
      <c r="J222" s="163">
        <v>306.16000000000003</v>
      </c>
    </row>
    <row r="223" spans="1:10" ht="20.100000000000001" customHeight="1" x14ac:dyDescent="0.25">
      <c r="A223" s="350"/>
      <c r="B223" s="350"/>
      <c r="C223" s="350"/>
      <c r="D223" s="350"/>
      <c r="E223" s="350"/>
      <c r="F223" s="350" t="s">
        <v>300</v>
      </c>
      <c r="G223" s="350"/>
      <c r="H223" s="350"/>
      <c r="I223" s="350"/>
      <c r="J223" s="163">
        <v>2</v>
      </c>
    </row>
    <row r="224" spans="1:10" ht="20.100000000000001" customHeight="1" x14ac:dyDescent="0.25">
      <c r="A224" s="350"/>
      <c r="B224" s="350"/>
      <c r="C224" s="350"/>
      <c r="D224" s="350"/>
      <c r="E224" s="350"/>
      <c r="F224" s="350" t="s">
        <v>301</v>
      </c>
      <c r="G224" s="350"/>
      <c r="H224" s="350"/>
      <c r="I224" s="350"/>
      <c r="J224" s="163">
        <v>153.08000000000001</v>
      </c>
    </row>
    <row r="225" spans="1:10" ht="20.100000000000001" customHeight="1" x14ac:dyDescent="0.25">
      <c r="A225" s="351" t="s">
        <v>302</v>
      </c>
      <c r="B225" s="352" t="s">
        <v>101</v>
      </c>
      <c r="C225" s="351" t="s">
        <v>102</v>
      </c>
      <c r="D225" s="351" t="s">
        <v>38</v>
      </c>
      <c r="E225" s="352" t="s">
        <v>24</v>
      </c>
      <c r="F225" s="157" t="s">
        <v>26</v>
      </c>
      <c r="G225" s="157" t="s">
        <v>285</v>
      </c>
      <c r="H225" s="157"/>
      <c r="I225" s="157"/>
      <c r="J225" s="157" t="s">
        <v>286</v>
      </c>
    </row>
    <row r="226" spans="1:10" ht="26.1" customHeight="1" x14ac:dyDescent="0.25">
      <c r="A226" s="164" t="s">
        <v>267</v>
      </c>
      <c r="B226" s="165" t="s">
        <v>354</v>
      </c>
      <c r="C226" s="167" t="s">
        <v>205</v>
      </c>
      <c r="D226" s="164" t="s">
        <v>355</v>
      </c>
      <c r="E226" s="166">
        <v>1.1000000000000001</v>
      </c>
      <c r="F226" s="167" t="s">
        <v>33</v>
      </c>
      <c r="G226" s="353" t="s">
        <v>356</v>
      </c>
      <c r="H226" s="353"/>
      <c r="I226" s="354"/>
      <c r="J226" s="168" t="s">
        <v>357</v>
      </c>
    </row>
    <row r="227" spans="1:10" ht="24" customHeight="1" x14ac:dyDescent="0.25">
      <c r="A227" s="164" t="s">
        <v>267</v>
      </c>
      <c r="B227" s="165" t="s">
        <v>358</v>
      </c>
      <c r="C227" s="167" t="s">
        <v>205</v>
      </c>
      <c r="D227" s="164" t="s">
        <v>359</v>
      </c>
      <c r="E227" s="166">
        <v>1.1000000000000001</v>
      </c>
      <c r="F227" s="167" t="s">
        <v>33</v>
      </c>
      <c r="G227" s="353" t="s">
        <v>360</v>
      </c>
      <c r="H227" s="353"/>
      <c r="I227" s="354"/>
      <c r="J227" s="168" t="s">
        <v>361</v>
      </c>
    </row>
    <row r="228" spans="1:10" ht="20.100000000000001" customHeight="1" x14ac:dyDescent="0.25">
      <c r="A228" s="350"/>
      <c r="B228" s="350"/>
      <c r="C228" s="350"/>
      <c r="D228" s="350"/>
      <c r="E228" s="350"/>
      <c r="F228" s="350" t="s">
        <v>305</v>
      </c>
      <c r="G228" s="350"/>
      <c r="H228" s="350"/>
      <c r="I228" s="350"/>
      <c r="J228" s="163">
        <v>635.62</v>
      </c>
    </row>
    <row r="229" spans="1:10" ht="20.100000000000001" customHeight="1" x14ac:dyDescent="0.25">
      <c r="A229" s="351" t="s">
        <v>362</v>
      </c>
      <c r="B229" s="352" t="s">
        <v>101</v>
      </c>
      <c r="C229" s="351" t="s">
        <v>102</v>
      </c>
      <c r="D229" s="351" t="s">
        <v>363</v>
      </c>
      <c r="E229" s="352" t="s">
        <v>24</v>
      </c>
      <c r="F229" s="157" t="s">
        <v>26</v>
      </c>
      <c r="G229" s="157" t="s">
        <v>285</v>
      </c>
      <c r="H229" s="157"/>
      <c r="I229" s="157"/>
      <c r="J229" s="157" t="s">
        <v>286</v>
      </c>
    </row>
    <row r="230" spans="1:10" ht="24" customHeight="1" x14ac:dyDescent="0.25">
      <c r="A230" s="174" t="s">
        <v>266</v>
      </c>
      <c r="B230" s="175" t="s">
        <v>364</v>
      </c>
      <c r="C230" s="177" t="s">
        <v>205</v>
      </c>
      <c r="D230" s="174" t="s">
        <v>365</v>
      </c>
      <c r="E230" s="176">
        <v>0.4</v>
      </c>
      <c r="F230" s="177" t="s">
        <v>33</v>
      </c>
      <c r="G230" s="362" t="s">
        <v>366</v>
      </c>
      <c r="H230" s="362"/>
      <c r="I230" s="363"/>
      <c r="J230" s="178" t="s">
        <v>367</v>
      </c>
    </row>
    <row r="231" spans="1:10" ht="20.100000000000001" customHeight="1" x14ac:dyDescent="0.25">
      <c r="A231" s="350"/>
      <c r="B231" s="350"/>
      <c r="C231" s="350"/>
      <c r="D231" s="350"/>
      <c r="E231" s="350"/>
      <c r="F231" s="350" t="s">
        <v>368</v>
      </c>
      <c r="G231" s="350"/>
      <c r="H231" s="350"/>
      <c r="I231" s="350"/>
      <c r="J231" s="163">
        <v>26.39</v>
      </c>
    </row>
    <row r="232" spans="1:10" x14ac:dyDescent="0.25">
      <c r="A232" s="169"/>
      <c r="B232" s="169"/>
      <c r="C232" s="182"/>
      <c r="D232" s="169"/>
      <c r="E232" s="169" t="s">
        <v>269</v>
      </c>
      <c r="F232" s="170">
        <v>0</v>
      </c>
      <c r="G232" s="169" t="s">
        <v>270</v>
      </c>
      <c r="H232" s="170">
        <v>179.48</v>
      </c>
      <c r="I232" s="169" t="s">
        <v>271</v>
      </c>
      <c r="J232" s="170">
        <v>179.476</v>
      </c>
    </row>
    <row r="233" spans="1:10" ht="15.75" thickBot="1" x14ac:dyDescent="0.3">
      <c r="A233" s="169"/>
      <c r="B233" s="169"/>
      <c r="C233" s="182"/>
      <c r="D233" s="169"/>
      <c r="E233" s="169" t="s">
        <v>272</v>
      </c>
      <c r="F233" s="170">
        <v>0</v>
      </c>
      <c r="G233" s="169"/>
      <c r="H233" s="360" t="s">
        <v>273</v>
      </c>
      <c r="I233" s="360"/>
      <c r="J233" s="170">
        <v>815.09</v>
      </c>
    </row>
    <row r="234" spans="1:10" ht="0.95" customHeight="1" thickTop="1" x14ac:dyDescent="0.25">
      <c r="A234" s="171"/>
      <c r="B234" s="171"/>
      <c r="C234" s="183"/>
      <c r="D234" s="171"/>
      <c r="E234" s="171"/>
      <c r="F234" s="171"/>
      <c r="G234" s="171"/>
      <c r="H234" s="171"/>
      <c r="I234" s="171"/>
      <c r="J234" s="171"/>
    </row>
    <row r="235" spans="1:10" ht="18" customHeight="1" x14ac:dyDescent="0.25">
      <c r="A235" s="156" t="s">
        <v>182</v>
      </c>
      <c r="B235" s="157" t="s">
        <v>101</v>
      </c>
      <c r="C235" s="154" t="s">
        <v>102</v>
      </c>
      <c r="D235" s="156" t="s">
        <v>28</v>
      </c>
      <c r="E235" s="351" t="s">
        <v>265</v>
      </c>
      <c r="F235" s="351"/>
      <c r="G235" s="154" t="s">
        <v>103</v>
      </c>
      <c r="H235" s="157" t="s">
        <v>18</v>
      </c>
      <c r="I235" s="157" t="s">
        <v>160</v>
      </c>
      <c r="J235" s="157" t="s">
        <v>30</v>
      </c>
    </row>
    <row r="236" spans="1:10" ht="24" customHeight="1" x14ac:dyDescent="0.25">
      <c r="A236" s="158" t="s">
        <v>266</v>
      </c>
      <c r="B236" s="159" t="s">
        <v>110</v>
      </c>
      <c r="C236" s="160" t="s">
        <v>205</v>
      </c>
      <c r="D236" s="158" t="s">
        <v>111</v>
      </c>
      <c r="E236" s="359">
        <v>4280</v>
      </c>
      <c r="F236" s="359"/>
      <c r="G236" s="160" t="s">
        <v>33</v>
      </c>
      <c r="H236" s="161">
        <v>1</v>
      </c>
      <c r="I236" s="162">
        <v>640.02</v>
      </c>
      <c r="J236" s="162">
        <v>640.02</v>
      </c>
    </row>
    <row r="237" spans="1:10" ht="20.100000000000001" customHeight="1" x14ac:dyDescent="0.25">
      <c r="A237" s="156" t="s">
        <v>31</v>
      </c>
      <c r="B237" s="157" t="s">
        <v>101</v>
      </c>
      <c r="C237" s="154" t="s">
        <v>102</v>
      </c>
      <c r="D237" s="156" t="s">
        <v>268</v>
      </c>
      <c r="E237" s="157" t="s">
        <v>24</v>
      </c>
      <c r="F237" s="352" t="s">
        <v>286</v>
      </c>
      <c r="G237" s="352"/>
      <c r="H237" s="352"/>
      <c r="I237" s="352"/>
      <c r="J237" s="157" t="s">
        <v>309</v>
      </c>
    </row>
    <row r="238" spans="1:10" ht="24" customHeight="1" x14ac:dyDescent="0.25">
      <c r="A238" s="164" t="s">
        <v>267</v>
      </c>
      <c r="B238" s="165" t="s">
        <v>346</v>
      </c>
      <c r="C238" s="167" t="s">
        <v>205</v>
      </c>
      <c r="D238" s="164" t="s">
        <v>283</v>
      </c>
      <c r="E238" s="166">
        <v>1</v>
      </c>
      <c r="F238" s="164"/>
      <c r="G238" s="164"/>
      <c r="H238" s="164"/>
      <c r="I238" s="168" t="s">
        <v>347</v>
      </c>
      <c r="J238" s="168" t="s">
        <v>347</v>
      </c>
    </row>
    <row r="239" spans="1:10" ht="24" customHeight="1" x14ac:dyDescent="0.25">
      <c r="A239" s="164" t="s">
        <v>267</v>
      </c>
      <c r="B239" s="165" t="s">
        <v>351</v>
      </c>
      <c r="C239" s="167" t="s">
        <v>205</v>
      </c>
      <c r="D239" s="164" t="s">
        <v>279</v>
      </c>
      <c r="E239" s="166">
        <v>5</v>
      </c>
      <c r="F239" s="164"/>
      <c r="G239" s="164"/>
      <c r="H239" s="164"/>
      <c r="I239" s="168" t="s">
        <v>352</v>
      </c>
      <c r="J239" s="168" t="s">
        <v>353</v>
      </c>
    </row>
    <row r="240" spans="1:10" ht="24" customHeight="1" x14ac:dyDescent="0.25">
      <c r="A240" s="164" t="s">
        <v>267</v>
      </c>
      <c r="B240" s="165" t="s">
        <v>318</v>
      </c>
      <c r="C240" s="167" t="s">
        <v>205</v>
      </c>
      <c r="D240" s="164" t="s">
        <v>295</v>
      </c>
      <c r="E240" s="166">
        <v>1</v>
      </c>
      <c r="F240" s="164"/>
      <c r="G240" s="164"/>
      <c r="H240" s="164"/>
      <c r="I240" s="168" t="s">
        <v>319</v>
      </c>
      <c r="J240" s="168" t="s">
        <v>319</v>
      </c>
    </row>
    <row r="241" spans="1:10" ht="24" customHeight="1" x14ac:dyDescent="0.25">
      <c r="A241" s="164" t="s">
        <v>267</v>
      </c>
      <c r="B241" s="165" t="s">
        <v>348</v>
      </c>
      <c r="C241" s="167" t="s">
        <v>205</v>
      </c>
      <c r="D241" s="164" t="s">
        <v>277</v>
      </c>
      <c r="E241" s="166">
        <v>5</v>
      </c>
      <c r="F241" s="164"/>
      <c r="G241" s="164"/>
      <c r="H241" s="164"/>
      <c r="I241" s="168" t="s">
        <v>349</v>
      </c>
      <c r="J241" s="168" t="s">
        <v>350</v>
      </c>
    </row>
    <row r="242" spans="1:10" ht="20.100000000000001" customHeight="1" x14ac:dyDescent="0.25">
      <c r="A242" s="350"/>
      <c r="B242" s="350"/>
      <c r="C242" s="350"/>
      <c r="D242" s="350"/>
      <c r="E242" s="350"/>
      <c r="F242" s="350" t="s">
        <v>321</v>
      </c>
      <c r="G242" s="350"/>
      <c r="H242" s="350"/>
      <c r="I242" s="350"/>
      <c r="J242" s="173">
        <v>0</v>
      </c>
    </row>
    <row r="243" spans="1:10" ht="20.100000000000001" customHeight="1" x14ac:dyDescent="0.25">
      <c r="A243" s="350"/>
      <c r="B243" s="350"/>
      <c r="C243" s="350"/>
      <c r="D243" s="350"/>
      <c r="E243" s="350"/>
      <c r="F243" s="350" t="s">
        <v>322</v>
      </c>
      <c r="G243" s="350"/>
      <c r="H243" s="350"/>
      <c r="I243" s="350"/>
      <c r="J243" s="163">
        <v>306.16000000000003</v>
      </c>
    </row>
    <row r="244" spans="1:10" ht="20.100000000000001" customHeight="1" x14ac:dyDescent="0.25">
      <c r="A244" s="350"/>
      <c r="B244" s="350"/>
      <c r="C244" s="350"/>
      <c r="D244" s="350"/>
      <c r="E244" s="350"/>
      <c r="F244" s="350" t="s">
        <v>299</v>
      </c>
      <c r="G244" s="350"/>
      <c r="H244" s="350"/>
      <c r="I244" s="350"/>
      <c r="J244" s="163">
        <v>306.16000000000003</v>
      </c>
    </row>
    <row r="245" spans="1:10" ht="20.100000000000001" customHeight="1" x14ac:dyDescent="0.25">
      <c r="A245" s="350"/>
      <c r="B245" s="350"/>
      <c r="C245" s="350"/>
      <c r="D245" s="350"/>
      <c r="E245" s="350"/>
      <c r="F245" s="350" t="s">
        <v>300</v>
      </c>
      <c r="G245" s="350"/>
      <c r="H245" s="350"/>
      <c r="I245" s="350"/>
      <c r="J245" s="163">
        <v>2</v>
      </c>
    </row>
    <row r="246" spans="1:10" ht="20.100000000000001" customHeight="1" x14ac:dyDescent="0.25">
      <c r="A246" s="350"/>
      <c r="B246" s="350"/>
      <c r="C246" s="350"/>
      <c r="D246" s="350"/>
      <c r="E246" s="350"/>
      <c r="F246" s="350" t="s">
        <v>301</v>
      </c>
      <c r="G246" s="350"/>
      <c r="H246" s="350"/>
      <c r="I246" s="350"/>
      <c r="J246" s="163">
        <v>153.08000000000001</v>
      </c>
    </row>
    <row r="247" spans="1:10" ht="20.100000000000001" customHeight="1" x14ac:dyDescent="0.25">
      <c r="A247" s="351" t="s">
        <v>302</v>
      </c>
      <c r="B247" s="352" t="s">
        <v>101</v>
      </c>
      <c r="C247" s="351" t="s">
        <v>102</v>
      </c>
      <c r="D247" s="351" t="s">
        <v>38</v>
      </c>
      <c r="E247" s="352" t="s">
        <v>24</v>
      </c>
      <c r="F247" s="157" t="s">
        <v>26</v>
      </c>
      <c r="G247" s="157" t="s">
        <v>285</v>
      </c>
      <c r="H247" s="157"/>
      <c r="I247" s="157"/>
      <c r="J247" s="157" t="s">
        <v>286</v>
      </c>
    </row>
    <row r="248" spans="1:10" ht="24" customHeight="1" x14ac:dyDescent="0.25">
      <c r="A248" s="164" t="s">
        <v>267</v>
      </c>
      <c r="B248" s="165" t="s">
        <v>358</v>
      </c>
      <c r="C248" s="167" t="s">
        <v>205</v>
      </c>
      <c r="D248" s="164" t="s">
        <v>359</v>
      </c>
      <c r="E248" s="166">
        <v>1.1000000000000001</v>
      </c>
      <c r="F248" s="167" t="s">
        <v>33</v>
      </c>
      <c r="G248" s="353" t="s">
        <v>360</v>
      </c>
      <c r="H248" s="353"/>
      <c r="I248" s="354"/>
      <c r="J248" s="168" t="s">
        <v>361</v>
      </c>
    </row>
    <row r="249" spans="1:10" ht="26.1" customHeight="1" x14ac:dyDescent="0.25">
      <c r="A249" s="164" t="s">
        <v>267</v>
      </c>
      <c r="B249" s="165" t="s">
        <v>369</v>
      </c>
      <c r="C249" s="167" t="s">
        <v>205</v>
      </c>
      <c r="D249" s="164" t="s">
        <v>370</v>
      </c>
      <c r="E249" s="166">
        <v>1.1000000000000001</v>
      </c>
      <c r="F249" s="167" t="s">
        <v>33</v>
      </c>
      <c r="G249" s="353" t="s">
        <v>371</v>
      </c>
      <c r="H249" s="353"/>
      <c r="I249" s="354"/>
      <c r="J249" s="168" t="s">
        <v>372</v>
      </c>
    </row>
    <row r="250" spans="1:10" ht="20.100000000000001" customHeight="1" x14ac:dyDescent="0.25">
      <c r="A250" s="350"/>
      <c r="B250" s="350"/>
      <c r="C250" s="350"/>
      <c r="D250" s="350"/>
      <c r="E250" s="350"/>
      <c r="F250" s="350" t="s">
        <v>305</v>
      </c>
      <c r="G250" s="350"/>
      <c r="H250" s="350"/>
      <c r="I250" s="350"/>
      <c r="J250" s="163">
        <v>460.55</v>
      </c>
    </row>
    <row r="251" spans="1:10" ht="20.100000000000001" customHeight="1" x14ac:dyDescent="0.25">
      <c r="A251" s="351" t="s">
        <v>362</v>
      </c>
      <c r="B251" s="352" t="s">
        <v>101</v>
      </c>
      <c r="C251" s="351" t="s">
        <v>102</v>
      </c>
      <c r="D251" s="351" t="s">
        <v>363</v>
      </c>
      <c r="E251" s="352" t="s">
        <v>24</v>
      </c>
      <c r="F251" s="157" t="s">
        <v>26</v>
      </c>
      <c r="G251" s="157" t="s">
        <v>285</v>
      </c>
      <c r="H251" s="157"/>
      <c r="I251" s="157"/>
      <c r="J251" s="157" t="s">
        <v>286</v>
      </c>
    </row>
    <row r="252" spans="1:10" ht="24" customHeight="1" x14ac:dyDescent="0.25">
      <c r="A252" s="174" t="s">
        <v>266</v>
      </c>
      <c r="B252" s="175" t="s">
        <v>364</v>
      </c>
      <c r="C252" s="177" t="s">
        <v>205</v>
      </c>
      <c r="D252" s="174" t="s">
        <v>365</v>
      </c>
      <c r="E252" s="176">
        <v>0.4</v>
      </c>
      <c r="F252" s="177" t="s">
        <v>33</v>
      </c>
      <c r="G252" s="362" t="s">
        <v>366</v>
      </c>
      <c r="H252" s="362"/>
      <c r="I252" s="363"/>
      <c r="J252" s="178" t="s">
        <v>367</v>
      </c>
    </row>
    <row r="253" spans="1:10" ht="20.100000000000001" customHeight="1" x14ac:dyDescent="0.25">
      <c r="A253" s="350"/>
      <c r="B253" s="350"/>
      <c r="C253" s="350"/>
      <c r="D253" s="350"/>
      <c r="E253" s="350"/>
      <c r="F253" s="350" t="s">
        <v>368</v>
      </c>
      <c r="G253" s="350"/>
      <c r="H253" s="350"/>
      <c r="I253" s="350"/>
      <c r="J253" s="163">
        <v>26.39</v>
      </c>
    </row>
    <row r="254" spans="1:10" x14ac:dyDescent="0.25">
      <c r="A254" s="169"/>
      <c r="B254" s="169"/>
      <c r="C254" s="182"/>
      <c r="D254" s="169"/>
      <c r="E254" s="169" t="s">
        <v>269</v>
      </c>
      <c r="F254" s="170">
        <v>0</v>
      </c>
      <c r="G254" s="169" t="s">
        <v>270</v>
      </c>
      <c r="H254" s="170">
        <v>179.48</v>
      </c>
      <c r="I254" s="169" t="s">
        <v>271</v>
      </c>
      <c r="J254" s="170">
        <v>179.476</v>
      </c>
    </row>
    <row r="255" spans="1:10" ht="15.75" thickBot="1" x14ac:dyDescent="0.3">
      <c r="A255" s="169"/>
      <c r="B255" s="169"/>
      <c r="C255" s="182"/>
      <c r="D255" s="169"/>
      <c r="E255" s="169" t="s">
        <v>272</v>
      </c>
      <c r="F255" s="170">
        <v>0</v>
      </c>
      <c r="G255" s="169"/>
      <c r="H255" s="360" t="s">
        <v>273</v>
      </c>
      <c r="I255" s="360"/>
      <c r="J255" s="170">
        <v>640.02</v>
      </c>
    </row>
    <row r="256" spans="1:10" ht="0.95" customHeight="1" thickTop="1" x14ac:dyDescent="0.25">
      <c r="A256" s="171"/>
      <c r="B256" s="171"/>
      <c r="C256" s="183"/>
      <c r="D256" s="171"/>
      <c r="E256" s="171"/>
      <c r="F256" s="171"/>
      <c r="G256" s="171"/>
      <c r="H256" s="171"/>
      <c r="I256" s="171"/>
      <c r="J256" s="171"/>
    </row>
    <row r="257" spans="1:10" ht="18" customHeight="1" x14ac:dyDescent="0.25">
      <c r="A257" s="156" t="s">
        <v>183</v>
      </c>
      <c r="B257" s="157" t="s">
        <v>101</v>
      </c>
      <c r="C257" s="154" t="s">
        <v>102</v>
      </c>
      <c r="D257" s="156" t="s">
        <v>28</v>
      </c>
      <c r="E257" s="351" t="s">
        <v>265</v>
      </c>
      <c r="F257" s="351"/>
      <c r="G257" s="154" t="s">
        <v>103</v>
      </c>
      <c r="H257" s="157" t="s">
        <v>18</v>
      </c>
      <c r="I257" s="157" t="s">
        <v>160</v>
      </c>
      <c r="J257" s="157" t="s">
        <v>30</v>
      </c>
    </row>
    <row r="258" spans="1:10" ht="26.1" customHeight="1" x14ac:dyDescent="0.25">
      <c r="A258" s="158" t="s">
        <v>266</v>
      </c>
      <c r="B258" s="159" t="s">
        <v>218</v>
      </c>
      <c r="C258" s="160" t="s">
        <v>205</v>
      </c>
      <c r="D258" s="158" t="s">
        <v>155</v>
      </c>
      <c r="E258" s="359">
        <v>4281</v>
      </c>
      <c r="F258" s="359"/>
      <c r="G258" s="160" t="s">
        <v>33</v>
      </c>
      <c r="H258" s="161">
        <v>1</v>
      </c>
      <c r="I258" s="162">
        <v>1037.1300000000001</v>
      </c>
      <c r="J258" s="162">
        <v>1037.1300000000001</v>
      </c>
    </row>
    <row r="259" spans="1:10" ht="20.100000000000001" customHeight="1" x14ac:dyDescent="0.25">
      <c r="A259" s="156" t="s">
        <v>31</v>
      </c>
      <c r="B259" s="157" t="s">
        <v>101</v>
      </c>
      <c r="C259" s="154" t="s">
        <v>102</v>
      </c>
      <c r="D259" s="156" t="s">
        <v>268</v>
      </c>
      <c r="E259" s="157" t="s">
        <v>24</v>
      </c>
      <c r="F259" s="352" t="s">
        <v>286</v>
      </c>
      <c r="G259" s="352"/>
      <c r="H259" s="352"/>
      <c r="I259" s="352"/>
      <c r="J259" s="157" t="s">
        <v>309</v>
      </c>
    </row>
    <row r="260" spans="1:10" ht="24" customHeight="1" x14ac:dyDescent="0.25">
      <c r="A260" s="164" t="s">
        <v>267</v>
      </c>
      <c r="B260" s="165" t="s">
        <v>351</v>
      </c>
      <c r="C260" s="167" t="s">
        <v>205</v>
      </c>
      <c r="D260" s="164" t="s">
        <v>279</v>
      </c>
      <c r="E260" s="166">
        <v>5</v>
      </c>
      <c r="F260" s="164"/>
      <c r="G260" s="164"/>
      <c r="H260" s="164"/>
      <c r="I260" s="168" t="s">
        <v>352</v>
      </c>
      <c r="J260" s="168" t="s">
        <v>353</v>
      </c>
    </row>
    <row r="261" spans="1:10" ht="24" customHeight="1" x14ac:dyDescent="0.25">
      <c r="A261" s="164" t="s">
        <v>267</v>
      </c>
      <c r="B261" s="165" t="s">
        <v>348</v>
      </c>
      <c r="C261" s="167" t="s">
        <v>205</v>
      </c>
      <c r="D261" s="164" t="s">
        <v>277</v>
      </c>
      <c r="E261" s="166">
        <v>5</v>
      </c>
      <c r="F261" s="164"/>
      <c r="G261" s="164"/>
      <c r="H261" s="164"/>
      <c r="I261" s="168" t="s">
        <v>349</v>
      </c>
      <c r="J261" s="168" t="s">
        <v>350</v>
      </c>
    </row>
    <row r="262" spans="1:10" ht="24" customHeight="1" x14ac:dyDescent="0.25">
      <c r="A262" s="164" t="s">
        <v>267</v>
      </c>
      <c r="B262" s="165" t="s">
        <v>346</v>
      </c>
      <c r="C262" s="167" t="s">
        <v>205</v>
      </c>
      <c r="D262" s="164" t="s">
        <v>283</v>
      </c>
      <c r="E262" s="166">
        <v>2</v>
      </c>
      <c r="F262" s="164"/>
      <c r="G262" s="164"/>
      <c r="H262" s="164"/>
      <c r="I262" s="168" t="s">
        <v>347</v>
      </c>
      <c r="J262" s="168" t="s">
        <v>373</v>
      </c>
    </row>
    <row r="263" spans="1:10" ht="24" customHeight="1" x14ac:dyDescent="0.25">
      <c r="A263" s="164" t="s">
        <v>267</v>
      </c>
      <c r="B263" s="165" t="s">
        <v>318</v>
      </c>
      <c r="C263" s="167" t="s">
        <v>205</v>
      </c>
      <c r="D263" s="164" t="s">
        <v>295</v>
      </c>
      <c r="E263" s="166">
        <v>1</v>
      </c>
      <c r="F263" s="164"/>
      <c r="G263" s="164"/>
      <c r="H263" s="164"/>
      <c r="I263" s="168" t="s">
        <v>319</v>
      </c>
      <c r="J263" s="168" t="s">
        <v>319</v>
      </c>
    </row>
    <row r="264" spans="1:10" ht="20.100000000000001" customHeight="1" x14ac:dyDescent="0.25">
      <c r="A264" s="350"/>
      <c r="B264" s="350"/>
      <c r="C264" s="350"/>
      <c r="D264" s="350"/>
      <c r="E264" s="350"/>
      <c r="F264" s="350" t="s">
        <v>321</v>
      </c>
      <c r="G264" s="350"/>
      <c r="H264" s="350"/>
      <c r="I264" s="350"/>
      <c r="J264" s="173">
        <v>0</v>
      </c>
    </row>
    <row r="265" spans="1:10" ht="20.100000000000001" customHeight="1" x14ac:dyDescent="0.25">
      <c r="A265" s="350"/>
      <c r="B265" s="350"/>
      <c r="C265" s="350"/>
      <c r="D265" s="350"/>
      <c r="E265" s="350"/>
      <c r="F265" s="350" t="s">
        <v>322</v>
      </c>
      <c r="G265" s="350"/>
      <c r="H265" s="350"/>
      <c r="I265" s="350"/>
      <c r="J265" s="163">
        <v>332.77</v>
      </c>
    </row>
    <row r="266" spans="1:10" ht="20.100000000000001" customHeight="1" x14ac:dyDescent="0.25">
      <c r="A266" s="350"/>
      <c r="B266" s="350"/>
      <c r="C266" s="350"/>
      <c r="D266" s="350"/>
      <c r="E266" s="350"/>
      <c r="F266" s="350" t="s">
        <v>299</v>
      </c>
      <c r="G266" s="350"/>
      <c r="H266" s="350"/>
      <c r="I266" s="350"/>
      <c r="J266" s="163">
        <v>332.77</v>
      </c>
    </row>
    <row r="267" spans="1:10" ht="20.100000000000001" customHeight="1" x14ac:dyDescent="0.25">
      <c r="A267" s="350"/>
      <c r="B267" s="350"/>
      <c r="C267" s="350"/>
      <c r="D267" s="350"/>
      <c r="E267" s="350"/>
      <c r="F267" s="350" t="s">
        <v>300</v>
      </c>
      <c r="G267" s="350"/>
      <c r="H267" s="350"/>
      <c r="I267" s="350"/>
      <c r="J267" s="163">
        <v>2</v>
      </c>
    </row>
    <row r="268" spans="1:10" ht="20.100000000000001" customHeight="1" x14ac:dyDescent="0.25">
      <c r="A268" s="350"/>
      <c r="B268" s="350"/>
      <c r="C268" s="350"/>
      <c r="D268" s="350"/>
      <c r="E268" s="350"/>
      <c r="F268" s="350" t="s">
        <v>301</v>
      </c>
      <c r="G268" s="350"/>
      <c r="H268" s="350"/>
      <c r="I268" s="350"/>
      <c r="J268" s="163">
        <v>166.38</v>
      </c>
    </row>
    <row r="269" spans="1:10" ht="20.100000000000001" customHeight="1" x14ac:dyDescent="0.25">
      <c r="A269" s="351" t="s">
        <v>302</v>
      </c>
      <c r="B269" s="352" t="s">
        <v>101</v>
      </c>
      <c r="C269" s="351" t="s">
        <v>102</v>
      </c>
      <c r="D269" s="351" t="s">
        <v>38</v>
      </c>
      <c r="E269" s="352" t="s">
        <v>24</v>
      </c>
      <c r="F269" s="157" t="s">
        <v>26</v>
      </c>
      <c r="G269" s="157" t="s">
        <v>285</v>
      </c>
      <c r="H269" s="157"/>
      <c r="I269" s="157"/>
      <c r="J269" s="157" t="s">
        <v>286</v>
      </c>
    </row>
    <row r="270" spans="1:10" ht="39" customHeight="1" x14ac:dyDescent="0.25">
      <c r="A270" s="164" t="s">
        <v>267</v>
      </c>
      <c r="B270" s="165" t="s">
        <v>374</v>
      </c>
      <c r="C270" s="167" t="s">
        <v>48</v>
      </c>
      <c r="D270" s="164" t="s">
        <v>375</v>
      </c>
      <c r="E270" s="166">
        <v>4.7830000000000004</v>
      </c>
      <c r="F270" s="167" t="s">
        <v>34</v>
      </c>
      <c r="G270" s="353" t="s">
        <v>376</v>
      </c>
      <c r="H270" s="353"/>
      <c r="I270" s="354"/>
      <c r="J270" s="168" t="s">
        <v>377</v>
      </c>
    </row>
    <row r="271" spans="1:10" ht="24" customHeight="1" x14ac:dyDescent="0.25">
      <c r="A271" s="164" t="s">
        <v>267</v>
      </c>
      <c r="B271" s="165" t="s">
        <v>358</v>
      </c>
      <c r="C271" s="167" t="s">
        <v>205</v>
      </c>
      <c r="D271" s="164" t="s">
        <v>359</v>
      </c>
      <c r="E271" s="166">
        <v>1.1000000000000001</v>
      </c>
      <c r="F271" s="167" t="s">
        <v>33</v>
      </c>
      <c r="G271" s="353" t="s">
        <v>360</v>
      </c>
      <c r="H271" s="353"/>
      <c r="I271" s="354"/>
      <c r="J271" s="168" t="s">
        <v>361</v>
      </c>
    </row>
    <row r="272" spans="1:10" ht="20.100000000000001" customHeight="1" x14ac:dyDescent="0.25">
      <c r="A272" s="350"/>
      <c r="B272" s="350"/>
      <c r="C272" s="350"/>
      <c r="D272" s="350"/>
      <c r="E272" s="350"/>
      <c r="F272" s="350" t="s">
        <v>305</v>
      </c>
      <c r="G272" s="350"/>
      <c r="H272" s="350"/>
      <c r="I272" s="350"/>
      <c r="J272" s="163">
        <v>844.36</v>
      </c>
    </row>
    <row r="273" spans="1:10" ht="20.100000000000001" customHeight="1" x14ac:dyDescent="0.25">
      <c r="A273" s="351" t="s">
        <v>362</v>
      </c>
      <c r="B273" s="352" t="s">
        <v>101</v>
      </c>
      <c r="C273" s="351" t="s">
        <v>102</v>
      </c>
      <c r="D273" s="351" t="s">
        <v>363</v>
      </c>
      <c r="E273" s="352" t="s">
        <v>24</v>
      </c>
      <c r="F273" s="157" t="s">
        <v>26</v>
      </c>
      <c r="G273" s="157" t="s">
        <v>285</v>
      </c>
      <c r="H273" s="157"/>
      <c r="I273" s="157"/>
      <c r="J273" s="157" t="s">
        <v>286</v>
      </c>
    </row>
    <row r="274" spans="1:10" ht="24" customHeight="1" x14ac:dyDescent="0.25">
      <c r="A274" s="174" t="s">
        <v>266</v>
      </c>
      <c r="B274" s="175" t="s">
        <v>364</v>
      </c>
      <c r="C274" s="177" t="s">
        <v>205</v>
      </c>
      <c r="D274" s="174" t="s">
        <v>365</v>
      </c>
      <c r="E274" s="176">
        <v>0.4</v>
      </c>
      <c r="F274" s="177" t="s">
        <v>33</v>
      </c>
      <c r="G274" s="362" t="s">
        <v>366</v>
      </c>
      <c r="H274" s="362"/>
      <c r="I274" s="363"/>
      <c r="J274" s="178" t="s">
        <v>367</v>
      </c>
    </row>
    <row r="275" spans="1:10" ht="20.100000000000001" customHeight="1" x14ac:dyDescent="0.25">
      <c r="A275" s="350"/>
      <c r="B275" s="350"/>
      <c r="C275" s="350"/>
      <c r="D275" s="350"/>
      <c r="E275" s="350"/>
      <c r="F275" s="350" t="s">
        <v>368</v>
      </c>
      <c r="G275" s="350"/>
      <c r="H275" s="350"/>
      <c r="I275" s="350"/>
      <c r="J275" s="163">
        <v>26.39</v>
      </c>
    </row>
    <row r="276" spans="1:10" x14ac:dyDescent="0.25">
      <c r="A276" s="169"/>
      <c r="B276" s="169"/>
      <c r="C276" s="182"/>
      <c r="D276" s="169"/>
      <c r="E276" s="169" t="s">
        <v>269</v>
      </c>
      <c r="F276" s="170">
        <v>0</v>
      </c>
      <c r="G276" s="169" t="s">
        <v>270</v>
      </c>
      <c r="H276" s="170">
        <v>192.78</v>
      </c>
      <c r="I276" s="169" t="s">
        <v>271</v>
      </c>
      <c r="J276" s="170">
        <v>192.78100000000001</v>
      </c>
    </row>
    <row r="277" spans="1:10" ht="15.75" thickBot="1" x14ac:dyDescent="0.3">
      <c r="A277" s="169"/>
      <c r="B277" s="169"/>
      <c r="C277" s="182"/>
      <c r="D277" s="169"/>
      <c r="E277" s="169" t="s">
        <v>272</v>
      </c>
      <c r="F277" s="170">
        <v>0</v>
      </c>
      <c r="G277" s="169"/>
      <c r="H277" s="360" t="s">
        <v>273</v>
      </c>
      <c r="I277" s="360"/>
      <c r="J277" s="170">
        <v>1037.1300000000001</v>
      </c>
    </row>
    <row r="278" spans="1:10" ht="0.95" customHeight="1" thickTop="1" x14ac:dyDescent="0.25">
      <c r="A278" s="171"/>
      <c r="B278" s="171"/>
      <c r="C278" s="183"/>
      <c r="D278" s="171"/>
      <c r="E278" s="171"/>
      <c r="F278" s="171"/>
      <c r="G278" s="171"/>
      <c r="H278" s="171"/>
      <c r="I278" s="171"/>
      <c r="J278" s="171"/>
    </row>
    <row r="279" spans="1:10" ht="18" customHeight="1" x14ac:dyDescent="0.25">
      <c r="A279" s="156" t="s">
        <v>184</v>
      </c>
      <c r="B279" s="157" t="s">
        <v>101</v>
      </c>
      <c r="C279" s="154" t="s">
        <v>102</v>
      </c>
      <c r="D279" s="156" t="s">
        <v>28</v>
      </c>
      <c r="E279" s="351" t="s">
        <v>265</v>
      </c>
      <c r="F279" s="351"/>
      <c r="G279" s="154" t="s">
        <v>103</v>
      </c>
      <c r="H279" s="157" t="s">
        <v>18</v>
      </c>
      <c r="I279" s="157" t="s">
        <v>160</v>
      </c>
      <c r="J279" s="157" t="s">
        <v>30</v>
      </c>
    </row>
    <row r="280" spans="1:10" ht="24" customHeight="1" x14ac:dyDescent="0.25">
      <c r="A280" s="158" t="s">
        <v>266</v>
      </c>
      <c r="B280" s="159" t="s">
        <v>201</v>
      </c>
      <c r="C280" s="160" t="s">
        <v>220</v>
      </c>
      <c r="D280" s="158" t="s">
        <v>202</v>
      </c>
      <c r="E280" s="359">
        <v>7</v>
      </c>
      <c r="F280" s="359"/>
      <c r="G280" s="160" t="s">
        <v>193</v>
      </c>
      <c r="H280" s="161">
        <v>1</v>
      </c>
      <c r="I280" s="162">
        <v>35.78</v>
      </c>
      <c r="J280" s="162">
        <v>35.78</v>
      </c>
    </row>
    <row r="281" spans="1:10" ht="24" customHeight="1" x14ac:dyDescent="0.25">
      <c r="A281" s="164" t="s">
        <v>267</v>
      </c>
      <c r="B281" s="165" t="s">
        <v>378</v>
      </c>
      <c r="C281" s="167" t="s">
        <v>205</v>
      </c>
      <c r="D281" s="164" t="s">
        <v>379</v>
      </c>
      <c r="E281" s="354" t="s">
        <v>281</v>
      </c>
      <c r="F281" s="354"/>
      <c r="G281" s="167" t="s">
        <v>193</v>
      </c>
      <c r="H281" s="166">
        <v>1</v>
      </c>
      <c r="I281" s="172">
        <v>15.2</v>
      </c>
      <c r="J281" s="172">
        <v>15.2</v>
      </c>
    </row>
    <row r="282" spans="1:10" ht="24" customHeight="1" x14ac:dyDescent="0.25">
      <c r="A282" s="164" t="s">
        <v>267</v>
      </c>
      <c r="B282" s="165" t="s">
        <v>351</v>
      </c>
      <c r="C282" s="167" t="s">
        <v>205</v>
      </c>
      <c r="D282" s="164" t="s">
        <v>279</v>
      </c>
      <c r="E282" s="354" t="s">
        <v>268</v>
      </c>
      <c r="F282" s="354"/>
      <c r="G282" s="167" t="s">
        <v>37</v>
      </c>
      <c r="H282" s="166">
        <v>0.90669999999999995</v>
      </c>
      <c r="I282" s="172">
        <v>22.7</v>
      </c>
      <c r="J282" s="172">
        <v>20.58</v>
      </c>
    </row>
    <row r="283" spans="1:10" x14ac:dyDescent="0.25">
      <c r="A283" s="169"/>
      <c r="B283" s="169"/>
      <c r="C283" s="182"/>
      <c r="D283" s="169"/>
      <c r="E283" s="169" t="s">
        <v>269</v>
      </c>
      <c r="F283" s="170">
        <v>20.58</v>
      </c>
      <c r="G283" s="169" t="s">
        <v>270</v>
      </c>
      <c r="H283" s="170">
        <v>0</v>
      </c>
      <c r="I283" s="169" t="s">
        <v>271</v>
      </c>
      <c r="J283" s="170">
        <v>20.58</v>
      </c>
    </row>
    <row r="284" spans="1:10" ht="15.75" thickBot="1" x14ac:dyDescent="0.3">
      <c r="A284" s="169"/>
      <c r="B284" s="169"/>
      <c r="C284" s="182"/>
      <c r="D284" s="169"/>
      <c r="E284" s="169" t="s">
        <v>272</v>
      </c>
      <c r="F284" s="170">
        <v>0</v>
      </c>
      <c r="G284" s="169"/>
      <c r="H284" s="360" t="s">
        <v>273</v>
      </c>
      <c r="I284" s="360"/>
      <c r="J284" s="170">
        <v>35.78</v>
      </c>
    </row>
    <row r="285" spans="1:10" ht="0.95" customHeight="1" thickTop="1" x14ac:dyDescent="0.25">
      <c r="A285" s="171"/>
      <c r="B285" s="171"/>
      <c r="C285" s="183"/>
      <c r="D285" s="171"/>
      <c r="E285" s="171"/>
      <c r="F285" s="171"/>
      <c r="G285" s="171"/>
      <c r="H285" s="171"/>
      <c r="I285" s="171"/>
      <c r="J285" s="171"/>
    </row>
    <row r="286" spans="1:10" ht="18" customHeight="1" x14ac:dyDescent="0.25">
      <c r="A286" s="156" t="s">
        <v>185</v>
      </c>
      <c r="B286" s="157" t="s">
        <v>101</v>
      </c>
      <c r="C286" s="154" t="s">
        <v>102</v>
      </c>
      <c r="D286" s="156" t="s">
        <v>28</v>
      </c>
      <c r="E286" s="351" t="s">
        <v>265</v>
      </c>
      <c r="F286" s="351"/>
      <c r="G286" s="154" t="s">
        <v>103</v>
      </c>
      <c r="H286" s="157" t="s">
        <v>18</v>
      </c>
      <c r="I286" s="157" t="s">
        <v>160</v>
      </c>
      <c r="J286" s="157" t="s">
        <v>30</v>
      </c>
    </row>
    <row r="287" spans="1:10" ht="24" customHeight="1" x14ac:dyDescent="0.25">
      <c r="A287" s="158" t="s">
        <v>266</v>
      </c>
      <c r="B287" s="159" t="s">
        <v>112</v>
      </c>
      <c r="C287" s="160" t="s">
        <v>205</v>
      </c>
      <c r="D287" s="158" t="s">
        <v>113</v>
      </c>
      <c r="E287" s="359">
        <v>4557</v>
      </c>
      <c r="F287" s="359"/>
      <c r="G287" s="160" t="s">
        <v>34</v>
      </c>
      <c r="H287" s="161">
        <v>1</v>
      </c>
      <c r="I287" s="162">
        <v>9.11</v>
      </c>
      <c r="J287" s="162">
        <v>9.11</v>
      </c>
    </row>
    <row r="288" spans="1:10" ht="20.100000000000001" customHeight="1" x14ac:dyDescent="0.25">
      <c r="A288" s="156" t="s">
        <v>31</v>
      </c>
      <c r="B288" s="157" t="s">
        <v>101</v>
      </c>
      <c r="C288" s="154" t="s">
        <v>102</v>
      </c>
      <c r="D288" s="156" t="s">
        <v>268</v>
      </c>
      <c r="E288" s="157" t="s">
        <v>24</v>
      </c>
      <c r="F288" s="352" t="s">
        <v>286</v>
      </c>
      <c r="G288" s="352"/>
      <c r="H288" s="352"/>
      <c r="I288" s="352"/>
      <c r="J288" s="157" t="s">
        <v>309</v>
      </c>
    </row>
    <row r="289" spans="1:10" ht="24" customHeight="1" x14ac:dyDescent="0.25">
      <c r="A289" s="164" t="s">
        <v>267</v>
      </c>
      <c r="B289" s="165" t="s">
        <v>318</v>
      </c>
      <c r="C289" s="167" t="s">
        <v>205</v>
      </c>
      <c r="D289" s="164" t="s">
        <v>295</v>
      </c>
      <c r="E289" s="166">
        <v>1.2</v>
      </c>
      <c r="F289" s="164"/>
      <c r="G289" s="164"/>
      <c r="H289" s="164"/>
      <c r="I289" s="168" t="s">
        <v>319</v>
      </c>
      <c r="J289" s="168" t="s">
        <v>380</v>
      </c>
    </row>
    <row r="290" spans="1:10" ht="24" customHeight="1" x14ac:dyDescent="0.25">
      <c r="A290" s="164" t="s">
        <v>267</v>
      </c>
      <c r="B290" s="165" t="s">
        <v>316</v>
      </c>
      <c r="C290" s="167" t="s">
        <v>205</v>
      </c>
      <c r="D290" s="164" t="s">
        <v>275</v>
      </c>
      <c r="E290" s="166">
        <v>0.8</v>
      </c>
      <c r="F290" s="164"/>
      <c r="G290" s="164"/>
      <c r="H290" s="164"/>
      <c r="I290" s="168" t="s">
        <v>317</v>
      </c>
      <c r="J290" s="168" t="s">
        <v>381</v>
      </c>
    </row>
    <row r="291" spans="1:10" ht="20.100000000000001" customHeight="1" x14ac:dyDescent="0.25">
      <c r="A291" s="350"/>
      <c r="B291" s="350"/>
      <c r="C291" s="350"/>
      <c r="D291" s="350"/>
      <c r="E291" s="350"/>
      <c r="F291" s="350" t="s">
        <v>321</v>
      </c>
      <c r="G291" s="350"/>
      <c r="H291" s="350"/>
      <c r="I291" s="350"/>
      <c r="J291" s="173">
        <v>0</v>
      </c>
    </row>
    <row r="292" spans="1:10" ht="20.100000000000001" customHeight="1" x14ac:dyDescent="0.25">
      <c r="A292" s="350"/>
      <c r="B292" s="350"/>
      <c r="C292" s="350"/>
      <c r="D292" s="350"/>
      <c r="E292" s="350"/>
      <c r="F292" s="350" t="s">
        <v>322</v>
      </c>
      <c r="G292" s="350"/>
      <c r="H292" s="350"/>
      <c r="I292" s="350"/>
      <c r="J292" s="163">
        <v>49.66</v>
      </c>
    </row>
    <row r="293" spans="1:10" ht="20.100000000000001" customHeight="1" x14ac:dyDescent="0.25">
      <c r="A293" s="350"/>
      <c r="B293" s="350"/>
      <c r="C293" s="350"/>
      <c r="D293" s="350"/>
      <c r="E293" s="350"/>
      <c r="F293" s="350" t="s">
        <v>299</v>
      </c>
      <c r="G293" s="350"/>
      <c r="H293" s="350"/>
      <c r="I293" s="350"/>
      <c r="J293" s="163">
        <v>49.66</v>
      </c>
    </row>
    <row r="294" spans="1:10" ht="20.100000000000001" customHeight="1" x14ac:dyDescent="0.25">
      <c r="A294" s="350"/>
      <c r="B294" s="350"/>
      <c r="C294" s="350"/>
      <c r="D294" s="350"/>
      <c r="E294" s="350"/>
      <c r="F294" s="350" t="s">
        <v>300</v>
      </c>
      <c r="G294" s="350"/>
      <c r="H294" s="350"/>
      <c r="I294" s="350"/>
      <c r="J294" s="163">
        <v>22</v>
      </c>
    </row>
    <row r="295" spans="1:10" ht="20.100000000000001" customHeight="1" x14ac:dyDescent="0.25">
      <c r="A295" s="350"/>
      <c r="B295" s="350"/>
      <c r="C295" s="350"/>
      <c r="D295" s="350"/>
      <c r="E295" s="350"/>
      <c r="F295" s="350" t="s">
        <v>301</v>
      </c>
      <c r="G295" s="350"/>
      <c r="H295" s="350"/>
      <c r="I295" s="350"/>
      <c r="J295" s="163">
        <v>2.25</v>
      </c>
    </row>
    <row r="296" spans="1:10" ht="20.100000000000001" customHeight="1" x14ac:dyDescent="0.25">
      <c r="A296" s="351" t="s">
        <v>302</v>
      </c>
      <c r="B296" s="352" t="s">
        <v>101</v>
      </c>
      <c r="C296" s="351" t="s">
        <v>102</v>
      </c>
      <c r="D296" s="351" t="s">
        <v>38</v>
      </c>
      <c r="E296" s="352" t="s">
        <v>24</v>
      </c>
      <c r="F296" s="157" t="s">
        <v>26</v>
      </c>
      <c r="G296" s="157" t="s">
        <v>285</v>
      </c>
      <c r="H296" s="157"/>
      <c r="I296" s="157"/>
      <c r="J296" s="157" t="s">
        <v>286</v>
      </c>
    </row>
    <row r="297" spans="1:10" ht="26.1" customHeight="1" x14ac:dyDescent="0.25">
      <c r="A297" s="164" t="s">
        <v>267</v>
      </c>
      <c r="B297" s="165" t="s">
        <v>382</v>
      </c>
      <c r="C297" s="167" t="s">
        <v>205</v>
      </c>
      <c r="D297" s="164" t="s">
        <v>383</v>
      </c>
      <c r="E297" s="166">
        <v>1</v>
      </c>
      <c r="F297" s="167" t="s">
        <v>34</v>
      </c>
      <c r="G297" s="353" t="s">
        <v>384</v>
      </c>
      <c r="H297" s="353"/>
      <c r="I297" s="354"/>
      <c r="J297" s="168" t="s">
        <v>384</v>
      </c>
    </row>
    <row r="298" spans="1:10" ht="20.100000000000001" customHeight="1" x14ac:dyDescent="0.25">
      <c r="A298" s="350"/>
      <c r="B298" s="350"/>
      <c r="C298" s="350"/>
      <c r="D298" s="350"/>
      <c r="E298" s="350"/>
      <c r="F298" s="350" t="s">
        <v>305</v>
      </c>
      <c r="G298" s="350"/>
      <c r="H298" s="350"/>
      <c r="I298" s="350"/>
      <c r="J298" s="163">
        <v>6.86</v>
      </c>
    </row>
    <row r="299" spans="1:10" x14ac:dyDescent="0.25">
      <c r="A299" s="169"/>
      <c r="B299" s="169"/>
      <c r="C299" s="182"/>
      <c r="D299" s="169"/>
      <c r="E299" s="169" t="s">
        <v>269</v>
      </c>
      <c r="F299" s="170">
        <v>0</v>
      </c>
      <c r="G299" s="169" t="s">
        <v>270</v>
      </c>
      <c r="H299" s="170">
        <v>2.2599999999999998</v>
      </c>
      <c r="I299" s="169" t="s">
        <v>271</v>
      </c>
      <c r="J299" s="170">
        <v>2.2572727272727273</v>
      </c>
    </row>
    <row r="300" spans="1:10" ht="15.75" thickBot="1" x14ac:dyDescent="0.3">
      <c r="A300" s="169"/>
      <c r="B300" s="169"/>
      <c r="C300" s="182"/>
      <c r="D300" s="169"/>
      <c r="E300" s="169" t="s">
        <v>272</v>
      </c>
      <c r="F300" s="170">
        <v>0</v>
      </c>
      <c r="G300" s="169"/>
      <c r="H300" s="360" t="s">
        <v>273</v>
      </c>
      <c r="I300" s="360"/>
      <c r="J300" s="170">
        <v>9.11</v>
      </c>
    </row>
    <row r="301" spans="1:10" ht="0.95" customHeight="1" thickTop="1" x14ac:dyDescent="0.25">
      <c r="A301" s="171"/>
      <c r="B301" s="171"/>
      <c r="C301" s="183"/>
      <c r="D301" s="171"/>
      <c r="E301" s="171"/>
      <c r="F301" s="171"/>
      <c r="G301" s="171"/>
      <c r="H301" s="171"/>
      <c r="I301" s="171"/>
      <c r="J301" s="171"/>
    </row>
    <row r="302" spans="1:10" ht="18" customHeight="1" x14ac:dyDescent="0.25">
      <c r="A302" s="156" t="s">
        <v>186</v>
      </c>
      <c r="B302" s="157" t="s">
        <v>101</v>
      </c>
      <c r="C302" s="154" t="s">
        <v>102</v>
      </c>
      <c r="D302" s="156" t="s">
        <v>28</v>
      </c>
      <c r="E302" s="351" t="s">
        <v>265</v>
      </c>
      <c r="F302" s="351"/>
      <c r="G302" s="154" t="s">
        <v>103</v>
      </c>
      <c r="H302" s="157" t="s">
        <v>18</v>
      </c>
      <c r="I302" s="157" t="s">
        <v>160</v>
      </c>
      <c r="J302" s="157" t="s">
        <v>30</v>
      </c>
    </row>
    <row r="303" spans="1:10" ht="24" customHeight="1" x14ac:dyDescent="0.25">
      <c r="A303" s="158" t="s">
        <v>266</v>
      </c>
      <c r="B303" s="159" t="s">
        <v>221</v>
      </c>
      <c r="C303" s="160" t="s">
        <v>205</v>
      </c>
      <c r="D303" s="158" t="s">
        <v>135</v>
      </c>
      <c r="E303" s="359">
        <v>4129</v>
      </c>
      <c r="F303" s="359"/>
      <c r="G303" s="160" t="s">
        <v>34</v>
      </c>
      <c r="H303" s="161">
        <v>1</v>
      </c>
      <c r="I303" s="162">
        <v>4.9400000000000004</v>
      </c>
      <c r="J303" s="162">
        <v>4.9400000000000004</v>
      </c>
    </row>
    <row r="304" spans="1:10" ht="20.100000000000001" customHeight="1" x14ac:dyDescent="0.25">
      <c r="A304" s="156" t="s">
        <v>31</v>
      </c>
      <c r="B304" s="157" t="s">
        <v>101</v>
      </c>
      <c r="C304" s="154" t="s">
        <v>102</v>
      </c>
      <c r="D304" s="156" t="s">
        <v>268</v>
      </c>
      <c r="E304" s="157" t="s">
        <v>24</v>
      </c>
      <c r="F304" s="352" t="s">
        <v>286</v>
      </c>
      <c r="G304" s="352"/>
      <c r="H304" s="352"/>
      <c r="I304" s="352"/>
      <c r="J304" s="157" t="s">
        <v>309</v>
      </c>
    </row>
    <row r="305" spans="1:10" ht="24" customHeight="1" x14ac:dyDescent="0.25">
      <c r="A305" s="164" t="s">
        <v>267</v>
      </c>
      <c r="B305" s="165" t="s">
        <v>318</v>
      </c>
      <c r="C305" s="167" t="s">
        <v>205</v>
      </c>
      <c r="D305" s="164" t="s">
        <v>295</v>
      </c>
      <c r="E305" s="166">
        <v>0.01</v>
      </c>
      <c r="F305" s="164"/>
      <c r="G305" s="164"/>
      <c r="H305" s="164"/>
      <c r="I305" s="168" t="s">
        <v>319</v>
      </c>
      <c r="J305" s="168" t="s">
        <v>385</v>
      </c>
    </row>
    <row r="306" spans="1:10" ht="24" customHeight="1" x14ac:dyDescent="0.25">
      <c r="A306" s="164" t="s">
        <v>267</v>
      </c>
      <c r="B306" s="165" t="s">
        <v>316</v>
      </c>
      <c r="C306" s="167" t="s">
        <v>205</v>
      </c>
      <c r="D306" s="164" t="s">
        <v>275</v>
      </c>
      <c r="E306" s="166">
        <v>1</v>
      </c>
      <c r="F306" s="164"/>
      <c r="G306" s="164"/>
      <c r="H306" s="164"/>
      <c r="I306" s="168" t="s">
        <v>317</v>
      </c>
      <c r="J306" s="168" t="s">
        <v>317</v>
      </c>
    </row>
    <row r="307" spans="1:10" ht="20.100000000000001" customHeight="1" x14ac:dyDescent="0.25">
      <c r="A307" s="350"/>
      <c r="B307" s="350"/>
      <c r="C307" s="350"/>
      <c r="D307" s="350"/>
      <c r="E307" s="350"/>
      <c r="F307" s="350" t="s">
        <v>321</v>
      </c>
      <c r="G307" s="350"/>
      <c r="H307" s="350"/>
      <c r="I307" s="350"/>
      <c r="J307" s="173">
        <v>0</v>
      </c>
    </row>
    <row r="308" spans="1:10" ht="20.100000000000001" customHeight="1" x14ac:dyDescent="0.25">
      <c r="A308" s="350"/>
      <c r="B308" s="350"/>
      <c r="C308" s="350"/>
      <c r="D308" s="350"/>
      <c r="E308" s="350"/>
      <c r="F308" s="350" t="s">
        <v>322</v>
      </c>
      <c r="G308" s="350"/>
      <c r="H308" s="350"/>
      <c r="I308" s="350"/>
      <c r="J308" s="163">
        <v>21.99</v>
      </c>
    </row>
    <row r="309" spans="1:10" ht="20.100000000000001" customHeight="1" x14ac:dyDescent="0.25">
      <c r="A309" s="350"/>
      <c r="B309" s="350"/>
      <c r="C309" s="350"/>
      <c r="D309" s="350"/>
      <c r="E309" s="350"/>
      <c r="F309" s="350" t="s">
        <v>299</v>
      </c>
      <c r="G309" s="350"/>
      <c r="H309" s="350"/>
      <c r="I309" s="350"/>
      <c r="J309" s="163">
        <v>21.99</v>
      </c>
    </row>
    <row r="310" spans="1:10" ht="20.100000000000001" customHeight="1" x14ac:dyDescent="0.25">
      <c r="A310" s="350"/>
      <c r="B310" s="350"/>
      <c r="C310" s="350"/>
      <c r="D310" s="350"/>
      <c r="E310" s="350"/>
      <c r="F310" s="350" t="s">
        <v>300</v>
      </c>
      <c r="G310" s="350"/>
      <c r="H310" s="350"/>
      <c r="I310" s="350"/>
      <c r="J310" s="163">
        <v>4.4443999999999999</v>
      </c>
    </row>
    <row r="311" spans="1:10" ht="20.100000000000001" customHeight="1" x14ac:dyDescent="0.25">
      <c r="A311" s="350"/>
      <c r="B311" s="350"/>
      <c r="C311" s="350"/>
      <c r="D311" s="350"/>
      <c r="E311" s="350"/>
      <c r="F311" s="350" t="s">
        <v>301</v>
      </c>
      <c r="G311" s="350"/>
      <c r="H311" s="350"/>
      <c r="I311" s="350"/>
      <c r="J311" s="163">
        <v>4.9400000000000004</v>
      </c>
    </row>
    <row r="312" spans="1:10" x14ac:dyDescent="0.25">
      <c r="A312" s="169"/>
      <c r="B312" s="169"/>
      <c r="C312" s="182"/>
      <c r="D312" s="169"/>
      <c r="E312" s="169" t="s">
        <v>269</v>
      </c>
      <c r="F312" s="170">
        <v>0</v>
      </c>
      <c r="G312" s="169" t="s">
        <v>270</v>
      </c>
      <c r="H312" s="170">
        <v>4.95</v>
      </c>
      <c r="I312" s="169" t="s">
        <v>271</v>
      </c>
      <c r="J312" s="170">
        <v>4.9477994779947796</v>
      </c>
    </row>
    <row r="313" spans="1:10" ht="15.75" thickBot="1" x14ac:dyDescent="0.3">
      <c r="A313" s="169"/>
      <c r="B313" s="169"/>
      <c r="C313" s="182"/>
      <c r="D313" s="169"/>
      <c r="E313" s="169" t="s">
        <v>272</v>
      </c>
      <c r="F313" s="170">
        <v>0</v>
      </c>
      <c r="G313" s="169"/>
      <c r="H313" s="360" t="s">
        <v>273</v>
      </c>
      <c r="I313" s="360"/>
      <c r="J313" s="170">
        <v>4.9400000000000004</v>
      </c>
    </row>
    <row r="314" spans="1:10" ht="0.95" customHeight="1" thickTop="1" x14ac:dyDescent="0.25">
      <c r="A314" s="171"/>
      <c r="B314" s="171"/>
      <c r="C314" s="183"/>
      <c r="D314" s="171"/>
      <c r="E314" s="171"/>
      <c r="F314" s="171"/>
      <c r="G314" s="171"/>
      <c r="H314" s="171"/>
      <c r="I314" s="171"/>
      <c r="J314" s="171"/>
    </row>
    <row r="315" spans="1:10" ht="18" customHeight="1" x14ac:dyDescent="0.25">
      <c r="A315" s="156" t="s">
        <v>188</v>
      </c>
      <c r="B315" s="157" t="s">
        <v>101</v>
      </c>
      <c r="C315" s="154" t="s">
        <v>102</v>
      </c>
      <c r="D315" s="156" t="s">
        <v>28</v>
      </c>
      <c r="E315" s="351" t="s">
        <v>265</v>
      </c>
      <c r="F315" s="351"/>
      <c r="G315" s="154" t="s">
        <v>103</v>
      </c>
      <c r="H315" s="157" t="s">
        <v>18</v>
      </c>
      <c r="I315" s="157" t="s">
        <v>160</v>
      </c>
      <c r="J315" s="157" t="s">
        <v>30</v>
      </c>
    </row>
    <row r="316" spans="1:10" ht="24" customHeight="1" x14ac:dyDescent="0.25">
      <c r="A316" s="158" t="s">
        <v>266</v>
      </c>
      <c r="B316" s="159" t="s">
        <v>114</v>
      </c>
      <c r="C316" s="160" t="s">
        <v>205</v>
      </c>
      <c r="D316" s="158" t="s">
        <v>115</v>
      </c>
      <c r="E316" s="359">
        <v>4045</v>
      </c>
      <c r="F316" s="359"/>
      <c r="G316" s="160" t="s">
        <v>187</v>
      </c>
      <c r="H316" s="161">
        <v>1</v>
      </c>
      <c r="I316" s="162">
        <v>1.22</v>
      </c>
      <c r="J316" s="162">
        <v>1.22</v>
      </c>
    </row>
    <row r="317" spans="1:10" ht="15" customHeight="1" x14ac:dyDescent="0.25">
      <c r="A317" s="351" t="s">
        <v>29</v>
      </c>
      <c r="B317" s="352" t="s">
        <v>101</v>
      </c>
      <c r="C317" s="361" t="s">
        <v>102</v>
      </c>
      <c r="D317" s="351" t="s">
        <v>291</v>
      </c>
      <c r="E317" s="352" t="s">
        <v>24</v>
      </c>
      <c r="F317" s="361" t="s">
        <v>292</v>
      </c>
      <c r="G317" s="352"/>
      <c r="H317" s="361" t="s">
        <v>286</v>
      </c>
      <c r="I317" s="352"/>
      <c r="J317" s="352" t="s">
        <v>309</v>
      </c>
    </row>
    <row r="318" spans="1:10" ht="15" customHeight="1" x14ac:dyDescent="0.25">
      <c r="A318" s="352"/>
      <c r="B318" s="352"/>
      <c r="C318" s="361"/>
      <c r="D318" s="352"/>
      <c r="E318" s="352"/>
      <c r="F318" s="157" t="s">
        <v>293</v>
      </c>
      <c r="G318" s="157" t="s">
        <v>294</v>
      </c>
      <c r="H318" s="157" t="s">
        <v>293</v>
      </c>
      <c r="I318" s="157" t="s">
        <v>294</v>
      </c>
      <c r="J318" s="352"/>
    </row>
    <row r="319" spans="1:10" ht="24" customHeight="1" x14ac:dyDescent="0.25">
      <c r="A319" s="164" t="s">
        <v>267</v>
      </c>
      <c r="B319" s="165" t="s">
        <v>312</v>
      </c>
      <c r="C319" s="167" t="s">
        <v>205</v>
      </c>
      <c r="D319" s="164" t="s">
        <v>140</v>
      </c>
      <c r="E319" s="166">
        <v>1</v>
      </c>
      <c r="F319" s="172">
        <v>1</v>
      </c>
      <c r="G319" s="172">
        <v>0</v>
      </c>
      <c r="H319" s="168">
        <v>305.94</v>
      </c>
      <c r="I319" s="168">
        <v>84.71</v>
      </c>
      <c r="J319" s="168">
        <v>305.94</v>
      </c>
    </row>
    <row r="320" spans="1:10" ht="20.100000000000001" customHeight="1" x14ac:dyDescent="0.25">
      <c r="A320" s="350"/>
      <c r="B320" s="350"/>
      <c r="C320" s="350"/>
      <c r="D320" s="350"/>
      <c r="E320" s="350"/>
      <c r="F320" s="350" t="s">
        <v>315</v>
      </c>
      <c r="G320" s="350"/>
      <c r="H320" s="350"/>
      <c r="I320" s="350"/>
      <c r="J320" s="163">
        <v>305.94</v>
      </c>
    </row>
    <row r="321" spans="1:10" ht="20.100000000000001" customHeight="1" x14ac:dyDescent="0.25">
      <c r="A321" s="350"/>
      <c r="B321" s="350"/>
      <c r="C321" s="350"/>
      <c r="D321" s="350"/>
      <c r="E321" s="350"/>
      <c r="F321" s="350" t="s">
        <v>299</v>
      </c>
      <c r="G321" s="350"/>
      <c r="H321" s="350"/>
      <c r="I321" s="350"/>
      <c r="J321" s="163">
        <v>305.94</v>
      </c>
    </row>
    <row r="322" spans="1:10" ht="20.100000000000001" customHeight="1" x14ac:dyDescent="0.25">
      <c r="A322" s="350"/>
      <c r="B322" s="350"/>
      <c r="C322" s="350"/>
      <c r="D322" s="350"/>
      <c r="E322" s="350"/>
      <c r="F322" s="350" t="s">
        <v>300</v>
      </c>
      <c r="G322" s="350"/>
      <c r="H322" s="350"/>
      <c r="I322" s="350"/>
      <c r="J322" s="163">
        <v>250</v>
      </c>
    </row>
    <row r="323" spans="1:10" ht="20.100000000000001" customHeight="1" x14ac:dyDescent="0.25">
      <c r="A323" s="350"/>
      <c r="B323" s="350"/>
      <c r="C323" s="350"/>
      <c r="D323" s="350"/>
      <c r="E323" s="350"/>
      <c r="F323" s="350" t="s">
        <v>301</v>
      </c>
      <c r="G323" s="350"/>
      <c r="H323" s="350"/>
      <c r="I323" s="350"/>
      <c r="J323" s="163">
        <v>1.22</v>
      </c>
    </row>
    <row r="324" spans="1:10" x14ac:dyDescent="0.25">
      <c r="A324" s="169"/>
      <c r="B324" s="169"/>
      <c r="C324" s="182"/>
      <c r="D324" s="169"/>
      <c r="E324" s="169" t="s">
        <v>269</v>
      </c>
      <c r="F324" s="170">
        <v>0</v>
      </c>
      <c r="G324" s="169" t="s">
        <v>270</v>
      </c>
      <c r="H324" s="170">
        <v>0</v>
      </c>
      <c r="I324" s="169" t="s">
        <v>271</v>
      </c>
      <c r="J324" s="170">
        <v>0</v>
      </c>
    </row>
    <row r="325" spans="1:10" ht="15.75" thickBot="1" x14ac:dyDescent="0.3">
      <c r="A325" s="169"/>
      <c r="B325" s="169"/>
      <c r="C325" s="182"/>
      <c r="D325" s="169"/>
      <c r="E325" s="169" t="s">
        <v>272</v>
      </c>
      <c r="F325" s="170">
        <v>0</v>
      </c>
      <c r="G325" s="169"/>
      <c r="H325" s="360" t="s">
        <v>273</v>
      </c>
      <c r="I325" s="360"/>
      <c r="J325" s="170">
        <v>1.22</v>
      </c>
    </row>
    <row r="326" spans="1:10" ht="0.95" customHeight="1" thickTop="1" x14ac:dyDescent="0.25">
      <c r="A326" s="171"/>
      <c r="B326" s="171"/>
      <c r="C326" s="183"/>
      <c r="D326" s="171"/>
      <c r="E326" s="171"/>
      <c r="F326" s="171"/>
      <c r="G326" s="171"/>
      <c r="H326" s="171"/>
      <c r="I326" s="171"/>
      <c r="J326" s="171"/>
    </row>
    <row r="327" spans="1:10" ht="18" customHeight="1" x14ac:dyDescent="0.25">
      <c r="A327" s="156" t="s">
        <v>189</v>
      </c>
      <c r="B327" s="157" t="s">
        <v>101</v>
      </c>
      <c r="C327" s="154" t="s">
        <v>102</v>
      </c>
      <c r="D327" s="156" t="s">
        <v>28</v>
      </c>
      <c r="E327" s="351" t="s">
        <v>265</v>
      </c>
      <c r="F327" s="351"/>
      <c r="G327" s="154" t="s">
        <v>103</v>
      </c>
      <c r="H327" s="157" t="s">
        <v>18</v>
      </c>
      <c r="I327" s="157" t="s">
        <v>160</v>
      </c>
      <c r="J327" s="157" t="s">
        <v>30</v>
      </c>
    </row>
    <row r="328" spans="1:10" ht="24" customHeight="1" x14ac:dyDescent="0.25">
      <c r="A328" s="158" t="s">
        <v>266</v>
      </c>
      <c r="B328" s="159" t="s">
        <v>133</v>
      </c>
      <c r="C328" s="160" t="s">
        <v>205</v>
      </c>
      <c r="D328" s="158" t="s">
        <v>134</v>
      </c>
      <c r="E328" s="359">
        <v>4543</v>
      </c>
      <c r="F328" s="359"/>
      <c r="G328" s="160" t="s">
        <v>33</v>
      </c>
      <c r="H328" s="161">
        <v>1</v>
      </c>
      <c r="I328" s="162">
        <v>67.14</v>
      </c>
      <c r="J328" s="162">
        <v>67.14</v>
      </c>
    </row>
    <row r="329" spans="1:10" ht="20.100000000000001" customHeight="1" x14ac:dyDescent="0.25">
      <c r="A329" s="156" t="s">
        <v>31</v>
      </c>
      <c r="B329" s="157" t="s">
        <v>101</v>
      </c>
      <c r="C329" s="154" t="s">
        <v>102</v>
      </c>
      <c r="D329" s="156" t="s">
        <v>268</v>
      </c>
      <c r="E329" s="157" t="s">
        <v>24</v>
      </c>
      <c r="F329" s="352" t="s">
        <v>286</v>
      </c>
      <c r="G329" s="352"/>
      <c r="H329" s="352"/>
      <c r="I329" s="352"/>
      <c r="J329" s="157" t="s">
        <v>309</v>
      </c>
    </row>
    <row r="330" spans="1:10" ht="24" customHeight="1" x14ac:dyDescent="0.25">
      <c r="A330" s="164" t="s">
        <v>267</v>
      </c>
      <c r="B330" s="165" t="s">
        <v>318</v>
      </c>
      <c r="C330" s="167" t="s">
        <v>205</v>
      </c>
      <c r="D330" s="164" t="s">
        <v>295</v>
      </c>
      <c r="E330" s="166">
        <v>0.27</v>
      </c>
      <c r="F330" s="164"/>
      <c r="G330" s="164"/>
      <c r="H330" s="164"/>
      <c r="I330" s="168" t="s">
        <v>319</v>
      </c>
      <c r="J330" s="168" t="s">
        <v>386</v>
      </c>
    </row>
    <row r="331" spans="1:10" ht="24" customHeight="1" x14ac:dyDescent="0.25">
      <c r="A331" s="164" t="s">
        <v>267</v>
      </c>
      <c r="B331" s="165" t="s">
        <v>316</v>
      </c>
      <c r="C331" s="167" t="s">
        <v>205</v>
      </c>
      <c r="D331" s="164" t="s">
        <v>275</v>
      </c>
      <c r="E331" s="166">
        <v>2.5</v>
      </c>
      <c r="F331" s="164"/>
      <c r="G331" s="164"/>
      <c r="H331" s="164"/>
      <c r="I331" s="168" t="s">
        <v>317</v>
      </c>
      <c r="J331" s="168" t="s">
        <v>387</v>
      </c>
    </row>
    <row r="332" spans="1:10" ht="24" customHeight="1" x14ac:dyDescent="0.25">
      <c r="A332" s="164" t="s">
        <v>267</v>
      </c>
      <c r="B332" s="165" t="s">
        <v>348</v>
      </c>
      <c r="C332" s="167" t="s">
        <v>205</v>
      </c>
      <c r="D332" s="164" t="s">
        <v>277</v>
      </c>
      <c r="E332" s="166">
        <v>0.2</v>
      </c>
      <c r="F332" s="164"/>
      <c r="G332" s="164"/>
      <c r="H332" s="164"/>
      <c r="I332" s="168" t="s">
        <v>349</v>
      </c>
      <c r="J332" s="168" t="s">
        <v>388</v>
      </c>
    </row>
    <row r="333" spans="1:10" ht="20.100000000000001" customHeight="1" x14ac:dyDescent="0.25">
      <c r="A333" s="350"/>
      <c r="B333" s="350"/>
      <c r="C333" s="350"/>
      <c r="D333" s="350"/>
      <c r="E333" s="350"/>
      <c r="F333" s="350" t="s">
        <v>321</v>
      </c>
      <c r="G333" s="350"/>
      <c r="H333" s="350"/>
      <c r="I333" s="350"/>
      <c r="J333" s="173">
        <v>0</v>
      </c>
    </row>
    <row r="334" spans="1:10" ht="20.100000000000001" customHeight="1" x14ac:dyDescent="0.25">
      <c r="A334" s="350"/>
      <c r="B334" s="350"/>
      <c r="C334" s="350"/>
      <c r="D334" s="350"/>
      <c r="E334" s="350"/>
      <c r="F334" s="350" t="s">
        <v>322</v>
      </c>
      <c r="G334" s="350"/>
      <c r="H334" s="350"/>
      <c r="I334" s="350"/>
      <c r="J334" s="163">
        <v>67.14</v>
      </c>
    </row>
    <row r="335" spans="1:10" ht="20.100000000000001" customHeight="1" x14ac:dyDescent="0.25">
      <c r="A335" s="350"/>
      <c r="B335" s="350"/>
      <c r="C335" s="350"/>
      <c r="D335" s="350"/>
      <c r="E335" s="350"/>
      <c r="F335" s="350" t="s">
        <v>299</v>
      </c>
      <c r="G335" s="350"/>
      <c r="H335" s="350"/>
      <c r="I335" s="350"/>
      <c r="J335" s="163">
        <v>67.14</v>
      </c>
    </row>
    <row r="336" spans="1:10" ht="20.100000000000001" customHeight="1" x14ac:dyDescent="0.25">
      <c r="A336" s="350"/>
      <c r="B336" s="350"/>
      <c r="C336" s="350"/>
      <c r="D336" s="350"/>
      <c r="E336" s="350"/>
      <c r="F336" s="350" t="s">
        <v>300</v>
      </c>
      <c r="G336" s="350"/>
      <c r="H336" s="350"/>
      <c r="I336" s="350"/>
      <c r="J336" s="163">
        <v>1</v>
      </c>
    </row>
    <row r="337" spans="1:10" ht="20.100000000000001" customHeight="1" x14ac:dyDescent="0.25">
      <c r="A337" s="350"/>
      <c r="B337" s="350"/>
      <c r="C337" s="350"/>
      <c r="D337" s="350"/>
      <c r="E337" s="350"/>
      <c r="F337" s="350" t="s">
        <v>301</v>
      </c>
      <c r="G337" s="350"/>
      <c r="H337" s="350"/>
      <c r="I337" s="350"/>
      <c r="J337" s="163">
        <v>67.14</v>
      </c>
    </row>
    <row r="338" spans="1:10" x14ac:dyDescent="0.25">
      <c r="A338" s="169"/>
      <c r="B338" s="169"/>
      <c r="C338" s="182"/>
      <c r="D338" s="169"/>
      <c r="E338" s="169" t="s">
        <v>269</v>
      </c>
      <c r="F338" s="170">
        <v>0</v>
      </c>
      <c r="G338" s="169" t="s">
        <v>270</v>
      </c>
      <c r="H338" s="170">
        <v>67.14</v>
      </c>
      <c r="I338" s="169" t="s">
        <v>271</v>
      </c>
      <c r="J338" s="170">
        <v>67.14</v>
      </c>
    </row>
    <row r="339" spans="1:10" ht="15.75" thickBot="1" x14ac:dyDescent="0.3">
      <c r="A339" s="169"/>
      <c r="B339" s="169"/>
      <c r="C339" s="182"/>
      <c r="D339" s="169"/>
      <c r="E339" s="169" t="s">
        <v>272</v>
      </c>
      <c r="F339" s="170">
        <v>0</v>
      </c>
      <c r="G339" s="169"/>
      <c r="H339" s="360" t="s">
        <v>273</v>
      </c>
      <c r="I339" s="360"/>
      <c r="J339" s="170">
        <v>67.14</v>
      </c>
    </row>
    <row r="340" spans="1:10" ht="0.95" customHeight="1" thickTop="1" x14ac:dyDescent="0.25">
      <c r="A340" s="171"/>
      <c r="B340" s="171"/>
      <c r="C340" s="183"/>
      <c r="D340" s="171"/>
      <c r="E340" s="171"/>
      <c r="F340" s="171"/>
      <c r="G340" s="171"/>
      <c r="H340" s="171"/>
      <c r="I340" s="171"/>
      <c r="J340" s="171"/>
    </row>
    <row r="341" spans="1:10" ht="18" customHeight="1" x14ac:dyDescent="0.25">
      <c r="A341" s="156" t="s">
        <v>222</v>
      </c>
      <c r="B341" s="157" t="s">
        <v>101</v>
      </c>
      <c r="C341" s="154" t="s">
        <v>102</v>
      </c>
      <c r="D341" s="156" t="s">
        <v>28</v>
      </c>
      <c r="E341" s="351" t="s">
        <v>265</v>
      </c>
      <c r="F341" s="351"/>
      <c r="G341" s="154" t="s">
        <v>103</v>
      </c>
      <c r="H341" s="157" t="s">
        <v>18</v>
      </c>
      <c r="I341" s="157" t="s">
        <v>160</v>
      </c>
      <c r="J341" s="157" t="s">
        <v>30</v>
      </c>
    </row>
    <row r="342" spans="1:10" ht="24" customHeight="1" x14ac:dyDescent="0.25">
      <c r="A342" s="158" t="s">
        <v>266</v>
      </c>
      <c r="B342" s="159" t="s">
        <v>66</v>
      </c>
      <c r="C342" s="160" t="s">
        <v>205</v>
      </c>
      <c r="D342" s="158" t="s">
        <v>70</v>
      </c>
      <c r="E342" s="359">
        <v>4560</v>
      </c>
      <c r="F342" s="359"/>
      <c r="G342" s="160" t="s">
        <v>33</v>
      </c>
      <c r="H342" s="161">
        <v>1</v>
      </c>
      <c r="I342" s="162">
        <v>9.93</v>
      </c>
      <c r="J342" s="162">
        <v>9.93</v>
      </c>
    </row>
    <row r="343" spans="1:10" ht="15" customHeight="1" x14ac:dyDescent="0.25">
      <c r="A343" s="351" t="s">
        <v>29</v>
      </c>
      <c r="B343" s="352" t="s">
        <v>101</v>
      </c>
      <c r="C343" s="361" t="s">
        <v>102</v>
      </c>
      <c r="D343" s="351" t="s">
        <v>291</v>
      </c>
      <c r="E343" s="352" t="s">
        <v>24</v>
      </c>
      <c r="F343" s="361" t="s">
        <v>292</v>
      </c>
      <c r="G343" s="352"/>
      <c r="H343" s="361" t="s">
        <v>286</v>
      </c>
      <c r="I343" s="352"/>
      <c r="J343" s="352" t="s">
        <v>309</v>
      </c>
    </row>
    <row r="344" spans="1:10" ht="15" customHeight="1" x14ac:dyDescent="0.25">
      <c r="A344" s="352"/>
      <c r="B344" s="352"/>
      <c r="C344" s="361"/>
      <c r="D344" s="352"/>
      <c r="E344" s="352"/>
      <c r="F344" s="157" t="s">
        <v>293</v>
      </c>
      <c r="G344" s="157" t="s">
        <v>294</v>
      </c>
      <c r="H344" s="157" t="s">
        <v>293</v>
      </c>
      <c r="I344" s="157" t="s">
        <v>294</v>
      </c>
      <c r="J344" s="352"/>
    </row>
    <row r="345" spans="1:10" ht="24" customHeight="1" x14ac:dyDescent="0.25">
      <c r="A345" s="164" t="s">
        <v>267</v>
      </c>
      <c r="B345" s="165" t="s">
        <v>326</v>
      </c>
      <c r="C345" s="167" t="s">
        <v>205</v>
      </c>
      <c r="D345" s="164" t="s">
        <v>145</v>
      </c>
      <c r="E345" s="166">
        <v>1</v>
      </c>
      <c r="F345" s="172">
        <v>0.5</v>
      </c>
      <c r="G345" s="172">
        <v>0.5</v>
      </c>
      <c r="H345" s="168">
        <v>451.28</v>
      </c>
      <c r="I345" s="168">
        <v>220.32</v>
      </c>
      <c r="J345" s="168">
        <v>335.8</v>
      </c>
    </row>
    <row r="346" spans="1:10" ht="20.100000000000001" customHeight="1" x14ac:dyDescent="0.25">
      <c r="A346" s="350"/>
      <c r="B346" s="350"/>
      <c r="C346" s="350"/>
      <c r="D346" s="350"/>
      <c r="E346" s="350"/>
      <c r="F346" s="350" t="s">
        <v>315</v>
      </c>
      <c r="G346" s="350"/>
      <c r="H346" s="350"/>
      <c r="I346" s="350"/>
      <c r="J346" s="163">
        <v>335.8</v>
      </c>
    </row>
    <row r="347" spans="1:10" ht="20.100000000000001" customHeight="1" x14ac:dyDescent="0.25">
      <c r="A347" s="156" t="s">
        <v>31</v>
      </c>
      <c r="B347" s="157" t="s">
        <v>101</v>
      </c>
      <c r="C347" s="154" t="s">
        <v>102</v>
      </c>
      <c r="D347" s="156" t="s">
        <v>268</v>
      </c>
      <c r="E347" s="157" t="s">
        <v>24</v>
      </c>
      <c r="F347" s="352" t="s">
        <v>286</v>
      </c>
      <c r="G347" s="352"/>
      <c r="H347" s="352"/>
      <c r="I347" s="352"/>
      <c r="J347" s="157" t="s">
        <v>309</v>
      </c>
    </row>
    <row r="348" spans="1:10" ht="24" customHeight="1" x14ac:dyDescent="0.25">
      <c r="A348" s="164" t="s">
        <v>267</v>
      </c>
      <c r="B348" s="165" t="s">
        <v>318</v>
      </c>
      <c r="C348" s="167" t="s">
        <v>205</v>
      </c>
      <c r="D348" s="164" t="s">
        <v>295</v>
      </c>
      <c r="E348" s="166">
        <v>0.01</v>
      </c>
      <c r="F348" s="164"/>
      <c r="G348" s="164"/>
      <c r="H348" s="164"/>
      <c r="I348" s="168" t="s">
        <v>319</v>
      </c>
      <c r="J348" s="168" t="s">
        <v>385</v>
      </c>
    </row>
    <row r="349" spans="1:10" ht="24" customHeight="1" x14ac:dyDescent="0.25">
      <c r="A349" s="164" t="s">
        <v>267</v>
      </c>
      <c r="B349" s="165" t="s">
        <v>316</v>
      </c>
      <c r="C349" s="167" t="s">
        <v>205</v>
      </c>
      <c r="D349" s="164" t="s">
        <v>275</v>
      </c>
      <c r="E349" s="166">
        <v>1</v>
      </c>
      <c r="F349" s="164"/>
      <c r="G349" s="164"/>
      <c r="H349" s="164"/>
      <c r="I349" s="168" t="s">
        <v>317</v>
      </c>
      <c r="J349" s="168" t="s">
        <v>317</v>
      </c>
    </row>
    <row r="350" spans="1:10" ht="20.100000000000001" customHeight="1" x14ac:dyDescent="0.25">
      <c r="A350" s="350"/>
      <c r="B350" s="350"/>
      <c r="C350" s="350"/>
      <c r="D350" s="350"/>
      <c r="E350" s="350"/>
      <c r="F350" s="350" t="s">
        <v>321</v>
      </c>
      <c r="G350" s="350"/>
      <c r="H350" s="350"/>
      <c r="I350" s="350"/>
      <c r="J350" s="173">
        <v>0</v>
      </c>
    </row>
    <row r="351" spans="1:10" ht="20.100000000000001" customHeight="1" x14ac:dyDescent="0.25">
      <c r="A351" s="350"/>
      <c r="B351" s="350"/>
      <c r="C351" s="350"/>
      <c r="D351" s="350"/>
      <c r="E351" s="350"/>
      <c r="F351" s="350" t="s">
        <v>322</v>
      </c>
      <c r="G351" s="350"/>
      <c r="H351" s="350"/>
      <c r="I351" s="350"/>
      <c r="J351" s="163">
        <v>21.99</v>
      </c>
    </row>
    <row r="352" spans="1:10" ht="20.100000000000001" customHeight="1" x14ac:dyDescent="0.25">
      <c r="A352" s="350"/>
      <c r="B352" s="350"/>
      <c r="C352" s="350"/>
      <c r="D352" s="350"/>
      <c r="E352" s="350"/>
      <c r="F352" s="350" t="s">
        <v>299</v>
      </c>
      <c r="G352" s="350"/>
      <c r="H352" s="350"/>
      <c r="I352" s="350"/>
      <c r="J352" s="163">
        <v>357.79</v>
      </c>
    </row>
    <row r="353" spans="1:10" ht="20.100000000000001" customHeight="1" x14ac:dyDescent="0.25">
      <c r="A353" s="350"/>
      <c r="B353" s="350"/>
      <c r="C353" s="350"/>
      <c r="D353" s="350"/>
      <c r="E353" s="350"/>
      <c r="F353" s="350" t="s">
        <v>300</v>
      </c>
      <c r="G353" s="350"/>
      <c r="H353" s="350"/>
      <c r="I353" s="350"/>
      <c r="J353" s="163">
        <v>36</v>
      </c>
    </row>
    <row r="354" spans="1:10" ht="20.100000000000001" customHeight="1" x14ac:dyDescent="0.25">
      <c r="A354" s="350"/>
      <c r="B354" s="350"/>
      <c r="C354" s="350"/>
      <c r="D354" s="350"/>
      <c r="E354" s="350"/>
      <c r="F354" s="350" t="s">
        <v>301</v>
      </c>
      <c r="G354" s="350"/>
      <c r="H354" s="350"/>
      <c r="I354" s="350"/>
      <c r="J354" s="163">
        <v>9.93</v>
      </c>
    </row>
    <row r="355" spans="1:10" x14ac:dyDescent="0.25">
      <c r="A355" s="169"/>
      <c r="B355" s="169"/>
      <c r="C355" s="182"/>
      <c r="D355" s="169"/>
      <c r="E355" s="169" t="s">
        <v>269</v>
      </c>
      <c r="F355" s="170">
        <v>0</v>
      </c>
      <c r="G355" s="169" t="s">
        <v>270</v>
      </c>
      <c r="H355" s="170">
        <v>0.61</v>
      </c>
      <c r="I355" s="169" t="s">
        <v>271</v>
      </c>
      <c r="J355" s="170">
        <v>0.61083333333333334</v>
      </c>
    </row>
    <row r="356" spans="1:10" ht="15.75" thickBot="1" x14ac:dyDescent="0.3">
      <c r="A356" s="169"/>
      <c r="B356" s="169"/>
      <c r="C356" s="182"/>
      <c r="D356" s="169"/>
      <c r="E356" s="169" t="s">
        <v>272</v>
      </c>
      <c r="F356" s="170">
        <v>0</v>
      </c>
      <c r="G356" s="169"/>
      <c r="H356" s="360" t="s">
        <v>273</v>
      </c>
      <c r="I356" s="360"/>
      <c r="J356" s="170">
        <v>9.93</v>
      </c>
    </row>
    <row r="357" spans="1:10" ht="0.95" customHeight="1" thickTop="1" x14ac:dyDescent="0.25">
      <c r="A357" s="171"/>
      <c r="B357" s="171"/>
      <c r="C357" s="183"/>
      <c r="D357" s="171"/>
      <c r="E357" s="171"/>
      <c r="F357" s="171"/>
      <c r="G357" s="171"/>
      <c r="H357" s="171"/>
      <c r="I357" s="171"/>
      <c r="J357" s="171"/>
    </row>
    <row r="358" spans="1:10" ht="18" customHeight="1" x14ac:dyDescent="0.25">
      <c r="A358" s="156" t="s">
        <v>223</v>
      </c>
      <c r="B358" s="157" t="s">
        <v>101</v>
      </c>
      <c r="C358" s="154" t="s">
        <v>102</v>
      </c>
      <c r="D358" s="156" t="s">
        <v>28</v>
      </c>
      <c r="E358" s="351" t="s">
        <v>265</v>
      </c>
      <c r="F358" s="351"/>
      <c r="G358" s="154" t="s">
        <v>103</v>
      </c>
      <c r="H358" s="157" t="s">
        <v>18</v>
      </c>
      <c r="I358" s="157" t="s">
        <v>160</v>
      </c>
      <c r="J358" s="157" t="s">
        <v>30</v>
      </c>
    </row>
    <row r="359" spans="1:10" ht="24" customHeight="1" x14ac:dyDescent="0.25">
      <c r="A359" s="158" t="s">
        <v>266</v>
      </c>
      <c r="B359" s="159" t="s">
        <v>67</v>
      </c>
      <c r="C359" s="160" t="s">
        <v>220</v>
      </c>
      <c r="D359" s="158" t="s">
        <v>71</v>
      </c>
      <c r="E359" s="359">
        <v>410</v>
      </c>
      <c r="F359" s="359"/>
      <c r="G359" s="160" t="s">
        <v>187</v>
      </c>
      <c r="H359" s="161">
        <v>1</v>
      </c>
      <c r="I359" s="162">
        <v>2.76</v>
      </c>
      <c r="J359" s="162">
        <v>2.76</v>
      </c>
    </row>
    <row r="360" spans="1:10" ht="26.1" customHeight="1" x14ac:dyDescent="0.25">
      <c r="A360" s="164" t="s">
        <v>267</v>
      </c>
      <c r="B360" s="165" t="s">
        <v>287</v>
      </c>
      <c r="C360" s="167" t="s">
        <v>220</v>
      </c>
      <c r="D360" s="164" t="s">
        <v>288</v>
      </c>
      <c r="E360" s="354" t="s">
        <v>281</v>
      </c>
      <c r="F360" s="354"/>
      <c r="G360" s="167" t="s">
        <v>187</v>
      </c>
      <c r="H360" s="166">
        <v>1</v>
      </c>
      <c r="I360" s="172">
        <v>2.76</v>
      </c>
      <c r="J360" s="172">
        <v>2.76</v>
      </c>
    </row>
    <row r="361" spans="1:10" x14ac:dyDescent="0.25">
      <c r="A361" s="169"/>
      <c r="B361" s="169"/>
      <c r="C361" s="182"/>
      <c r="D361" s="169"/>
      <c r="E361" s="169" t="s">
        <v>269</v>
      </c>
      <c r="F361" s="170">
        <v>0</v>
      </c>
      <c r="G361" s="169" t="s">
        <v>270</v>
      </c>
      <c r="H361" s="170">
        <v>0</v>
      </c>
      <c r="I361" s="169" t="s">
        <v>271</v>
      </c>
      <c r="J361" s="170">
        <v>0</v>
      </c>
    </row>
    <row r="362" spans="1:10" ht="15.75" thickBot="1" x14ac:dyDescent="0.3">
      <c r="A362" s="169"/>
      <c r="B362" s="169"/>
      <c r="C362" s="182"/>
      <c r="D362" s="169"/>
      <c r="E362" s="169" t="s">
        <v>272</v>
      </c>
      <c r="F362" s="170">
        <v>0</v>
      </c>
      <c r="G362" s="169"/>
      <c r="H362" s="360" t="s">
        <v>273</v>
      </c>
      <c r="I362" s="360"/>
      <c r="J362" s="170">
        <v>2.76</v>
      </c>
    </row>
    <row r="363" spans="1:10" ht="0.95" customHeight="1" thickTop="1" x14ac:dyDescent="0.25">
      <c r="A363" s="171"/>
      <c r="B363" s="171"/>
      <c r="C363" s="183"/>
      <c r="D363" s="171"/>
      <c r="E363" s="171"/>
      <c r="F363" s="171"/>
      <c r="G363" s="171"/>
      <c r="H363" s="171"/>
      <c r="I363" s="171"/>
      <c r="J363" s="171"/>
    </row>
    <row r="364" spans="1:10" ht="18" customHeight="1" x14ac:dyDescent="0.25">
      <c r="A364" s="156" t="s">
        <v>190</v>
      </c>
      <c r="B364" s="157" t="s">
        <v>101</v>
      </c>
      <c r="C364" s="154" t="s">
        <v>102</v>
      </c>
      <c r="D364" s="156" t="s">
        <v>28</v>
      </c>
      <c r="E364" s="351" t="s">
        <v>265</v>
      </c>
      <c r="F364" s="351"/>
      <c r="G364" s="154" t="s">
        <v>103</v>
      </c>
      <c r="H364" s="157" t="s">
        <v>18</v>
      </c>
      <c r="I364" s="157" t="s">
        <v>160</v>
      </c>
      <c r="J364" s="157" t="s">
        <v>30</v>
      </c>
    </row>
    <row r="365" spans="1:10" ht="24" customHeight="1" x14ac:dyDescent="0.25">
      <c r="A365" s="158" t="s">
        <v>266</v>
      </c>
      <c r="B365" s="159" t="s">
        <v>60</v>
      </c>
      <c r="C365" s="160" t="s">
        <v>205</v>
      </c>
      <c r="D365" s="158" t="s">
        <v>50</v>
      </c>
      <c r="E365" s="359">
        <v>4526</v>
      </c>
      <c r="F365" s="359"/>
      <c r="G365" s="160" t="s">
        <v>36</v>
      </c>
      <c r="H365" s="161">
        <v>1</v>
      </c>
      <c r="I365" s="162">
        <v>269.94</v>
      </c>
      <c r="J365" s="162">
        <v>269.94</v>
      </c>
    </row>
    <row r="366" spans="1:10" ht="15" customHeight="1" x14ac:dyDescent="0.25">
      <c r="A366" s="351" t="s">
        <v>29</v>
      </c>
      <c r="B366" s="352" t="s">
        <v>101</v>
      </c>
      <c r="C366" s="361" t="s">
        <v>102</v>
      </c>
      <c r="D366" s="351" t="s">
        <v>291</v>
      </c>
      <c r="E366" s="352" t="s">
        <v>24</v>
      </c>
      <c r="F366" s="361" t="s">
        <v>292</v>
      </c>
      <c r="G366" s="352"/>
      <c r="H366" s="361" t="s">
        <v>286</v>
      </c>
      <c r="I366" s="352"/>
      <c r="J366" s="352" t="s">
        <v>309</v>
      </c>
    </row>
    <row r="367" spans="1:10" ht="15" customHeight="1" x14ac:dyDescent="0.25">
      <c r="A367" s="352"/>
      <c r="B367" s="352"/>
      <c r="C367" s="361"/>
      <c r="D367" s="352"/>
      <c r="E367" s="352"/>
      <c r="F367" s="157" t="s">
        <v>293</v>
      </c>
      <c r="G367" s="157" t="s">
        <v>294</v>
      </c>
      <c r="H367" s="157" t="s">
        <v>293</v>
      </c>
      <c r="I367" s="157" t="s">
        <v>294</v>
      </c>
      <c r="J367" s="352"/>
    </row>
    <row r="368" spans="1:10" ht="24" customHeight="1" x14ac:dyDescent="0.25">
      <c r="A368" s="164" t="s">
        <v>267</v>
      </c>
      <c r="B368" s="165" t="s">
        <v>389</v>
      </c>
      <c r="C368" s="167" t="s">
        <v>205</v>
      </c>
      <c r="D368" s="164" t="s">
        <v>390</v>
      </c>
      <c r="E368" s="166">
        <v>0.25830999999999998</v>
      </c>
      <c r="F368" s="172">
        <v>1</v>
      </c>
      <c r="G368" s="172">
        <v>0</v>
      </c>
      <c r="H368" s="168">
        <v>69.849999999999994</v>
      </c>
      <c r="I368" s="168">
        <v>7.56</v>
      </c>
      <c r="J368" s="168">
        <v>18.04</v>
      </c>
    </row>
    <row r="369" spans="1:10" ht="24" customHeight="1" x14ac:dyDescent="0.25">
      <c r="A369" s="164" t="s">
        <v>267</v>
      </c>
      <c r="B369" s="165" t="s">
        <v>391</v>
      </c>
      <c r="C369" s="167" t="s">
        <v>205</v>
      </c>
      <c r="D369" s="164" t="s">
        <v>392</v>
      </c>
      <c r="E369" s="166">
        <v>0.25830999999999998</v>
      </c>
      <c r="F369" s="172">
        <v>1</v>
      </c>
      <c r="G369" s="172">
        <v>0</v>
      </c>
      <c r="H369" s="168">
        <v>32.74</v>
      </c>
      <c r="I369" s="168">
        <v>30.63</v>
      </c>
      <c r="J369" s="168">
        <v>8.4499999999999993</v>
      </c>
    </row>
    <row r="370" spans="1:10" ht="24" customHeight="1" x14ac:dyDescent="0.25">
      <c r="A370" s="164" t="s">
        <v>267</v>
      </c>
      <c r="B370" s="165" t="s">
        <v>393</v>
      </c>
      <c r="C370" s="167" t="s">
        <v>205</v>
      </c>
      <c r="D370" s="164" t="s">
        <v>394</v>
      </c>
      <c r="E370" s="166">
        <v>0.58779999999999999</v>
      </c>
      <c r="F370" s="172">
        <v>1</v>
      </c>
      <c r="G370" s="172">
        <v>0</v>
      </c>
      <c r="H370" s="168">
        <v>0.66</v>
      </c>
      <c r="I370" s="168">
        <v>0.45</v>
      </c>
      <c r="J370" s="168">
        <v>0.38</v>
      </c>
    </row>
    <row r="371" spans="1:10" ht="24" customHeight="1" x14ac:dyDescent="0.25">
      <c r="A371" s="164" t="s">
        <v>267</v>
      </c>
      <c r="B371" s="165" t="s">
        <v>395</v>
      </c>
      <c r="C371" s="167" t="s">
        <v>205</v>
      </c>
      <c r="D371" s="164" t="s">
        <v>144</v>
      </c>
      <c r="E371" s="166">
        <v>1</v>
      </c>
      <c r="F371" s="172">
        <v>7.0000000000000007E-2</v>
      </c>
      <c r="G371" s="172">
        <v>0.93</v>
      </c>
      <c r="H371" s="168">
        <v>250.02</v>
      </c>
      <c r="I371" s="168">
        <v>66.47</v>
      </c>
      <c r="J371" s="168">
        <v>79.31</v>
      </c>
    </row>
    <row r="372" spans="1:10" ht="26.1" customHeight="1" x14ac:dyDescent="0.25">
      <c r="A372" s="164" t="s">
        <v>267</v>
      </c>
      <c r="B372" s="165" t="s">
        <v>396</v>
      </c>
      <c r="C372" s="167" t="s">
        <v>205</v>
      </c>
      <c r="D372" s="164" t="s">
        <v>148</v>
      </c>
      <c r="E372" s="166">
        <v>1</v>
      </c>
      <c r="F372" s="172">
        <v>1</v>
      </c>
      <c r="G372" s="172">
        <v>0</v>
      </c>
      <c r="H372" s="168">
        <v>307.85000000000002</v>
      </c>
      <c r="I372" s="168">
        <v>172.32</v>
      </c>
      <c r="J372" s="168">
        <v>307.85000000000002</v>
      </c>
    </row>
    <row r="373" spans="1:10" ht="24" customHeight="1" x14ac:dyDescent="0.25">
      <c r="A373" s="164" t="s">
        <v>267</v>
      </c>
      <c r="B373" s="165" t="s">
        <v>397</v>
      </c>
      <c r="C373" s="167" t="s">
        <v>205</v>
      </c>
      <c r="D373" s="164" t="s">
        <v>398</v>
      </c>
      <c r="E373" s="166">
        <v>0.15962000000000001</v>
      </c>
      <c r="F373" s="172">
        <v>1</v>
      </c>
      <c r="G373" s="172">
        <v>0</v>
      </c>
      <c r="H373" s="168">
        <v>7.22</v>
      </c>
      <c r="I373" s="168">
        <v>4.21</v>
      </c>
      <c r="J373" s="168">
        <v>1.1499999999999999</v>
      </c>
    </row>
    <row r="374" spans="1:10" ht="20.100000000000001" customHeight="1" x14ac:dyDescent="0.25">
      <c r="A374" s="350"/>
      <c r="B374" s="350"/>
      <c r="C374" s="350"/>
      <c r="D374" s="350"/>
      <c r="E374" s="350"/>
      <c r="F374" s="350" t="s">
        <v>315</v>
      </c>
      <c r="G374" s="350"/>
      <c r="H374" s="350"/>
      <c r="I374" s="350"/>
      <c r="J374" s="163">
        <v>415.18</v>
      </c>
    </row>
    <row r="375" spans="1:10" ht="20.100000000000001" customHeight="1" x14ac:dyDescent="0.25">
      <c r="A375" s="156" t="s">
        <v>31</v>
      </c>
      <c r="B375" s="157" t="s">
        <v>101</v>
      </c>
      <c r="C375" s="154" t="s">
        <v>102</v>
      </c>
      <c r="D375" s="156" t="s">
        <v>268</v>
      </c>
      <c r="E375" s="157" t="s">
        <v>24</v>
      </c>
      <c r="F375" s="352" t="s">
        <v>286</v>
      </c>
      <c r="G375" s="352"/>
      <c r="H375" s="352"/>
      <c r="I375" s="352"/>
      <c r="J375" s="157" t="s">
        <v>309</v>
      </c>
    </row>
    <row r="376" spans="1:10" ht="24" customHeight="1" x14ac:dyDescent="0.25">
      <c r="A376" s="164" t="s">
        <v>267</v>
      </c>
      <c r="B376" s="165" t="s">
        <v>316</v>
      </c>
      <c r="C376" s="167" t="s">
        <v>205</v>
      </c>
      <c r="D376" s="164" t="s">
        <v>275</v>
      </c>
      <c r="E376" s="166">
        <v>4.5877999999999997</v>
      </c>
      <c r="F376" s="164"/>
      <c r="G376" s="164"/>
      <c r="H376" s="164"/>
      <c r="I376" s="168" t="s">
        <v>317</v>
      </c>
      <c r="J376" s="168" t="s">
        <v>399</v>
      </c>
    </row>
    <row r="377" spans="1:10" ht="24" customHeight="1" x14ac:dyDescent="0.25">
      <c r="A377" s="164" t="s">
        <v>267</v>
      </c>
      <c r="B377" s="165" t="s">
        <v>318</v>
      </c>
      <c r="C377" s="167" t="s">
        <v>205</v>
      </c>
      <c r="D377" s="164" t="s">
        <v>295</v>
      </c>
      <c r="E377" s="166">
        <v>4.5877999999999997</v>
      </c>
      <c r="F377" s="164"/>
      <c r="G377" s="164"/>
      <c r="H377" s="164"/>
      <c r="I377" s="168" t="s">
        <v>319</v>
      </c>
      <c r="J377" s="168" t="s">
        <v>400</v>
      </c>
    </row>
    <row r="378" spans="1:10" ht="20.100000000000001" customHeight="1" x14ac:dyDescent="0.25">
      <c r="A378" s="350"/>
      <c r="B378" s="350"/>
      <c r="C378" s="350"/>
      <c r="D378" s="350"/>
      <c r="E378" s="350"/>
      <c r="F378" s="350" t="s">
        <v>321</v>
      </c>
      <c r="G378" s="350"/>
      <c r="H378" s="350"/>
      <c r="I378" s="350"/>
      <c r="J378" s="173">
        <v>0</v>
      </c>
    </row>
    <row r="379" spans="1:10" ht="20.100000000000001" customHeight="1" x14ac:dyDescent="0.25">
      <c r="A379" s="350"/>
      <c r="B379" s="350"/>
      <c r="C379" s="350"/>
      <c r="D379" s="350"/>
      <c r="E379" s="350"/>
      <c r="F379" s="350" t="s">
        <v>322</v>
      </c>
      <c r="G379" s="350"/>
      <c r="H379" s="350"/>
      <c r="I379" s="350"/>
      <c r="J379" s="163">
        <v>223.1</v>
      </c>
    </row>
    <row r="380" spans="1:10" ht="20.100000000000001" customHeight="1" x14ac:dyDescent="0.25">
      <c r="A380" s="350"/>
      <c r="B380" s="350"/>
      <c r="C380" s="350"/>
      <c r="D380" s="350"/>
      <c r="E380" s="350"/>
      <c r="F380" s="350" t="s">
        <v>299</v>
      </c>
      <c r="G380" s="350"/>
      <c r="H380" s="350"/>
      <c r="I380" s="350"/>
      <c r="J380" s="163">
        <v>638.28</v>
      </c>
    </row>
    <row r="381" spans="1:10" ht="20.100000000000001" customHeight="1" x14ac:dyDescent="0.25">
      <c r="A381" s="350"/>
      <c r="B381" s="350"/>
      <c r="C381" s="350"/>
      <c r="D381" s="350"/>
      <c r="E381" s="350"/>
      <c r="F381" s="350" t="s">
        <v>300</v>
      </c>
      <c r="G381" s="350"/>
      <c r="H381" s="350"/>
      <c r="I381" s="350"/>
      <c r="J381" s="163">
        <v>3.1539999999999999</v>
      </c>
    </row>
    <row r="382" spans="1:10" ht="20.100000000000001" customHeight="1" x14ac:dyDescent="0.25">
      <c r="A382" s="350"/>
      <c r="B382" s="350"/>
      <c r="C382" s="350"/>
      <c r="D382" s="350"/>
      <c r="E382" s="350"/>
      <c r="F382" s="350" t="s">
        <v>301</v>
      </c>
      <c r="G382" s="350"/>
      <c r="H382" s="350"/>
      <c r="I382" s="350"/>
      <c r="J382" s="163">
        <v>202.37</v>
      </c>
    </row>
    <row r="383" spans="1:10" ht="20.100000000000001" customHeight="1" x14ac:dyDescent="0.25">
      <c r="A383" s="351" t="s">
        <v>302</v>
      </c>
      <c r="B383" s="352" t="s">
        <v>101</v>
      </c>
      <c r="C383" s="351" t="s">
        <v>102</v>
      </c>
      <c r="D383" s="351" t="s">
        <v>38</v>
      </c>
      <c r="E383" s="352" t="s">
        <v>24</v>
      </c>
      <c r="F383" s="157" t="s">
        <v>26</v>
      </c>
      <c r="G383" s="157" t="s">
        <v>285</v>
      </c>
      <c r="H383" s="157"/>
      <c r="I383" s="157"/>
      <c r="J383" s="157" t="s">
        <v>286</v>
      </c>
    </row>
    <row r="384" spans="1:10" ht="24" customHeight="1" x14ac:dyDescent="0.25">
      <c r="A384" s="164" t="s">
        <v>267</v>
      </c>
      <c r="B384" s="165" t="s">
        <v>401</v>
      </c>
      <c r="C384" s="167" t="s">
        <v>205</v>
      </c>
      <c r="D384" s="164" t="s">
        <v>402</v>
      </c>
      <c r="E384" s="166">
        <v>82.935599999999994</v>
      </c>
      <c r="F384" s="167" t="s">
        <v>193</v>
      </c>
      <c r="G384" s="353" t="s">
        <v>403</v>
      </c>
      <c r="H384" s="353"/>
      <c r="I384" s="354"/>
      <c r="J384" s="168" t="s">
        <v>404</v>
      </c>
    </row>
    <row r="385" spans="1:10" ht="24" customHeight="1" x14ac:dyDescent="0.25">
      <c r="A385" s="164" t="s">
        <v>267</v>
      </c>
      <c r="B385" s="165" t="s">
        <v>405</v>
      </c>
      <c r="C385" s="167" t="s">
        <v>205</v>
      </c>
      <c r="D385" s="164" t="s">
        <v>406</v>
      </c>
      <c r="E385" s="166">
        <v>0.10782</v>
      </c>
      <c r="F385" s="167" t="s">
        <v>33</v>
      </c>
      <c r="G385" s="353" t="s">
        <v>407</v>
      </c>
      <c r="H385" s="353"/>
      <c r="I385" s="354"/>
      <c r="J385" s="168" t="s">
        <v>408</v>
      </c>
    </row>
    <row r="386" spans="1:10" ht="26.1" customHeight="1" x14ac:dyDescent="0.25">
      <c r="A386" s="164" t="s">
        <v>267</v>
      </c>
      <c r="B386" s="165" t="s">
        <v>409</v>
      </c>
      <c r="C386" s="167" t="s">
        <v>205</v>
      </c>
      <c r="D386" s="164" t="s">
        <v>410</v>
      </c>
      <c r="E386" s="166">
        <v>1E-3</v>
      </c>
      <c r="F386" s="167" t="s">
        <v>36</v>
      </c>
      <c r="G386" s="353" t="s">
        <v>411</v>
      </c>
      <c r="H386" s="353"/>
      <c r="I386" s="354"/>
      <c r="J386" s="168" t="s">
        <v>412</v>
      </c>
    </row>
    <row r="387" spans="1:10" ht="20.100000000000001" customHeight="1" x14ac:dyDescent="0.25">
      <c r="A387" s="350"/>
      <c r="B387" s="350"/>
      <c r="C387" s="350"/>
      <c r="D387" s="350"/>
      <c r="E387" s="350"/>
      <c r="F387" s="350" t="s">
        <v>305</v>
      </c>
      <c r="G387" s="350"/>
      <c r="H387" s="350"/>
      <c r="I387" s="350"/>
      <c r="J387" s="163">
        <v>67.569999999999993</v>
      </c>
    </row>
    <row r="388" spans="1:10" x14ac:dyDescent="0.25">
      <c r="A388" s="169"/>
      <c r="B388" s="169"/>
      <c r="C388" s="182"/>
      <c r="D388" s="169"/>
      <c r="E388" s="169" t="s">
        <v>269</v>
      </c>
      <c r="F388" s="170">
        <v>0</v>
      </c>
      <c r="G388" s="169" t="s">
        <v>270</v>
      </c>
      <c r="H388" s="170">
        <v>70.739999999999995</v>
      </c>
      <c r="I388" s="169" t="s">
        <v>271</v>
      </c>
      <c r="J388" s="170">
        <v>70.735573874445151</v>
      </c>
    </row>
    <row r="389" spans="1:10" ht="15.75" thickBot="1" x14ac:dyDescent="0.3">
      <c r="A389" s="169"/>
      <c r="B389" s="169"/>
      <c r="C389" s="182"/>
      <c r="D389" s="169"/>
      <c r="E389" s="169" t="s">
        <v>272</v>
      </c>
      <c r="F389" s="170">
        <v>0</v>
      </c>
      <c r="G389" s="169"/>
      <c r="H389" s="360" t="s">
        <v>273</v>
      </c>
      <c r="I389" s="360"/>
      <c r="J389" s="170">
        <v>269.94</v>
      </c>
    </row>
    <row r="390" spans="1:10" ht="0.95" customHeight="1" thickTop="1" x14ac:dyDescent="0.25">
      <c r="A390" s="171"/>
      <c r="B390" s="171"/>
      <c r="C390" s="183"/>
      <c r="D390" s="171"/>
      <c r="E390" s="171"/>
      <c r="F390" s="171"/>
      <c r="G390" s="171"/>
      <c r="H390" s="171"/>
      <c r="I390" s="171"/>
      <c r="J390" s="171"/>
    </row>
    <row r="391" spans="1:10" ht="18" customHeight="1" x14ac:dyDescent="0.25">
      <c r="A391" s="156" t="s">
        <v>191</v>
      </c>
      <c r="B391" s="157" t="s">
        <v>101</v>
      </c>
      <c r="C391" s="154" t="s">
        <v>102</v>
      </c>
      <c r="D391" s="156" t="s">
        <v>28</v>
      </c>
      <c r="E391" s="351" t="s">
        <v>265</v>
      </c>
      <c r="F391" s="351"/>
      <c r="G391" s="154" t="s">
        <v>103</v>
      </c>
      <c r="H391" s="157" t="s">
        <v>18</v>
      </c>
      <c r="I391" s="157" t="s">
        <v>160</v>
      </c>
      <c r="J391" s="157" t="s">
        <v>30</v>
      </c>
    </row>
    <row r="392" spans="1:10" ht="24" customHeight="1" x14ac:dyDescent="0.25">
      <c r="A392" s="158" t="s">
        <v>266</v>
      </c>
      <c r="B392" s="159" t="s">
        <v>224</v>
      </c>
      <c r="C392" s="160" t="s">
        <v>205</v>
      </c>
      <c r="D392" s="158" t="s">
        <v>51</v>
      </c>
      <c r="E392" s="359">
        <v>4527</v>
      </c>
      <c r="F392" s="359"/>
      <c r="G392" s="160" t="s">
        <v>36</v>
      </c>
      <c r="H392" s="161">
        <v>1</v>
      </c>
      <c r="I392" s="162">
        <v>2213.88</v>
      </c>
      <c r="J392" s="162">
        <v>2213.88</v>
      </c>
    </row>
    <row r="393" spans="1:10" ht="15" customHeight="1" x14ac:dyDescent="0.25">
      <c r="A393" s="351" t="s">
        <v>29</v>
      </c>
      <c r="B393" s="352" t="s">
        <v>101</v>
      </c>
      <c r="C393" s="361" t="s">
        <v>102</v>
      </c>
      <c r="D393" s="351" t="s">
        <v>291</v>
      </c>
      <c r="E393" s="352" t="s">
        <v>24</v>
      </c>
      <c r="F393" s="361" t="s">
        <v>292</v>
      </c>
      <c r="G393" s="352"/>
      <c r="H393" s="361" t="s">
        <v>286</v>
      </c>
      <c r="I393" s="352"/>
      <c r="J393" s="352" t="s">
        <v>309</v>
      </c>
    </row>
    <row r="394" spans="1:10" ht="15" customHeight="1" x14ac:dyDescent="0.25">
      <c r="A394" s="352"/>
      <c r="B394" s="352"/>
      <c r="C394" s="361"/>
      <c r="D394" s="352"/>
      <c r="E394" s="352"/>
      <c r="F394" s="157" t="s">
        <v>293</v>
      </c>
      <c r="G394" s="157" t="s">
        <v>294</v>
      </c>
      <c r="H394" s="157" t="s">
        <v>293</v>
      </c>
      <c r="I394" s="157" t="s">
        <v>294</v>
      </c>
      <c r="J394" s="352"/>
    </row>
    <row r="395" spans="1:10" ht="26.1" customHeight="1" x14ac:dyDescent="0.25">
      <c r="A395" s="164" t="s">
        <v>267</v>
      </c>
      <c r="B395" s="165" t="s">
        <v>396</v>
      </c>
      <c r="C395" s="167" t="s">
        <v>205</v>
      </c>
      <c r="D395" s="164" t="s">
        <v>148</v>
      </c>
      <c r="E395" s="166">
        <v>1</v>
      </c>
      <c r="F395" s="172">
        <v>1</v>
      </c>
      <c r="G395" s="172">
        <v>0</v>
      </c>
      <c r="H395" s="168">
        <v>307.85000000000002</v>
      </c>
      <c r="I395" s="168">
        <v>172.32</v>
      </c>
      <c r="J395" s="168">
        <v>307.85000000000002</v>
      </c>
    </row>
    <row r="396" spans="1:10" ht="24" customHeight="1" x14ac:dyDescent="0.25">
      <c r="A396" s="164" t="s">
        <v>267</v>
      </c>
      <c r="B396" s="165" t="s">
        <v>397</v>
      </c>
      <c r="C396" s="167" t="s">
        <v>205</v>
      </c>
      <c r="D396" s="164" t="s">
        <v>398</v>
      </c>
      <c r="E396" s="166">
        <v>2.52E-2</v>
      </c>
      <c r="F396" s="172">
        <v>1</v>
      </c>
      <c r="G396" s="172">
        <v>0</v>
      </c>
      <c r="H396" s="168">
        <v>7.22</v>
      </c>
      <c r="I396" s="168">
        <v>4.21</v>
      </c>
      <c r="J396" s="168">
        <v>0.18</v>
      </c>
    </row>
    <row r="397" spans="1:10" ht="24" customHeight="1" x14ac:dyDescent="0.25">
      <c r="A397" s="164" t="s">
        <v>267</v>
      </c>
      <c r="B397" s="165" t="s">
        <v>395</v>
      </c>
      <c r="C397" s="167" t="s">
        <v>205</v>
      </c>
      <c r="D397" s="164" t="s">
        <v>144</v>
      </c>
      <c r="E397" s="166">
        <v>1</v>
      </c>
      <c r="F397" s="172">
        <v>0.01</v>
      </c>
      <c r="G397" s="172">
        <v>0.99</v>
      </c>
      <c r="H397" s="168">
        <v>250.02</v>
      </c>
      <c r="I397" s="168">
        <v>66.47</v>
      </c>
      <c r="J397" s="168">
        <v>68.3</v>
      </c>
    </row>
    <row r="398" spans="1:10" ht="24" customHeight="1" x14ac:dyDescent="0.25">
      <c r="A398" s="164" t="s">
        <v>267</v>
      </c>
      <c r="B398" s="165" t="s">
        <v>389</v>
      </c>
      <c r="C398" s="167" t="s">
        <v>205</v>
      </c>
      <c r="D398" s="164" t="s">
        <v>390</v>
      </c>
      <c r="E398" s="166">
        <v>4.079E-2</v>
      </c>
      <c r="F398" s="172">
        <v>1</v>
      </c>
      <c r="G398" s="172">
        <v>0</v>
      </c>
      <c r="H398" s="168">
        <v>69.849999999999994</v>
      </c>
      <c r="I398" s="168">
        <v>7.56</v>
      </c>
      <c r="J398" s="168">
        <v>2.84</v>
      </c>
    </row>
    <row r="399" spans="1:10" ht="24" customHeight="1" x14ac:dyDescent="0.25">
      <c r="A399" s="164" t="s">
        <v>267</v>
      </c>
      <c r="B399" s="165" t="s">
        <v>391</v>
      </c>
      <c r="C399" s="167" t="s">
        <v>205</v>
      </c>
      <c r="D399" s="164" t="s">
        <v>392</v>
      </c>
      <c r="E399" s="166">
        <v>4.079E-2</v>
      </c>
      <c r="F399" s="172">
        <v>1</v>
      </c>
      <c r="G399" s="172">
        <v>0</v>
      </c>
      <c r="H399" s="168">
        <v>32.74</v>
      </c>
      <c r="I399" s="168">
        <v>30.63</v>
      </c>
      <c r="J399" s="168">
        <v>1.33</v>
      </c>
    </row>
    <row r="400" spans="1:10" ht="24" customHeight="1" x14ac:dyDescent="0.25">
      <c r="A400" s="164" t="s">
        <v>267</v>
      </c>
      <c r="B400" s="165" t="s">
        <v>393</v>
      </c>
      <c r="C400" s="167" t="s">
        <v>205</v>
      </c>
      <c r="D400" s="164" t="s">
        <v>394</v>
      </c>
      <c r="E400" s="166">
        <v>9.2810000000000004E-2</v>
      </c>
      <c r="F400" s="172">
        <v>1</v>
      </c>
      <c r="G400" s="172">
        <v>0</v>
      </c>
      <c r="H400" s="168">
        <v>0.66</v>
      </c>
      <c r="I400" s="168">
        <v>0.45</v>
      </c>
      <c r="J400" s="168">
        <v>0.06</v>
      </c>
    </row>
    <row r="401" spans="1:10" ht="24" customHeight="1" x14ac:dyDescent="0.25">
      <c r="A401" s="164" t="s">
        <v>267</v>
      </c>
      <c r="B401" s="165" t="s">
        <v>413</v>
      </c>
      <c r="C401" s="167" t="s">
        <v>205</v>
      </c>
      <c r="D401" s="164" t="s">
        <v>414</v>
      </c>
      <c r="E401" s="166">
        <v>1</v>
      </c>
      <c r="F401" s="172">
        <v>1</v>
      </c>
      <c r="G401" s="172">
        <v>0</v>
      </c>
      <c r="H401" s="168">
        <v>453.51</v>
      </c>
      <c r="I401" s="168">
        <v>74.66</v>
      </c>
      <c r="J401" s="168">
        <v>453.51</v>
      </c>
    </row>
    <row r="402" spans="1:10" ht="20.100000000000001" customHeight="1" x14ac:dyDescent="0.25">
      <c r="A402" s="350"/>
      <c r="B402" s="350"/>
      <c r="C402" s="350"/>
      <c r="D402" s="350"/>
      <c r="E402" s="350"/>
      <c r="F402" s="350" t="s">
        <v>315</v>
      </c>
      <c r="G402" s="350"/>
      <c r="H402" s="350"/>
      <c r="I402" s="350"/>
      <c r="J402" s="163">
        <v>834.07</v>
      </c>
    </row>
    <row r="403" spans="1:10" ht="20.100000000000001" customHeight="1" x14ac:dyDescent="0.25">
      <c r="A403" s="156" t="s">
        <v>31</v>
      </c>
      <c r="B403" s="157" t="s">
        <v>101</v>
      </c>
      <c r="C403" s="154" t="s">
        <v>102</v>
      </c>
      <c r="D403" s="156" t="s">
        <v>268</v>
      </c>
      <c r="E403" s="157" t="s">
        <v>24</v>
      </c>
      <c r="F403" s="352" t="s">
        <v>286</v>
      </c>
      <c r="G403" s="352"/>
      <c r="H403" s="352"/>
      <c r="I403" s="352"/>
      <c r="J403" s="157" t="s">
        <v>309</v>
      </c>
    </row>
    <row r="404" spans="1:10" ht="24" customHeight="1" x14ac:dyDescent="0.25">
      <c r="A404" s="164" t="s">
        <v>267</v>
      </c>
      <c r="B404" s="165" t="s">
        <v>318</v>
      </c>
      <c r="C404" s="167" t="s">
        <v>205</v>
      </c>
      <c r="D404" s="164" t="s">
        <v>295</v>
      </c>
      <c r="E404" s="166">
        <v>4.0928100000000001</v>
      </c>
      <c r="F404" s="164"/>
      <c r="G404" s="164"/>
      <c r="H404" s="164"/>
      <c r="I404" s="168" t="s">
        <v>319</v>
      </c>
      <c r="J404" s="168" t="s">
        <v>415</v>
      </c>
    </row>
    <row r="405" spans="1:10" ht="24" customHeight="1" x14ac:dyDescent="0.25">
      <c r="A405" s="164" t="s">
        <v>267</v>
      </c>
      <c r="B405" s="165" t="s">
        <v>316</v>
      </c>
      <c r="C405" s="167" t="s">
        <v>205</v>
      </c>
      <c r="D405" s="164" t="s">
        <v>275</v>
      </c>
      <c r="E405" s="166">
        <v>4.0928100000000001</v>
      </c>
      <c r="F405" s="164"/>
      <c r="G405" s="164"/>
      <c r="H405" s="164"/>
      <c r="I405" s="168" t="s">
        <v>317</v>
      </c>
      <c r="J405" s="168" t="s">
        <v>416</v>
      </c>
    </row>
    <row r="406" spans="1:10" ht="20.100000000000001" customHeight="1" x14ac:dyDescent="0.25">
      <c r="A406" s="350"/>
      <c r="B406" s="350"/>
      <c r="C406" s="350"/>
      <c r="D406" s="350"/>
      <c r="E406" s="350"/>
      <c r="F406" s="350" t="s">
        <v>321</v>
      </c>
      <c r="G406" s="350"/>
      <c r="H406" s="350"/>
      <c r="I406" s="350"/>
      <c r="J406" s="173">
        <v>0</v>
      </c>
    </row>
    <row r="407" spans="1:10" ht="20.100000000000001" customHeight="1" x14ac:dyDescent="0.25">
      <c r="A407" s="350"/>
      <c r="B407" s="350"/>
      <c r="C407" s="350"/>
      <c r="D407" s="350"/>
      <c r="E407" s="350"/>
      <c r="F407" s="350" t="s">
        <v>322</v>
      </c>
      <c r="G407" s="350"/>
      <c r="H407" s="350"/>
      <c r="I407" s="350"/>
      <c r="J407" s="163">
        <v>199.02</v>
      </c>
    </row>
    <row r="408" spans="1:10" ht="20.100000000000001" customHeight="1" x14ac:dyDescent="0.25">
      <c r="A408" s="350"/>
      <c r="B408" s="350"/>
      <c r="C408" s="350"/>
      <c r="D408" s="350"/>
      <c r="E408" s="350"/>
      <c r="F408" s="350" t="s">
        <v>299</v>
      </c>
      <c r="G408" s="350"/>
      <c r="H408" s="350"/>
      <c r="I408" s="350"/>
      <c r="J408" s="163">
        <v>1033.0899999999999</v>
      </c>
    </row>
    <row r="409" spans="1:10" ht="20.100000000000001" customHeight="1" x14ac:dyDescent="0.25">
      <c r="A409" s="350"/>
      <c r="B409" s="350"/>
      <c r="C409" s="350"/>
      <c r="D409" s="350"/>
      <c r="E409" s="350"/>
      <c r="F409" s="350" t="s">
        <v>300</v>
      </c>
      <c r="G409" s="350"/>
      <c r="H409" s="350"/>
      <c r="I409" s="350"/>
      <c r="J409" s="163">
        <v>0.49</v>
      </c>
    </row>
    <row r="410" spans="1:10" ht="20.100000000000001" customHeight="1" x14ac:dyDescent="0.25">
      <c r="A410" s="350"/>
      <c r="B410" s="350"/>
      <c r="C410" s="350"/>
      <c r="D410" s="350"/>
      <c r="E410" s="350"/>
      <c r="F410" s="350" t="s">
        <v>301</v>
      </c>
      <c r="G410" s="350"/>
      <c r="H410" s="350"/>
      <c r="I410" s="350"/>
      <c r="J410" s="163">
        <v>2108.34</v>
      </c>
    </row>
    <row r="411" spans="1:10" ht="20.100000000000001" customHeight="1" x14ac:dyDescent="0.25">
      <c r="A411" s="351" t="s">
        <v>302</v>
      </c>
      <c r="B411" s="352" t="s">
        <v>101</v>
      </c>
      <c r="C411" s="351" t="s">
        <v>102</v>
      </c>
      <c r="D411" s="351" t="s">
        <v>38</v>
      </c>
      <c r="E411" s="352" t="s">
        <v>24</v>
      </c>
      <c r="F411" s="157" t="s">
        <v>26</v>
      </c>
      <c r="G411" s="157" t="s">
        <v>285</v>
      </c>
      <c r="H411" s="157"/>
      <c r="I411" s="157"/>
      <c r="J411" s="157" t="s">
        <v>286</v>
      </c>
    </row>
    <row r="412" spans="1:10" ht="24" customHeight="1" x14ac:dyDescent="0.25">
      <c r="A412" s="164" t="s">
        <v>267</v>
      </c>
      <c r="B412" s="165" t="s">
        <v>401</v>
      </c>
      <c r="C412" s="167" t="s">
        <v>205</v>
      </c>
      <c r="D412" s="164" t="s">
        <v>402</v>
      </c>
      <c r="E412" s="166">
        <v>82.935599999999994</v>
      </c>
      <c r="F412" s="167" t="s">
        <v>193</v>
      </c>
      <c r="G412" s="353" t="s">
        <v>403</v>
      </c>
      <c r="H412" s="353"/>
      <c r="I412" s="354"/>
      <c r="J412" s="168" t="s">
        <v>404</v>
      </c>
    </row>
    <row r="413" spans="1:10" ht="24" customHeight="1" x14ac:dyDescent="0.25">
      <c r="A413" s="164" t="s">
        <v>267</v>
      </c>
      <c r="B413" s="165" t="s">
        <v>417</v>
      </c>
      <c r="C413" s="167" t="s">
        <v>205</v>
      </c>
      <c r="D413" s="164" t="s">
        <v>418</v>
      </c>
      <c r="E413" s="166">
        <v>2.5000000000000001E-3</v>
      </c>
      <c r="F413" s="167" t="s">
        <v>35</v>
      </c>
      <c r="G413" s="353" t="s">
        <v>419</v>
      </c>
      <c r="H413" s="353"/>
      <c r="I413" s="354"/>
      <c r="J413" s="168" t="s">
        <v>420</v>
      </c>
    </row>
    <row r="414" spans="1:10" ht="24" customHeight="1" x14ac:dyDescent="0.25">
      <c r="A414" s="164" t="s">
        <v>267</v>
      </c>
      <c r="B414" s="165" t="s">
        <v>405</v>
      </c>
      <c r="C414" s="167" t="s">
        <v>205</v>
      </c>
      <c r="D414" s="164" t="s">
        <v>406</v>
      </c>
      <c r="E414" s="166">
        <v>0.10782</v>
      </c>
      <c r="F414" s="167" t="s">
        <v>33</v>
      </c>
      <c r="G414" s="353" t="s">
        <v>407</v>
      </c>
      <c r="H414" s="353"/>
      <c r="I414" s="354"/>
      <c r="J414" s="168" t="s">
        <v>408</v>
      </c>
    </row>
    <row r="415" spans="1:10" ht="24" customHeight="1" x14ac:dyDescent="0.25">
      <c r="A415" s="164" t="s">
        <v>267</v>
      </c>
      <c r="B415" s="165" t="s">
        <v>421</v>
      </c>
      <c r="C415" s="167" t="s">
        <v>205</v>
      </c>
      <c r="D415" s="164" t="s">
        <v>422</v>
      </c>
      <c r="E415" s="166">
        <v>2.0000000000000001E-4</v>
      </c>
      <c r="F415" s="167" t="s">
        <v>35</v>
      </c>
      <c r="G415" s="353" t="s">
        <v>423</v>
      </c>
      <c r="H415" s="353"/>
      <c r="I415" s="354"/>
      <c r="J415" s="168" t="s">
        <v>424</v>
      </c>
    </row>
    <row r="416" spans="1:10" ht="20.100000000000001" customHeight="1" x14ac:dyDescent="0.25">
      <c r="A416" s="350"/>
      <c r="B416" s="350"/>
      <c r="C416" s="350"/>
      <c r="D416" s="350"/>
      <c r="E416" s="350"/>
      <c r="F416" s="350" t="s">
        <v>305</v>
      </c>
      <c r="G416" s="350"/>
      <c r="H416" s="350"/>
      <c r="I416" s="350"/>
      <c r="J416" s="163">
        <v>105.54</v>
      </c>
    </row>
    <row r="417" spans="1:10" x14ac:dyDescent="0.25">
      <c r="A417" s="169"/>
      <c r="B417" s="169"/>
      <c r="C417" s="182"/>
      <c r="D417" s="169"/>
      <c r="E417" s="169" t="s">
        <v>269</v>
      </c>
      <c r="F417" s="170">
        <v>0</v>
      </c>
      <c r="G417" s="169" t="s">
        <v>270</v>
      </c>
      <c r="H417" s="170">
        <v>406.16</v>
      </c>
      <c r="I417" s="169" t="s">
        <v>271</v>
      </c>
      <c r="J417" s="170">
        <v>406.16326530612247</v>
      </c>
    </row>
    <row r="418" spans="1:10" ht="15.75" thickBot="1" x14ac:dyDescent="0.3">
      <c r="A418" s="169"/>
      <c r="B418" s="169"/>
      <c r="C418" s="182"/>
      <c r="D418" s="169"/>
      <c r="E418" s="169" t="s">
        <v>272</v>
      </c>
      <c r="F418" s="170">
        <v>0</v>
      </c>
      <c r="G418" s="169"/>
      <c r="H418" s="360" t="s">
        <v>273</v>
      </c>
      <c r="I418" s="360"/>
      <c r="J418" s="170">
        <v>2213.88</v>
      </c>
    </row>
    <row r="419" spans="1:10" ht="0.95" customHeight="1" thickTop="1" x14ac:dyDescent="0.25">
      <c r="A419" s="171"/>
      <c r="B419" s="171"/>
      <c r="C419" s="183"/>
      <c r="D419" s="171"/>
      <c r="E419" s="171"/>
      <c r="F419" s="171"/>
      <c r="G419" s="171"/>
      <c r="H419" s="171"/>
      <c r="I419" s="171"/>
      <c r="J419" s="171"/>
    </row>
    <row r="420" spans="1:10" ht="18" customHeight="1" x14ac:dyDescent="0.25">
      <c r="A420" s="156" t="s">
        <v>192</v>
      </c>
      <c r="B420" s="157" t="s">
        <v>101</v>
      </c>
      <c r="C420" s="154" t="s">
        <v>102</v>
      </c>
      <c r="D420" s="156" t="s">
        <v>28</v>
      </c>
      <c r="E420" s="351" t="s">
        <v>265</v>
      </c>
      <c r="F420" s="351"/>
      <c r="G420" s="154" t="s">
        <v>103</v>
      </c>
      <c r="H420" s="157" t="s">
        <v>18</v>
      </c>
      <c r="I420" s="157" t="s">
        <v>160</v>
      </c>
      <c r="J420" s="157" t="s">
        <v>30</v>
      </c>
    </row>
    <row r="421" spans="1:10" ht="26.1" customHeight="1" x14ac:dyDescent="0.25">
      <c r="A421" s="158" t="s">
        <v>266</v>
      </c>
      <c r="B421" s="159" t="s">
        <v>61</v>
      </c>
      <c r="C421" s="160" t="s">
        <v>205</v>
      </c>
      <c r="D421" s="158" t="s">
        <v>52</v>
      </c>
      <c r="E421" s="359">
        <v>4515</v>
      </c>
      <c r="F421" s="359"/>
      <c r="G421" s="160" t="s">
        <v>193</v>
      </c>
      <c r="H421" s="161">
        <v>1</v>
      </c>
      <c r="I421" s="162">
        <v>12.4</v>
      </c>
      <c r="J421" s="162">
        <v>12.4</v>
      </c>
    </row>
    <row r="422" spans="1:10" ht="20.100000000000001" customHeight="1" x14ac:dyDescent="0.25">
      <c r="A422" s="156" t="s">
        <v>31</v>
      </c>
      <c r="B422" s="157" t="s">
        <v>101</v>
      </c>
      <c r="C422" s="154" t="s">
        <v>102</v>
      </c>
      <c r="D422" s="156" t="s">
        <v>268</v>
      </c>
      <c r="E422" s="157" t="s">
        <v>24</v>
      </c>
      <c r="F422" s="352" t="s">
        <v>286</v>
      </c>
      <c r="G422" s="352"/>
      <c r="H422" s="352"/>
      <c r="I422" s="352"/>
      <c r="J422" s="157" t="s">
        <v>309</v>
      </c>
    </row>
    <row r="423" spans="1:10" ht="24" customHeight="1" x14ac:dyDescent="0.25">
      <c r="A423" s="164" t="s">
        <v>267</v>
      </c>
      <c r="B423" s="165" t="s">
        <v>351</v>
      </c>
      <c r="C423" s="167" t="s">
        <v>205</v>
      </c>
      <c r="D423" s="164" t="s">
        <v>279</v>
      </c>
      <c r="E423" s="166">
        <v>0.09</v>
      </c>
      <c r="F423" s="164"/>
      <c r="G423" s="164"/>
      <c r="H423" s="164"/>
      <c r="I423" s="168" t="s">
        <v>352</v>
      </c>
      <c r="J423" s="168" t="s">
        <v>425</v>
      </c>
    </row>
    <row r="424" spans="1:10" ht="24" customHeight="1" x14ac:dyDescent="0.25">
      <c r="A424" s="164" t="s">
        <v>267</v>
      </c>
      <c r="B424" s="165" t="s">
        <v>318</v>
      </c>
      <c r="C424" s="167" t="s">
        <v>205</v>
      </c>
      <c r="D424" s="164" t="s">
        <v>295</v>
      </c>
      <c r="E424" s="166">
        <v>2.2499999999999999E-2</v>
      </c>
      <c r="F424" s="164"/>
      <c r="G424" s="164"/>
      <c r="H424" s="164"/>
      <c r="I424" s="168" t="s">
        <v>319</v>
      </c>
      <c r="J424" s="168" t="s">
        <v>426</v>
      </c>
    </row>
    <row r="425" spans="1:10" ht="24" customHeight="1" x14ac:dyDescent="0.25">
      <c r="A425" s="164" t="s">
        <v>267</v>
      </c>
      <c r="B425" s="165" t="s">
        <v>346</v>
      </c>
      <c r="C425" s="167" t="s">
        <v>205</v>
      </c>
      <c r="D425" s="164" t="s">
        <v>283</v>
      </c>
      <c r="E425" s="166">
        <v>0.09</v>
      </c>
      <c r="F425" s="164"/>
      <c r="G425" s="164"/>
      <c r="H425" s="164"/>
      <c r="I425" s="168" t="s">
        <v>347</v>
      </c>
      <c r="J425" s="168" t="s">
        <v>427</v>
      </c>
    </row>
    <row r="426" spans="1:10" ht="20.100000000000001" customHeight="1" x14ac:dyDescent="0.25">
      <c r="A426" s="350"/>
      <c r="B426" s="350"/>
      <c r="C426" s="350"/>
      <c r="D426" s="350"/>
      <c r="E426" s="350"/>
      <c r="F426" s="350" t="s">
        <v>321</v>
      </c>
      <c r="G426" s="350"/>
      <c r="H426" s="350"/>
      <c r="I426" s="350"/>
      <c r="J426" s="173">
        <v>0</v>
      </c>
    </row>
    <row r="427" spans="1:10" ht="20.100000000000001" customHeight="1" x14ac:dyDescent="0.25">
      <c r="A427" s="350"/>
      <c r="B427" s="350"/>
      <c r="C427" s="350"/>
      <c r="D427" s="350"/>
      <c r="E427" s="350"/>
      <c r="F427" s="350" t="s">
        <v>322</v>
      </c>
      <c r="G427" s="350"/>
      <c r="H427" s="350"/>
      <c r="I427" s="350"/>
      <c r="J427" s="163">
        <v>5.03</v>
      </c>
    </row>
    <row r="428" spans="1:10" ht="20.100000000000001" customHeight="1" x14ac:dyDescent="0.25">
      <c r="A428" s="350"/>
      <c r="B428" s="350"/>
      <c r="C428" s="350"/>
      <c r="D428" s="350"/>
      <c r="E428" s="350"/>
      <c r="F428" s="350" t="s">
        <v>299</v>
      </c>
      <c r="G428" s="350"/>
      <c r="H428" s="350"/>
      <c r="I428" s="350"/>
      <c r="J428" s="163">
        <v>5.03</v>
      </c>
    </row>
    <row r="429" spans="1:10" ht="20.100000000000001" customHeight="1" x14ac:dyDescent="0.25">
      <c r="A429" s="350"/>
      <c r="B429" s="350"/>
      <c r="C429" s="350"/>
      <c r="D429" s="350"/>
      <c r="E429" s="350"/>
      <c r="F429" s="350" t="s">
        <v>300</v>
      </c>
      <c r="G429" s="350"/>
      <c r="H429" s="350"/>
      <c r="I429" s="350"/>
      <c r="J429" s="163">
        <v>1</v>
      </c>
    </row>
    <row r="430" spans="1:10" ht="20.100000000000001" customHeight="1" x14ac:dyDescent="0.25">
      <c r="A430" s="350"/>
      <c r="B430" s="350"/>
      <c r="C430" s="350"/>
      <c r="D430" s="350"/>
      <c r="E430" s="350"/>
      <c r="F430" s="350" t="s">
        <v>301</v>
      </c>
      <c r="G430" s="350"/>
      <c r="H430" s="350"/>
      <c r="I430" s="350"/>
      <c r="J430" s="163">
        <v>5.03</v>
      </c>
    </row>
    <row r="431" spans="1:10" ht="20.100000000000001" customHeight="1" x14ac:dyDescent="0.25">
      <c r="A431" s="351" t="s">
        <v>302</v>
      </c>
      <c r="B431" s="352" t="s">
        <v>101</v>
      </c>
      <c r="C431" s="351" t="s">
        <v>102</v>
      </c>
      <c r="D431" s="351" t="s">
        <v>38</v>
      </c>
      <c r="E431" s="352" t="s">
        <v>24</v>
      </c>
      <c r="F431" s="157" t="s">
        <v>26</v>
      </c>
      <c r="G431" s="157" t="s">
        <v>285</v>
      </c>
      <c r="H431" s="157"/>
      <c r="I431" s="157"/>
      <c r="J431" s="157" t="s">
        <v>286</v>
      </c>
    </row>
    <row r="432" spans="1:10" ht="24" customHeight="1" x14ac:dyDescent="0.25">
      <c r="A432" s="164" t="s">
        <v>267</v>
      </c>
      <c r="B432" s="165" t="s">
        <v>428</v>
      </c>
      <c r="C432" s="167" t="s">
        <v>205</v>
      </c>
      <c r="D432" s="164" t="s">
        <v>429</v>
      </c>
      <c r="E432" s="166">
        <v>1.4999999999999999E-2</v>
      </c>
      <c r="F432" s="167" t="s">
        <v>193</v>
      </c>
      <c r="G432" s="353" t="s">
        <v>430</v>
      </c>
      <c r="H432" s="353"/>
      <c r="I432" s="354"/>
      <c r="J432" s="168" t="s">
        <v>431</v>
      </c>
    </row>
    <row r="433" spans="1:10" ht="24" customHeight="1" x14ac:dyDescent="0.25">
      <c r="A433" s="164" t="s">
        <v>267</v>
      </c>
      <c r="B433" s="165" t="s">
        <v>432</v>
      </c>
      <c r="C433" s="167" t="s">
        <v>205</v>
      </c>
      <c r="D433" s="164" t="s">
        <v>433</v>
      </c>
      <c r="E433" s="166">
        <v>1.1000000000000001</v>
      </c>
      <c r="F433" s="167" t="s">
        <v>193</v>
      </c>
      <c r="G433" s="353" t="s">
        <v>434</v>
      </c>
      <c r="H433" s="353"/>
      <c r="I433" s="354"/>
      <c r="J433" s="168" t="s">
        <v>435</v>
      </c>
    </row>
    <row r="434" spans="1:10" ht="20.100000000000001" customHeight="1" x14ac:dyDescent="0.25">
      <c r="A434" s="350"/>
      <c r="B434" s="350"/>
      <c r="C434" s="350"/>
      <c r="D434" s="350"/>
      <c r="E434" s="350"/>
      <c r="F434" s="350" t="s">
        <v>305</v>
      </c>
      <c r="G434" s="350"/>
      <c r="H434" s="350"/>
      <c r="I434" s="350"/>
      <c r="J434" s="163">
        <v>7.37</v>
      </c>
    </row>
    <row r="435" spans="1:10" x14ac:dyDescent="0.25">
      <c r="A435" s="169"/>
      <c r="B435" s="169"/>
      <c r="C435" s="182"/>
      <c r="D435" s="169"/>
      <c r="E435" s="169" t="s">
        <v>269</v>
      </c>
      <c r="F435" s="170">
        <v>0</v>
      </c>
      <c r="G435" s="169" t="s">
        <v>270</v>
      </c>
      <c r="H435" s="170">
        <v>5.03</v>
      </c>
      <c r="I435" s="169" t="s">
        <v>271</v>
      </c>
      <c r="J435" s="170">
        <v>5.03</v>
      </c>
    </row>
    <row r="436" spans="1:10" ht="15.75" thickBot="1" x14ac:dyDescent="0.3">
      <c r="A436" s="169"/>
      <c r="B436" s="169"/>
      <c r="C436" s="182"/>
      <c r="D436" s="169"/>
      <c r="E436" s="169" t="s">
        <v>272</v>
      </c>
      <c r="F436" s="170">
        <v>0</v>
      </c>
      <c r="G436" s="169"/>
      <c r="H436" s="360" t="s">
        <v>273</v>
      </c>
      <c r="I436" s="360"/>
      <c r="J436" s="170">
        <v>12.4</v>
      </c>
    </row>
    <row r="437" spans="1:10" ht="0.95" customHeight="1" thickTop="1" x14ac:dyDescent="0.25">
      <c r="A437" s="171"/>
      <c r="B437" s="171"/>
      <c r="C437" s="183"/>
      <c r="D437" s="171"/>
      <c r="E437" s="171"/>
      <c r="F437" s="171"/>
      <c r="G437" s="171"/>
      <c r="H437" s="171"/>
      <c r="I437" s="171"/>
      <c r="J437" s="171"/>
    </row>
    <row r="438" spans="1:10" ht="18" customHeight="1" x14ac:dyDescent="0.25">
      <c r="A438" s="156" t="s">
        <v>194</v>
      </c>
      <c r="B438" s="157" t="s">
        <v>101</v>
      </c>
      <c r="C438" s="154" t="s">
        <v>102</v>
      </c>
      <c r="D438" s="156" t="s">
        <v>28</v>
      </c>
      <c r="E438" s="351" t="s">
        <v>265</v>
      </c>
      <c r="F438" s="351"/>
      <c r="G438" s="154" t="s">
        <v>103</v>
      </c>
      <c r="H438" s="157" t="s">
        <v>18</v>
      </c>
      <c r="I438" s="157" t="s">
        <v>160</v>
      </c>
      <c r="J438" s="157" t="s">
        <v>30</v>
      </c>
    </row>
    <row r="439" spans="1:10" ht="24" customHeight="1" x14ac:dyDescent="0.25">
      <c r="A439" s="158" t="s">
        <v>266</v>
      </c>
      <c r="B439" s="159" t="s">
        <v>225</v>
      </c>
      <c r="C439" s="160" t="s">
        <v>205</v>
      </c>
      <c r="D439" s="158" t="s">
        <v>69</v>
      </c>
      <c r="E439" s="359">
        <v>4529</v>
      </c>
      <c r="F439" s="359"/>
      <c r="G439" s="160" t="s">
        <v>33</v>
      </c>
      <c r="H439" s="161">
        <v>1</v>
      </c>
      <c r="I439" s="162">
        <v>573.59</v>
      </c>
      <c r="J439" s="162">
        <v>573.59</v>
      </c>
    </row>
    <row r="440" spans="1:10" ht="15" customHeight="1" x14ac:dyDescent="0.25">
      <c r="A440" s="351" t="s">
        <v>29</v>
      </c>
      <c r="B440" s="352" t="s">
        <v>101</v>
      </c>
      <c r="C440" s="361" t="s">
        <v>102</v>
      </c>
      <c r="D440" s="351" t="s">
        <v>291</v>
      </c>
      <c r="E440" s="352" t="s">
        <v>24</v>
      </c>
      <c r="F440" s="361" t="s">
        <v>292</v>
      </c>
      <c r="G440" s="352"/>
      <c r="H440" s="361" t="s">
        <v>286</v>
      </c>
      <c r="I440" s="352"/>
      <c r="J440" s="352" t="s">
        <v>309</v>
      </c>
    </row>
    <row r="441" spans="1:10" ht="15" customHeight="1" x14ac:dyDescent="0.25">
      <c r="A441" s="352"/>
      <c r="B441" s="352"/>
      <c r="C441" s="361"/>
      <c r="D441" s="352"/>
      <c r="E441" s="352"/>
      <c r="F441" s="157" t="s">
        <v>293</v>
      </c>
      <c r="G441" s="157" t="s">
        <v>294</v>
      </c>
      <c r="H441" s="157" t="s">
        <v>293</v>
      </c>
      <c r="I441" s="157" t="s">
        <v>294</v>
      </c>
      <c r="J441" s="352"/>
    </row>
    <row r="442" spans="1:10" ht="26.1" customHeight="1" x14ac:dyDescent="0.25">
      <c r="A442" s="164" t="s">
        <v>267</v>
      </c>
      <c r="B442" s="165" t="s">
        <v>313</v>
      </c>
      <c r="C442" s="167" t="s">
        <v>205</v>
      </c>
      <c r="D442" s="164" t="s">
        <v>314</v>
      </c>
      <c r="E442" s="166">
        <v>1</v>
      </c>
      <c r="F442" s="172">
        <v>1</v>
      </c>
      <c r="G442" s="172">
        <v>0</v>
      </c>
      <c r="H442" s="168">
        <v>32.5</v>
      </c>
      <c r="I442" s="168">
        <v>30.33</v>
      </c>
      <c r="J442" s="168">
        <v>32.5</v>
      </c>
    </row>
    <row r="443" spans="1:10" ht="24" customHeight="1" x14ac:dyDescent="0.25">
      <c r="A443" s="164" t="s">
        <v>267</v>
      </c>
      <c r="B443" s="165" t="s">
        <v>393</v>
      </c>
      <c r="C443" s="167" t="s">
        <v>205</v>
      </c>
      <c r="D443" s="164" t="s">
        <v>394</v>
      </c>
      <c r="E443" s="166">
        <v>0.13664999999999999</v>
      </c>
      <c r="F443" s="172">
        <v>1</v>
      </c>
      <c r="G443" s="172">
        <v>0</v>
      </c>
      <c r="H443" s="168">
        <v>0.66</v>
      </c>
      <c r="I443" s="168">
        <v>0.45</v>
      </c>
      <c r="J443" s="168">
        <v>0.09</v>
      </c>
    </row>
    <row r="444" spans="1:10" ht="24" customHeight="1" x14ac:dyDescent="0.25">
      <c r="A444" s="164" t="s">
        <v>267</v>
      </c>
      <c r="B444" s="165" t="s">
        <v>436</v>
      </c>
      <c r="C444" s="167" t="s">
        <v>205</v>
      </c>
      <c r="D444" s="164" t="s">
        <v>437</v>
      </c>
      <c r="E444" s="166">
        <v>1</v>
      </c>
      <c r="F444" s="172">
        <v>1</v>
      </c>
      <c r="G444" s="172">
        <v>0</v>
      </c>
      <c r="H444" s="168">
        <v>44.78</v>
      </c>
      <c r="I444" s="168">
        <v>10.44</v>
      </c>
      <c r="J444" s="168">
        <v>44.78</v>
      </c>
    </row>
    <row r="445" spans="1:10" ht="20.100000000000001" customHeight="1" x14ac:dyDescent="0.25">
      <c r="A445" s="350"/>
      <c r="B445" s="350"/>
      <c r="C445" s="350"/>
      <c r="D445" s="350"/>
      <c r="E445" s="350"/>
      <c r="F445" s="350" t="s">
        <v>315</v>
      </c>
      <c r="G445" s="350"/>
      <c r="H445" s="350"/>
      <c r="I445" s="350"/>
      <c r="J445" s="163">
        <v>77.37</v>
      </c>
    </row>
    <row r="446" spans="1:10" ht="20.100000000000001" customHeight="1" x14ac:dyDescent="0.25">
      <c r="A446" s="156" t="s">
        <v>31</v>
      </c>
      <c r="B446" s="157" t="s">
        <v>101</v>
      </c>
      <c r="C446" s="154" t="s">
        <v>102</v>
      </c>
      <c r="D446" s="156" t="s">
        <v>268</v>
      </c>
      <c r="E446" s="157" t="s">
        <v>24</v>
      </c>
      <c r="F446" s="352" t="s">
        <v>286</v>
      </c>
      <c r="G446" s="352"/>
      <c r="H446" s="352"/>
      <c r="I446" s="352"/>
      <c r="J446" s="157" t="s">
        <v>309</v>
      </c>
    </row>
    <row r="447" spans="1:10" ht="24" customHeight="1" x14ac:dyDescent="0.25">
      <c r="A447" s="164" t="s">
        <v>267</v>
      </c>
      <c r="B447" s="165" t="s">
        <v>316</v>
      </c>
      <c r="C447" s="167" t="s">
        <v>205</v>
      </c>
      <c r="D447" s="164" t="s">
        <v>275</v>
      </c>
      <c r="E447" s="166">
        <v>0.23150000000000001</v>
      </c>
      <c r="F447" s="164"/>
      <c r="G447" s="164"/>
      <c r="H447" s="164"/>
      <c r="I447" s="168" t="s">
        <v>317</v>
      </c>
      <c r="J447" s="168" t="s">
        <v>438</v>
      </c>
    </row>
    <row r="448" spans="1:10" ht="24" customHeight="1" x14ac:dyDescent="0.25">
      <c r="A448" s="164" t="s">
        <v>267</v>
      </c>
      <c r="B448" s="165" t="s">
        <v>318</v>
      </c>
      <c r="C448" s="167" t="s">
        <v>205</v>
      </c>
      <c r="D448" s="164" t="s">
        <v>295</v>
      </c>
      <c r="E448" s="166">
        <v>0.23150000000000001</v>
      </c>
      <c r="F448" s="164"/>
      <c r="G448" s="164"/>
      <c r="H448" s="164"/>
      <c r="I448" s="168" t="s">
        <v>319</v>
      </c>
      <c r="J448" s="168" t="s">
        <v>439</v>
      </c>
    </row>
    <row r="449" spans="1:10" ht="20.100000000000001" customHeight="1" x14ac:dyDescent="0.25">
      <c r="A449" s="350"/>
      <c r="B449" s="350"/>
      <c r="C449" s="350"/>
      <c r="D449" s="350"/>
      <c r="E449" s="350"/>
      <c r="F449" s="350" t="s">
        <v>321</v>
      </c>
      <c r="G449" s="350"/>
      <c r="H449" s="350"/>
      <c r="I449" s="350"/>
      <c r="J449" s="173">
        <v>0</v>
      </c>
    </row>
    <row r="450" spans="1:10" ht="20.100000000000001" customHeight="1" x14ac:dyDescent="0.25">
      <c r="A450" s="350"/>
      <c r="B450" s="350"/>
      <c r="C450" s="350"/>
      <c r="D450" s="350"/>
      <c r="E450" s="350"/>
      <c r="F450" s="350" t="s">
        <v>322</v>
      </c>
      <c r="G450" s="350"/>
      <c r="H450" s="350"/>
      <c r="I450" s="350"/>
      <c r="J450" s="163">
        <v>11.25</v>
      </c>
    </row>
    <row r="451" spans="1:10" ht="20.100000000000001" customHeight="1" x14ac:dyDescent="0.25">
      <c r="A451" s="350"/>
      <c r="B451" s="350"/>
      <c r="C451" s="350"/>
      <c r="D451" s="350"/>
      <c r="E451" s="350"/>
      <c r="F451" s="350" t="s">
        <v>299</v>
      </c>
      <c r="G451" s="350"/>
      <c r="H451" s="350"/>
      <c r="I451" s="350"/>
      <c r="J451" s="163">
        <v>88.62</v>
      </c>
    </row>
    <row r="452" spans="1:10" ht="20.100000000000001" customHeight="1" x14ac:dyDescent="0.25">
      <c r="A452" s="350"/>
      <c r="B452" s="350"/>
      <c r="C452" s="350"/>
      <c r="D452" s="350"/>
      <c r="E452" s="350"/>
      <c r="F452" s="350" t="s">
        <v>300</v>
      </c>
      <c r="G452" s="350"/>
      <c r="H452" s="350"/>
      <c r="I452" s="350"/>
      <c r="J452" s="163">
        <v>0.1545</v>
      </c>
    </row>
    <row r="453" spans="1:10" ht="20.100000000000001" customHeight="1" x14ac:dyDescent="0.25">
      <c r="A453" s="350"/>
      <c r="B453" s="350"/>
      <c r="C453" s="350"/>
      <c r="D453" s="350"/>
      <c r="E453" s="350"/>
      <c r="F453" s="350" t="s">
        <v>301</v>
      </c>
      <c r="G453" s="350"/>
      <c r="H453" s="350"/>
      <c r="I453" s="350"/>
      <c r="J453" s="163">
        <v>573.59</v>
      </c>
    </row>
    <row r="454" spans="1:10" x14ac:dyDescent="0.25">
      <c r="A454" s="169"/>
      <c r="B454" s="169"/>
      <c r="C454" s="182"/>
      <c r="D454" s="169"/>
      <c r="E454" s="169" t="s">
        <v>269</v>
      </c>
      <c r="F454" s="170">
        <v>0</v>
      </c>
      <c r="G454" s="169" t="s">
        <v>270</v>
      </c>
      <c r="H454" s="170">
        <v>72.819999999999993</v>
      </c>
      <c r="I454" s="169" t="s">
        <v>271</v>
      </c>
      <c r="J454" s="170">
        <v>72.815533980582529</v>
      </c>
    </row>
    <row r="455" spans="1:10" ht="15.75" thickBot="1" x14ac:dyDescent="0.3">
      <c r="A455" s="169"/>
      <c r="B455" s="169"/>
      <c r="C455" s="182"/>
      <c r="D455" s="169"/>
      <c r="E455" s="169" t="s">
        <v>272</v>
      </c>
      <c r="F455" s="170">
        <v>0</v>
      </c>
      <c r="G455" s="169"/>
      <c r="H455" s="360" t="s">
        <v>273</v>
      </c>
      <c r="I455" s="360"/>
      <c r="J455" s="170">
        <v>573.59</v>
      </c>
    </row>
    <row r="456" spans="1:10" ht="0.95" customHeight="1" thickTop="1" x14ac:dyDescent="0.25">
      <c r="A456" s="171"/>
      <c r="B456" s="171"/>
      <c r="C456" s="183"/>
      <c r="D456" s="171"/>
      <c r="E456" s="171"/>
      <c r="F456" s="171"/>
      <c r="G456" s="171"/>
      <c r="H456" s="171"/>
      <c r="I456" s="171"/>
      <c r="J456" s="171"/>
    </row>
    <row r="457" spans="1:10" ht="18" customHeight="1" x14ac:dyDescent="0.25">
      <c r="A457" s="156" t="s">
        <v>195</v>
      </c>
      <c r="B457" s="157" t="s">
        <v>101</v>
      </c>
      <c r="C457" s="154" t="s">
        <v>102</v>
      </c>
      <c r="D457" s="156" t="s">
        <v>28</v>
      </c>
      <c r="E457" s="351" t="s">
        <v>265</v>
      </c>
      <c r="F457" s="351"/>
      <c r="G457" s="154" t="s">
        <v>103</v>
      </c>
      <c r="H457" s="157" t="s">
        <v>18</v>
      </c>
      <c r="I457" s="157" t="s">
        <v>160</v>
      </c>
      <c r="J457" s="157" t="s">
        <v>30</v>
      </c>
    </row>
    <row r="458" spans="1:10" ht="26.1" customHeight="1" x14ac:dyDescent="0.25">
      <c r="A458" s="158" t="s">
        <v>266</v>
      </c>
      <c r="B458" s="159" t="s">
        <v>62</v>
      </c>
      <c r="C458" s="160" t="s">
        <v>205</v>
      </c>
      <c r="D458" s="158" t="s">
        <v>53</v>
      </c>
      <c r="E458" s="359">
        <v>4515</v>
      </c>
      <c r="F458" s="359"/>
      <c r="G458" s="160" t="s">
        <v>34</v>
      </c>
      <c r="H458" s="161">
        <v>1</v>
      </c>
      <c r="I458" s="162">
        <v>97.74</v>
      </c>
      <c r="J458" s="162">
        <v>97.74</v>
      </c>
    </row>
    <row r="459" spans="1:10" ht="15" customHeight="1" x14ac:dyDescent="0.25">
      <c r="A459" s="351" t="s">
        <v>29</v>
      </c>
      <c r="B459" s="352" t="s">
        <v>101</v>
      </c>
      <c r="C459" s="361" t="s">
        <v>102</v>
      </c>
      <c r="D459" s="351" t="s">
        <v>291</v>
      </c>
      <c r="E459" s="352" t="s">
        <v>24</v>
      </c>
      <c r="F459" s="361" t="s">
        <v>292</v>
      </c>
      <c r="G459" s="352"/>
      <c r="H459" s="361" t="s">
        <v>286</v>
      </c>
      <c r="I459" s="352"/>
      <c r="J459" s="352" t="s">
        <v>309</v>
      </c>
    </row>
    <row r="460" spans="1:10" ht="15" customHeight="1" x14ac:dyDescent="0.25">
      <c r="A460" s="352"/>
      <c r="B460" s="352"/>
      <c r="C460" s="361"/>
      <c r="D460" s="352"/>
      <c r="E460" s="352"/>
      <c r="F460" s="157" t="s">
        <v>293</v>
      </c>
      <c r="G460" s="157" t="s">
        <v>294</v>
      </c>
      <c r="H460" s="157" t="s">
        <v>293</v>
      </c>
      <c r="I460" s="157" t="s">
        <v>294</v>
      </c>
      <c r="J460" s="352"/>
    </row>
    <row r="461" spans="1:10" ht="24" customHeight="1" x14ac:dyDescent="0.25">
      <c r="A461" s="164" t="s">
        <v>267</v>
      </c>
      <c r="B461" s="165" t="s">
        <v>440</v>
      </c>
      <c r="C461" s="167" t="s">
        <v>205</v>
      </c>
      <c r="D461" s="164" t="s">
        <v>441</v>
      </c>
      <c r="E461" s="166">
        <v>4.0160000000000001E-2</v>
      </c>
      <c r="F461" s="172">
        <v>1</v>
      </c>
      <c r="G461" s="172">
        <v>0</v>
      </c>
      <c r="H461" s="168">
        <v>28.76</v>
      </c>
      <c r="I461" s="168">
        <v>28.42</v>
      </c>
      <c r="J461" s="168">
        <v>1.1499999999999999</v>
      </c>
    </row>
    <row r="462" spans="1:10" ht="24" customHeight="1" x14ac:dyDescent="0.25">
      <c r="A462" s="164" t="s">
        <v>267</v>
      </c>
      <c r="B462" s="165" t="s">
        <v>442</v>
      </c>
      <c r="C462" s="167" t="s">
        <v>205</v>
      </c>
      <c r="D462" s="164" t="s">
        <v>443</v>
      </c>
      <c r="E462" s="166">
        <v>4.0160000000000001E-2</v>
      </c>
      <c r="F462" s="172">
        <v>1</v>
      </c>
      <c r="G462" s="172">
        <v>0</v>
      </c>
      <c r="H462" s="168">
        <v>42.54</v>
      </c>
      <c r="I462" s="168">
        <v>5.23</v>
      </c>
      <c r="J462" s="168">
        <v>1.7</v>
      </c>
    </row>
    <row r="463" spans="1:10" ht="20.100000000000001" customHeight="1" x14ac:dyDescent="0.25">
      <c r="A463" s="350"/>
      <c r="B463" s="350"/>
      <c r="C463" s="350"/>
      <c r="D463" s="350"/>
      <c r="E463" s="350"/>
      <c r="F463" s="350" t="s">
        <v>315</v>
      </c>
      <c r="G463" s="350"/>
      <c r="H463" s="350"/>
      <c r="I463" s="350"/>
      <c r="J463" s="163">
        <v>2.85</v>
      </c>
    </row>
    <row r="464" spans="1:10" ht="20.100000000000001" customHeight="1" x14ac:dyDescent="0.25">
      <c r="A464" s="156" t="s">
        <v>31</v>
      </c>
      <c r="B464" s="157" t="s">
        <v>101</v>
      </c>
      <c r="C464" s="154" t="s">
        <v>102</v>
      </c>
      <c r="D464" s="156" t="s">
        <v>268</v>
      </c>
      <c r="E464" s="157" t="s">
        <v>24</v>
      </c>
      <c r="F464" s="352" t="s">
        <v>286</v>
      </c>
      <c r="G464" s="352"/>
      <c r="H464" s="352"/>
      <c r="I464" s="352"/>
      <c r="J464" s="157" t="s">
        <v>309</v>
      </c>
    </row>
    <row r="465" spans="1:10" ht="24" customHeight="1" x14ac:dyDescent="0.25">
      <c r="A465" s="164" t="s">
        <v>267</v>
      </c>
      <c r="B465" s="165" t="s">
        <v>444</v>
      </c>
      <c r="C465" s="167" t="s">
        <v>205</v>
      </c>
      <c r="D465" s="164" t="s">
        <v>280</v>
      </c>
      <c r="E465" s="166">
        <v>0.7</v>
      </c>
      <c r="F465" s="164"/>
      <c r="G465" s="164"/>
      <c r="H465" s="164"/>
      <c r="I465" s="168" t="s">
        <v>445</v>
      </c>
      <c r="J465" s="168" t="s">
        <v>446</v>
      </c>
    </row>
    <row r="466" spans="1:10" ht="24" customHeight="1" x14ac:dyDescent="0.25">
      <c r="A466" s="164" t="s">
        <v>267</v>
      </c>
      <c r="B466" s="165" t="s">
        <v>318</v>
      </c>
      <c r="C466" s="167" t="s">
        <v>205</v>
      </c>
      <c r="D466" s="164" t="s">
        <v>295</v>
      </c>
      <c r="E466" s="166">
        <v>7.0000000000000007E-2</v>
      </c>
      <c r="F466" s="164"/>
      <c r="G466" s="164"/>
      <c r="H466" s="164"/>
      <c r="I466" s="168" t="s">
        <v>319</v>
      </c>
      <c r="J466" s="168" t="s">
        <v>447</v>
      </c>
    </row>
    <row r="467" spans="1:10" ht="24" customHeight="1" x14ac:dyDescent="0.25">
      <c r="A467" s="164" t="s">
        <v>267</v>
      </c>
      <c r="B467" s="165" t="s">
        <v>351</v>
      </c>
      <c r="C467" s="167" t="s">
        <v>205</v>
      </c>
      <c r="D467" s="164" t="s">
        <v>279</v>
      </c>
      <c r="E467" s="166">
        <v>0.7</v>
      </c>
      <c r="F467" s="164"/>
      <c r="G467" s="164"/>
      <c r="H467" s="164"/>
      <c r="I467" s="168" t="s">
        <v>352</v>
      </c>
      <c r="J467" s="168" t="s">
        <v>448</v>
      </c>
    </row>
    <row r="468" spans="1:10" ht="20.100000000000001" customHeight="1" x14ac:dyDescent="0.25">
      <c r="A468" s="350"/>
      <c r="B468" s="350"/>
      <c r="C468" s="350"/>
      <c r="D468" s="350"/>
      <c r="E468" s="350"/>
      <c r="F468" s="350" t="s">
        <v>321</v>
      </c>
      <c r="G468" s="350"/>
      <c r="H468" s="350"/>
      <c r="I468" s="350"/>
      <c r="J468" s="173">
        <v>0</v>
      </c>
    </row>
    <row r="469" spans="1:10" ht="20.100000000000001" customHeight="1" x14ac:dyDescent="0.25">
      <c r="A469" s="350"/>
      <c r="B469" s="350"/>
      <c r="C469" s="350"/>
      <c r="D469" s="350"/>
      <c r="E469" s="350"/>
      <c r="F469" s="350" t="s">
        <v>322</v>
      </c>
      <c r="G469" s="350"/>
      <c r="H469" s="350"/>
      <c r="I469" s="350"/>
      <c r="J469" s="163">
        <v>37.24</v>
      </c>
    </row>
    <row r="470" spans="1:10" ht="20.100000000000001" customHeight="1" x14ac:dyDescent="0.25">
      <c r="A470" s="350"/>
      <c r="B470" s="350"/>
      <c r="C470" s="350"/>
      <c r="D470" s="350"/>
      <c r="E470" s="350"/>
      <c r="F470" s="350" t="s">
        <v>299</v>
      </c>
      <c r="G470" s="350"/>
      <c r="H470" s="350"/>
      <c r="I470" s="350"/>
      <c r="J470" s="163">
        <v>40.090000000000003</v>
      </c>
    </row>
    <row r="471" spans="1:10" ht="20.100000000000001" customHeight="1" x14ac:dyDescent="0.25">
      <c r="A471" s="350"/>
      <c r="B471" s="350"/>
      <c r="C471" s="350"/>
      <c r="D471" s="350"/>
      <c r="E471" s="350"/>
      <c r="F471" s="350" t="s">
        <v>300</v>
      </c>
      <c r="G471" s="350"/>
      <c r="H471" s="350"/>
      <c r="I471" s="350"/>
      <c r="J471" s="163">
        <v>1</v>
      </c>
    </row>
    <row r="472" spans="1:10" ht="20.100000000000001" customHeight="1" x14ac:dyDescent="0.25">
      <c r="A472" s="350"/>
      <c r="B472" s="350"/>
      <c r="C472" s="350"/>
      <c r="D472" s="350"/>
      <c r="E472" s="350"/>
      <c r="F472" s="350" t="s">
        <v>301</v>
      </c>
      <c r="G472" s="350"/>
      <c r="H472" s="350"/>
      <c r="I472" s="350"/>
      <c r="J472" s="163">
        <v>40.090000000000003</v>
      </c>
    </row>
    <row r="473" spans="1:10" ht="20.100000000000001" customHeight="1" x14ac:dyDescent="0.25">
      <c r="A473" s="351" t="s">
        <v>302</v>
      </c>
      <c r="B473" s="352" t="s">
        <v>101</v>
      </c>
      <c r="C473" s="351" t="s">
        <v>102</v>
      </c>
      <c r="D473" s="351" t="s">
        <v>38</v>
      </c>
      <c r="E473" s="352" t="s">
        <v>24</v>
      </c>
      <c r="F473" s="157" t="s">
        <v>26</v>
      </c>
      <c r="G473" s="157" t="s">
        <v>285</v>
      </c>
      <c r="H473" s="157"/>
      <c r="I473" s="157"/>
      <c r="J473" s="157" t="s">
        <v>286</v>
      </c>
    </row>
    <row r="474" spans="1:10" ht="24" customHeight="1" x14ac:dyDescent="0.25">
      <c r="A474" s="164" t="s">
        <v>267</v>
      </c>
      <c r="B474" s="165" t="s">
        <v>449</v>
      </c>
      <c r="C474" s="167" t="s">
        <v>205</v>
      </c>
      <c r="D474" s="164" t="s">
        <v>450</v>
      </c>
      <c r="E474" s="166">
        <v>2.0900300000000001</v>
      </c>
      <c r="F474" s="167" t="s">
        <v>36</v>
      </c>
      <c r="G474" s="353" t="s">
        <v>451</v>
      </c>
      <c r="H474" s="353"/>
      <c r="I474" s="354"/>
      <c r="J474" s="168" t="s">
        <v>339</v>
      </c>
    </row>
    <row r="475" spans="1:10" ht="24" customHeight="1" x14ac:dyDescent="0.25">
      <c r="A475" s="164" t="s">
        <v>267</v>
      </c>
      <c r="B475" s="165" t="s">
        <v>452</v>
      </c>
      <c r="C475" s="167" t="s">
        <v>205</v>
      </c>
      <c r="D475" s="164" t="s">
        <v>453</v>
      </c>
      <c r="E475" s="166">
        <v>0.19908000000000001</v>
      </c>
      <c r="F475" s="167" t="s">
        <v>36</v>
      </c>
      <c r="G475" s="353" t="s">
        <v>454</v>
      </c>
      <c r="H475" s="353"/>
      <c r="I475" s="354"/>
      <c r="J475" s="168" t="s">
        <v>426</v>
      </c>
    </row>
    <row r="476" spans="1:10" ht="24" customHeight="1" x14ac:dyDescent="0.25">
      <c r="A476" s="164" t="s">
        <v>267</v>
      </c>
      <c r="B476" s="165" t="s">
        <v>455</v>
      </c>
      <c r="C476" s="167" t="s">
        <v>205</v>
      </c>
      <c r="D476" s="164" t="s">
        <v>456</v>
      </c>
      <c r="E476" s="166">
        <v>0.20396</v>
      </c>
      <c r="F476" s="167" t="s">
        <v>193</v>
      </c>
      <c r="G476" s="353" t="s">
        <v>457</v>
      </c>
      <c r="H476" s="353"/>
      <c r="I476" s="354"/>
      <c r="J476" s="168" t="s">
        <v>458</v>
      </c>
    </row>
    <row r="477" spans="1:10" ht="24" customHeight="1" x14ac:dyDescent="0.25">
      <c r="A477" s="164" t="s">
        <v>267</v>
      </c>
      <c r="B477" s="165" t="s">
        <v>459</v>
      </c>
      <c r="C477" s="167" t="s">
        <v>205</v>
      </c>
      <c r="D477" s="164" t="s">
        <v>460</v>
      </c>
      <c r="E477" s="166">
        <v>1.111E-2</v>
      </c>
      <c r="F477" s="167" t="s">
        <v>282</v>
      </c>
      <c r="G477" s="353" t="s">
        <v>461</v>
      </c>
      <c r="H477" s="353"/>
      <c r="I477" s="354"/>
      <c r="J477" s="168" t="s">
        <v>462</v>
      </c>
    </row>
    <row r="478" spans="1:10" ht="24" customHeight="1" x14ac:dyDescent="0.25">
      <c r="A478" s="164" t="s">
        <v>267</v>
      </c>
      <c r="B478" s="165" t="s">
        <v>463</v>
      </c>
      <c r="C478" s="167" t="s">
        <v>205</v>
      </c>
      <c r="D478" s="164" t="s">
        <v>464</v>
      </c>
      <c r="E478" s="166">
        <v>0.44922000000000001</v>
      </c>
      <c r="F478" s="167" t="s">
        <v>36</v>
      </c>
      <c r="G478" s="353" t="s">
        <v>465</v>
      </c>
      <c r="H478" s="353"/>
      <c r="I478" s="354"/>
      <c r="J478" s="168" t="s">
        <v>466</v>
      </c>
    </row>
    <row r="479" spans="1:10" ht="24" customHeight="1" x14ac:dyDescent="0.25">
      <c r="A479" s="164" t="s">
        <v>267</v>
      </c>
      <c r="B479" s="165" t="s">
        <v>467</v>
      </c>
      <c r="C479" s="167" t="s">
        <v>205</v>
      </c>
      <c r="D479" s="164" t="s">
        <v>468</v>
      </c>
      <c r="E479" s="166">
        <v>0.35937999999999998</v>
      </c>
      <c r="F479" s="167" t="s">
        <v>36</v>
      </c>
      <c r="G479" s="353" t="s">
        <v>469</v>
      </c>
      <c r="H479" s="353"/>
      <c r="I479" s="354"/>
      <c r="J479" s="168" t="s">
        <v>470</v>
      </c>
    </row>
    <row r="480" spans="1:10" ht="24" customHeight="1" x14ac:dyDescent="0.25">
      <c r="A480" s="164" t="s">
        <v>267</v>
      </c>
      <c r="B480" s="165" t="s">
        <v>471</v>
      </c>
      <c r="C480" s="167" t="s">
        <v>205</v>
      </c>
      <c r="D480" s="164" t="s">
        <v>472</v>
      </c>
      <c r="E480" s="166">
        <v>0.40429999999999999</v>
      </c>
      <c r="F480" s="167" t="s">
        <v>34</v>
      </c>
      <c r="G480" s="353" t="s">
        <v>473</v>
      </c>
      <c r="H480" s="353"/>
      <c r="I480" s="354"/>
      <c r="J480" s="168" t="s">
        <v>474</v>
      </c>
    </row>
    <row r="481" spans="1:10" ht="20.100000000000001" customHeight="1" x14ac:dyDescent="0.25">
      <c r="A481" s="350"/>
      <c r="B481" s="350"/>
      <c r="C481" s="350"/>
      <c r="D481" s="350"/>
      <c r="E481" s="350"/>
      <c r="F481" s="350" t="s">
        <v>305</v>
      </c>
      <c r="G481" s="350"/>
      <c r="H481" s="350"/>
      <c r="I481" s="350"/>
      <c r="J481" s="163">
        <v>57.65</v>
      </c>
    </row>
    <row r="482" spans="1:10" x14ac:dyDescent="0.25">
      <c r="A482" s="169"/>
      <c r="B482" s="169"/>
      <c r="C482" s="182"/>
      <c r="D482" s="169"/>
      <c r="E482" s="169" t="s">
        <v>269</v>
      </c>
      <c r="F482" s="170">
        <v>0</v>
      </c>
      <c r="G482" s="169" t="s">
        <v>270</v>
      </c>
      <c r="H482" s="170">
        <v>37.24</v>
      </c>
      <c r="I482" s="169" t="s">
        <v>271</v>
      </c>
      <c r="J482" s="170">
        <v>37.24</v>
      </c>
    </row>
    <row r="483" spans="1:10" ht="15.75" thickBot="1" x14ac:dyDescent="0.3">
      <c r="A483" s="169"/>
      <c r="B483" s="169"/>
      <c r="C483" s="182"/>
      <c r="D483" s="169"/>
      <c r="E483" s="169" t="s">
        <v>272</v>
      </c>
      <c r="F483" s="170">
        <v>0</v>
      </c>
      <c r="G483" s="169"/>
      <c r="H483" s="360" t="s">
        <v>273</v>
      </c>
      <c r="I483" s="360"/>
      <c r="J483" s="170">
        <v>97.74</v>
      </c>
    </row>
    <row r="484" spans="1:10" ht="0.95" customHeight="1" thickTop="1" x14ac:dyDescent="0.25">
      <c r="A484" s="171"/>
      <c r="B484" s="171"/>
      <c r="C484" s="183"/>
      <c r="D484" s="171"/>
      <c r="E484" s="171"/>
      <c r="F484" s="171"/>
      <c r="G484" s="171"/>
      <c r="H484" s="171"/>
      <c r="I484" s="171"/>
      <c r="J484" s="171"/>
    </row>
    <row r="485" spans="1:10" ht="18" customHeight="1" x14ac:dyDescent="0.25">
      <c r="A485" s="156" t="s">
        <v>196</v>
      </c>
      <c r="B485" s="157" t="s">
        <v>101</v>
      </c>
      <c r="C485" s="154" t="s">
        <v>102</v>
      </c>
      <c r="D485" s="156" t="s">
        <v>28</v>
      </c>
      <c r="E485" s="351" t="s">
        <v>265</v>
      </c>
      <c r="F485" s="351"/>
      <c r="G485" s="154" t="s">
        <v>103</v>
      </c>
      <c r="H485" s="157" t="s">
        <v>18</v>
      </c>
      <c r="I485" s="157" t="s">
        <v>160</v>
      </c>
      <c r="J485" s="157" t="s">
        <v>30</v>
      </c>
    </row>
    <row r="486" spans="1:10" ht="24" customHeight="1" x14ac:dyDescent="0.25">
      <c r="A486" s="158" t="s">
        <v>266</v>
      </c>
      <c r="B486" s="159" t="s">
        <v>73</v>
      </c>
      <c r="C486" s="160" t="s">
        <v>205</v>
      </c>
      <c r="D486" s="158" t="s">
        <v>74</v>
      </c>
      <c r="E486" s="359">
        <v>4515</v>
      </c>
      <c r="F486" s="359"/>
      <c r="G486" s="160" t="s">
        <v>33</v>
      </c>
      <c r="H486" s="161">
        <v>1</v>
      </c>
      <c r="I486" s="162">
        <v>651.37</v>
      </c>
      <c r="J486" s="162">
        <v>651.37</v>
      </c>
    </row>
    <row r="487" spans="1:10" ht="20.100000000000001" customHeight="1" x14ac:dyDescent="0.25">
      <c r="A487" s="350"/>
      <c r="B487" s="350"/>
      <c r="C487" s="350"/>
      <c r="D487" s="350"/>
      <c r="E487" s="350"/>
      <c r="F487" s="350" t="s">
        <v>299</v>
      </c>
      <c r="G487" s="350"/>
      <c r="H487" s="350"/>
      <c r="I487" s="350"/>
      <c r="J487" s="163">
        <v>0</v>
      </c>
    </row>
    <row r="488" spans="1:10" ht="20.100000000000001" customHeight="1" x14ac:dyDescent="0.25">
      <c r="A488" s="350"/>
      <c r="B488" s="350"/>
      <c r="C488" s="350"/>
      <c r="D488" s="350"/>
      <c r="E488" s="350"/>
      <c r="F488" s="350" t="s">
        <v>300</v>
      </c>
      <c r="G488" s="350"/>
      <c r="H488" s="350"/>
      <c r="I488" s="350"/>
      <c r="J488" s="163">
        <v>1</v>
      </c>
    </row>
    <row r="489" spans="1:10" ht="20.100000000000001" customHeight="1" x14ac:dyDescent="0.25">
      <c r="A489" s="350"/>
      <c r="B489" s="350"/>
      <c r="C489" s="350"/>
      <c r="D489" s="350"/>
      <c r="E489" s="350"/>
      <c r="F489" s="350" t="s">
        <v>301</v>
      </c>
      <c r="G489" s="350"/>
      <c r="H489" s="350"/>
      <c r="I489" s="350"/>
      <c r="J489" s="163">
        <v>0</v>
      </c>
    </row>
    <row r="490" spans="1:10" ht="20.100000000000001" customHeight="1" x14ac:dyDescent="0.25">
      <c r="A490" s="351" t="s">
        <v>302</v>
      </c>
      <c r="B490" s="352" t="s">
        <v>101</v>
      </c>
      <c r="C490" s="351" t="s">
        <v>102</v>
      </c>
      <c r="D490" s="351" t="s">
        <v>38</v>
      </c>
      <c r="E490" s="352" t="s">
        <v>24</v>
      </c>
      <c r="F490" s="157" t="s">
        <v>26</v>
      </c>
      <c r="G490" s="157" t="s">
        <v>285</v>
      </c>
      <c r="H490" s="157"/>
      <c r="I490" s="157"/>
      <c r="J490" s="157" t="s">
        <v>286</v>
      </c>
    </row>
    <row r="491" spans="1:10" ht="26.1" customHeight="1" x14ac:dyDescent="0.25">
      <c r="A491" s="164" t="s">
        <v>267</v>
      </c>
      <c r="B491" s="165" t="s">
        <v>475</v>
      </c>
      <c r="C491" s="167" t="s">
        <v>205</v>
      </c>
      <c r="D491" s="164" t="s">
        <v>476</v>
      </c>
      <c r="E491" s="166">
        <v>1.02</v>
      </c>
      <c r="F491" s="167" t="s">
        <v>33</v>
      </c>
      <c r="G491" s="353" t="s">
        <v>477</v>
      </c>
      <c r="H491" s="353"/>
      <c r="I491" s="354"/>
      <c r="J491" s="168" t="s">
        <v>478</v>
      </c>
    </row>
    <row r="492" spans="1:10" ht="20.100000000000001" customHeight="1" x14ac:dyDescent="0.25">
      <c r="A492" s="350"/>
      <c r="B492" s="350"/>
      <c r="C492" s="350"/>
      <c r="D492" s="350"/>
      <c r="E492" s="350"/>
      <c r="F492" s="350" t="s">
        <v>305</v>
      </c>
      <c r="G492" s="350"/>
      <c r="H492" s="350"/>
      <c r="I492" s="350"/>
      <c r="J492" s="163">
        <v>584.02</v>
      </c>
    </row>
    <row r="493" spans="1:10" ht="20.100000000000001" customHeight="1" x14ac:dyDescent="0.25">
      <c r="A493" s="351" t="s">
        <v>362</v>
      </c>
      <c r="B493" s="352" t="s">
        <v>101</v>
      </c>
      <c r="C493" s="351" t="s">
        <v>102</v>
      </c>
      <c r="D493" s="351" t="s">
        <v>363</v>
      </c>
      <c r="E493" s="352" t="s">
        <v>24</v>
      </c>
      <c r="F493" s="157" t="s">
        <v>26</v>
      </c>
      <c r="G493" s="157" t="s">
        <v>285</v>
      </c>
      <c r="H493" s="157"/>
      <c r="I493" s="157"/>
      <c r="J493" s="157" t="s">
        <v>286</v>
      </c>
    </row>
    <row r="494" spans="1:10" ht="24" customHeight="1" x14ac:dyDescent="0.25">
      <c r="A494" s="174" t="s">
        <v>266</v>
      </c>
      <c r="B494" s="175" t="s">
        <v>227</v>
      </c>
      <c r="C494" s="177" t="s">
        <v>205</v>
      </c>
      <c r="D494" s="174" t="s">
        <v>137</v>
      </c>
      <c r="E494" s="176">
        <v>1</v>
      </c>
      <c r="F494" s="177" t="s">
        <v>33</v>
      </c>
      <c r="G494" s="362" t="s">
        <v>479</v>
      </c>
      <c r="H494" s="362"/>
      <c r="I494" s="363"/>
      <c r="J494" s="178" t="s">
        <v>479</v>
      </c>
    </row>
    <row r="495" spans="1:10" ht="24" customHeight="1" x14ac:dyDescent="0.25">
      <c r="A495" s="174" t="s">
        <v>266</v>
      </c>
      <c r="B495" s="175" t="s">
        <v>480</v>
      </c>
      <c r="C495" s="177" t="s">
        <v>205</v>
      </c>
      <c r="D495" s="174" t="s">
        <v>481</v>
      </c>
      <c r="E495" s="176">
        <v>1</v>
      </c>
      <c r="F495" s="177" t="s">
        <v>33</v>
      </c>
      <c r="G495" s="362" t="s">
        <v>482</v>
      </c>
      <c r="H495" s="362"/>
      <c r="I495" s="363"/>
      <c r="J495" s="178" t="s">
        <v>482</v>
      </c>
    </row>
    <row r="496" spans="1:10" ht="20.100000000000001" customHeight="1" x14ac:dyDescent="0.25">
      <c r="A496" s="350"/>
      <c r="B496" s="350"/>
      <c r="C496" s="350"/>
      <c r="D496" s="350"/>
      <c r="E496" s="350"/>
      <c r="F496" s="350" t="s">
        <v>368</v>
      </c>
      <c r="G496" s="350"/>
      <c r="H496" s="350"/>
      <c r="I496" s="350"/>
      <c r="J496" s="163">
        <v>67.349999999999994</v>
      </c>
    </row>
    <row r="497" spans="1:10" x14ac:dyDescent="0.25">
      <c r="A497" s="169"/>
      <c r="B497" s="169"/>
      <c r="C497" s="182"/>
      <c r="D497" s="169"/>
      <c r="E497" s="169" t="s">
        <v>269</v>
      </c>
      <c r="F497" s="170">
        <v>0</v>
      </c>
      <c r="G497" s="169" t="s">
        <v>270</v>
      </c>
      <c r="H497" s="170">
        <v>9.67</v>
      </c>
      <c r="I497" s="169" t="s">
        <v>271</v>
      </c>
      <c r="J497" s="170">
        <v>9.6698995983935738</v>
      </c>
    </row>
    <row r="498" spans="1:10" ht="15.75" thickBot="1" x14ac:dyDescent="0.3">
      <c r="A498" s="169"/>
      <c r="B498" s="169"/>
      <c r="C498" s="182"/>
      <c r="D498" s="169"/>
      <c r="E498" s="169" t="s">
        <v>272</v>
      </c>
      <c r="F498" s="170">
        <v>0</v>
      </c>
      <c r="G498" s="169"/>
      <c r="H498" s="360" t="s">
        <v>273</v>
      </c>
      <c r="I498" s="360"/>
      <c r="J498" s="170">
        <v>651.37</v>
      </c>
    </row>
    <row r="499" spans="1:10" ht="0.95" customHeight="1" thickTop="1" x14ac:dyDescent="0.25">
      <c r="A499" s="171"/>
      <c r="B499" s="171"/>
      <c r="C499" s="183"/>
      <c r="D499" s="171"/>
      <c r="E499" s="171"/>
      <c r="F499" s="171"/>
      <c r="G499" s="171"/>
      <c r="H499" s="171"/>
      <c r="I499" s="171"/>
      <c r="J499" s="171"/>
    </row>
    <row r="500" spans="1:10" ht="18" customHeight="1" x14ac:dyDescent="0.25">
      <c r="A500" s="156" t="s">
        <v>197</v>
      </c>
      <c r="B500" s="157" t="s">
        <v>101</v>
      </c>
      <c r="C500" s="154" t="s">
        <v>102</v>
      </c>
      <c r="D500" s="156" t="s">
        <v>28</v>
      </c>
      <c r="E500" s="351" t="s">
        <v>265</v>
      </c>
      <c r="F500" s="351"/>
      <c r="G500" s="154" t="s">
        <v>103</v>
      </c>
      <c r="H500" s="157" t="s">
        <v>18</v>
      </c>
      <c r="I500" s="157" t="s">
        <v>160</v>
      </c>
      <c r="J500" s="157" t="s">
        <v>30</v>
      </c>
    </row>
    <row r="501" spans="1:10" ht="24" customHeight="1" x14ac:dyDescent="0.25">
      <c r="A501" s="158" t="s">
        <v>266</v>
      </c>
      <c r="B501" s="159" t="s">
        <v>64</v>
      </c>
      <c r="C501" s="160" t="s">
        <v>205</v>
      </c>
      <c r="D501" s="158" t="s">
        <v>56</v>
      </c>
      <c r="E501" s="359">
        <v>4505</v>
      </c>
      <c r="F501" s="359"/>
      <c r="G501" s="160" t="s">
        <v>33</v>
      </c>
      <c r="H501" s="161">
        <v>1</v>
      </c>
      <c r="I501" s="162">
        <v>625.79999999999995</v>
      </c>
      <c r="J501" s="162">
        <v>625.79999999999995</v>
      </c>
    </row>
    <row r="502" spans="1:10" ht="20.100000000000001" customHeight="1" x14ac:dyDescent="0.25">
      <c r="A502" s="350"/>
      <c r="B502" s="350"/>
      <c r="C502" s="350"/>
      <c r="D502" s="350"/>
      <c r="E502" s="350"/>
      <c r="F502" s="350" t="s">
        <v>299</v>
      </c>
      <c r="G502" s="350"/>
      <c r="H502" s="350"/>
      <c r="I502" s="350"/>
      <c r="J502" s="163">
        <v>0</v>
      </c>
    </row>
    <row r="503" spans="1:10" ht="20.100000000000001" customHeight="1" x14ac:dyDescent="0.25">
      <c r="A503" s="350"/>
      <c r="B503" s="350"/>
      <c r="C503" s="350"/>
      <c r="D503" s="350"/>
      <c r="E503" s="350"/>
      <c r="F503" s="350" t="s">
        <v>300</v>
      </c>
      <c r="G503" s="350"/>
      <c r="H503" s="350"/>
      <c r="I503" s="350"/>
      <c r="J503" s="163">
        <v>1</v>
      </c>
    </row>
    <row r="504" spans="1:10" ht="20.100000000000001" customHeight="1" x14ac:dyDescent="0.25">
      <c r="A504" s="350"/>
      <c r="B504" s="350"/>
      <c r="C504" s="350"/>
      <c r="D504" s="350"/>
      <c r="E504" s="350"/>
      <c r="F504" s="350" t="s">
        <v>301</v>
      </c>
      <c r="G504" s="350"/>
      <c r="H504" s="350"/>
      <c r="I504" s="350"/>
      <c r="J504" s="163">
        <v>0</v>
      </c>
    </row>
    <row r="505" spans="1:10" ht="20.100000000000001" customHeight="1" x14ac:dyDescent="0.25">
      <c r="A505" s="351" t="s">
        <v>302</v>
      </c>
      <c r="B505" s="352" t="s">
        <v>101</v>
      </c>
      <c r="C505" s="351" t="s">
        <v>102</v>
      </c>
      <c r="D505" s="351" t="s">
        <v>38</v>
      </c>
      <c r="E505" s="352" t="s">
        <v>24</v>
      </c>
      <c r="F505" s="157" t="s">
        <v>26</v>
      </c>
      <c r="G505" s="157" t="s">
        <v>285</v>
      </c>
      <c r="H505" s="157"/>
      <c r="I505" s="157"/>
      <c r="J505" s="157" t="s">
        <v>286</v>
      </c>
    </row>
    <row r="506" spans="1:10" ht="26.1" customHeight="1" x14ac:dyDescent="0.25">
      <c r="A506" s="164" t="s">
        <v>267</v>
      </c>
      <c r="B506" s="165" t="s">
        <v>483</v>
      </c>
      <c r="C506" s="167" t="s">
        <v>205</v>
      </c>
      <c r="D506" s="164" t="s">
        <v>484</v>
      </c>
      <c r="E506" s="166">
        <v>1.02</v>
      </c>
      <c r="F506" s="167" t="s">
        <v>33</v>
      </c>
      <c r="G506" s="353" t="s">
        <v>485</v>
      </c>
      <c r="H506" s="353"/>
      <c r="I506" s="354"/>
      <c r="J506" s="168" t="s">
        <v>486</v>
      </c>
    </row>
    <row r="507" spans="1:10" ht="20.100000000000001" customHeight="1" x14ac:dyDescent="0.25">
      <c r="A507" s="350"/>
      <c r="B507" s="350"/>
      <c r="C507" s="350"/>
      <c r="D507" s="350"/>
      <c r="E507" s="350"/>
      <c r="F507" s="350" t="s">
        <v>305</v>
      </c>
      <c r="G507" s="350"/>
      <c r="H507" s="350"/>
      <c r="I507" s="350"/>
      <c r="J507" s="163">
        <v>558.45000000000005</v>
      </c>
    </row>
    <row r="508" spans="1:10" ht="20.100000000000001" customHeight="1" x14ac:dyDescent="0.25">
      <c r="A508" s="351" t="s">
        <v>362</v>
      </c>
      <c r="B508" s="352" t="s">
        <v>101</v>
      </c>
      <c r="C508" s="351" t="s">
        <v>102</v>
      </c>
      <c r="D508" s="351" t="s">
        <v>363</v>
      </c>
      <c r="E508" s="352" t="s">
        <v>24</v>
      </c>
      <c r="F508" s="157" t="s">
        <v>26</v>
      </c>
      <c r="G508" s="157" t="s">
        <v>285</v>
      </c>
      <c r="H508" s="157"/>
      <c r="I508" s="157"/>
      <c r="J508" s="157" t="s">
        <v>286</v>
      </c>
    </row>
    <row r="509" spans="1:10" ht="24" customHeight="1" x14ac:dyDescent="0.25">
      <c r="A509" s="174" t="s">
        <v>266</v>
      </c>
      <c r="B509" s="175" t="s">
        <v>480</v>
      </c>
      <c r="C509" s="177" t="s">
        <v>205</v>
      </c>
      <c r="D509" s="174" t="s">
        <v>481</v>
      </c>
      <c r="E509" s="176">
        <v>1</v>
      </c>
      <c r="F509" s="177" t="s">
        <v>33</v>
      </c>
      <c r="G509" s="362" t="s">
        <v>482</v>
      </c>
      <c r="H509" s="362"/>
      <c r="I509" s="363"/>
      <c r="J509" s="178" t="s">
        <v>482</v>
      </c>
    </row>
    <row r="510" spans="1:10" ht="24" customHeight="1" x14ac:dyDescent="0.25">
      <c r="A510" s="174" t="s">
        <v>266</v>
      </c>
      <c r="B510" s="175" t="s">
        <v>227</v>
      </c>
      <c r="C510" s="177" t="s">
        <v>205</v>
      </c>
      <c r="D510" s="174" t="s">
        <v>137</v>
      </c>
      <c r="E510" s="176">
        <v>1</v>
      </c>
      <c r="F510" s="177" t="s">
        <v>33</v>
      </c>
      <c r="G510" s="362" t="s">
        <v>479</v>
      </c>
      <c r="H510" s="362"/>
      <c r="I510" s="363"/>
      <c r="J510" s="178" t="s">
        <v>479</v>
      </c>
    </row>
    <row r="511" spans="1:10" ht="20.100000000000001" customHeight="1" x14ac:dyDescent="0.25">
      <c r="A511" s="350"/>
      <c r="B511" s="350"/>
      <c r="C511" s="350"/>
      <c r="D511" s="350"/>
      <c r="E511" s="350"/>
      <c r="F511" s="350" t="s">
        <v>368</v>
      </c>
      <c r="G511" s="350"/>
      <c r="H511" s="350"/>
      <c r="I511" s="350"/>
      <c r="J511" s="163">
        <v>67.349999999999994</v>
      </c>
    </row>
    <row r="512" spans="1:10" x14ac:dyDescent="0.25">
      <c r="A512" s="169"/>
      <c r="B512" s="169"/>
      <c r="C512" s="182"/>
      <c r="D512" s="169"/>
      <c r="E512" s="169" t="s">
        <v>269</v>
      </c>
      <c r="F512" s="170">
        <v>0</v>
      </c>
      <c r="G512" s="169" t="s">
        <v>270</v>
      </c>
      <c r="H512" s="170">
        <v>9.67</v>
      </c>
      <c r="I512" s="169" t="s">
        <v>271</v>
      </c>
      <c r="J512" s="170">
        <v>9.6698995983935738</v>
      </c>
    </row>
    <row r="513" spans="1:10" ht="15.75" thickBot="1" x14ac:dyDescent="0.3">
      <c r="A513" s="169"/>
      <c r="B513" s="169"/>
      <c r="C513" s="182"/>
      <c r="D513" s="169"/>
      <c r="E513" s="169" t="s">
        <v>272</v>
      </c>
      <c r="F513" s="170">
        <v>0</v>
      </c>
      <c r="G513" s="169"/>
      <c r="H513" s="360" t="s">
        <v>273</v>
      </c>
      <c r="I513" s="360"/>
      <c r="J513" s="170">
        <v>625.79999999999995</v>
      </c>
    </row>
    <row r="514" spans="1:10" ht="0.95" customHeight="1" thickTop="1" x14ac:dyDescent="0.25">
      <c r="A514" s="171"/>
      <c r="B514" s="171"/>
      <c r="C514" s="183"/>
      <c r="D514" s="171"/>
      <c r="E514" s="171"/>
      <c r="F514" s="171"/>
      <c r="G514" s="171"/>
      <c r="H514" s="171"/>
      <c r="I514" s="171"/>
      <c r="J514" s="171"/>
    </row>
    <row r="515" spans="1:10" ht="18" customHeight="1" x14ac:dyDescent="0.25">
      <c r="A515" s="156" t="s">
        <v>226</v>
      </c>
      <c r="B515" s="157" t="s">
        <v>101</v>
      </c>
      <c r="C515" s="154" t="s">
        <v>102</v>
      </c>
      <c r="D515" s="156" t="s">
        <v>28</v>
      </c>
      <c r="E515" s="351" t="s">
        <v>265</v>
      </c>
      <c r="F515" s="351"/>
      <c r="G515" s="154" t="s">
        <v>103</v>
      </c>
      <c r="H515" s="157" t="s">
        <v>18</v>
      </c>
      <c r="I515" s="157" t="s">
        <v>160</v>
      </c>
      <c r="J515" s="157" t="s">
        <v>30</v>
      </c>
    </row>
    <row r="516" spans="1:10" ht="24" customHeight="1" x14ac:dyDescent="0.25">
      <c r="A516" s="158" t="s">
        <v>266</v>
      </c>
      <c r="B516" s="159" t="s">
        <v>228</v>
      </c>
      <c r="C516" s="160" t="s">
        <v>205</v>
      </c>
      <c r="D516" s="158" t="s">
        <v>138</v>
      </c>
      <c r="E516" s="359">
        <v>4543</v>
      </c>
      <c r="F516" s="359"/>
      <c r="G516" s="160" t="s">
        <v>33</v>
      </c>
      <c r="H516" s="161">
        <v>1</v>
      </c>
      <c r="I516" s="162">
        <v>16.04</v>
      </c>
      <c r="J516" s="162">
        <v>16.04</v>
      </c>
    </row>
    <row r="517" spans="1:10" ht="15" customHeight="1" x14ac:dyDescent="0.25">
      <c r="A517" s="351" t="s">
        <v>29</v>
      </c>
      <c r="B517" s="352" t="s">
        <v>101</v>
      </c>
      <c r="C517" s="361" t="s">
        <v>102</v>
      </c>
      <c r="D517" s="351" t="s">
        <v>291</v>
      </c>
      <c r="E517" s="352" t="s">
        <v>24</v>
      </c>
      <c r="F517" s="361" t="s">
        <v>292</v>
      </c>
      <c r="G517" s="352"/>
      <c r="H517" s="361" t="s">
        <v>286</v>
      </c>
      <c r="I517" s="352"/>
      <c r="J517" s="352" t="s">
        <v>309</v>
      </c>
    </row>
    <row r="518" spans="1:10" ht="15" customHeight="1" x14ac:dyDescent="0.25">
      <c r="A518" s="352"/>
      <c r="B518" s="352"/>
      <c r="C518" s="361"/>
      <c r="D518" s="352"/>
      <c r="E518" s="352"/>
      <c r="F518" s="157" t="s">
        <v>293</v>
      </c>
      <c r="G518" s="157" t="s">
        <v>294</v>
      </c>
      <c r="H518" s="157" t="s">
        <v>293</v>
      </c>
      <c r="I518" s="157" t="s">
        <v>294</v>
      </c>
      <c r="J518" s="352"/>
    </row>
    <row r="519" spans="1:10" ht="24" customHeight="1" x14ac:dyDescent="0.25">
      <c r="A519" s="164" t="s">
        <v>267</v>
      </c>
      <c r="B519" s="165" t="s">
        <v>487</v>
      </c>
      <c r="C519" s="167" t="s">
        <v>205</v>
      </c>
      <c r="D519" s="164" t="s">
        <v>488</v>
      </c>
      <c r="E519" s="166">
        <v>6.0999999999999999E-2</v>
      </c>
      <c r="F519" s="172">
        <v>1</v>
      </c>
      <c r="G519" s="172">
        <v>0</v>
      </c>
      <c r="H519" s="168">
        <v>7.49</v>
      </c>
      <c r="I519" s="168">
        <v>0.89</v>
      </c>
      <c r="J519" s="168">
        <v>0.45</v>
      </c>
    </row>
    <row r="520" spans="1:10" ht="20.100000000000001" customHeight="1" x14ac:dyDescent="0.25">
      <c r="A520" s="350"/>
      <c r="B520" s="350"/>
      <c r="C520" s="350"/>
      <c r="D520" s="350"/>
      <c r="E520" s="350"/>
      <c r="F520" s="350" t="s">
        <v>315</v>
      </c>
      <c r="G520" s="350"/>
      <c r="H520" s="350"/>
      <c r="I520" s="350"/>
      <c r="J520" s="163">
        <v>0.45</v>
      </c>
    </row>
    <row r="521" spans="1:10" ht="20.100000000000001" customHeight="1" x14ac:dyDescent="0.25">
      <c r="A521" s="156" t="s">
        <v>31</v>
      </c>
      <c r="B521" s="157" t="s">
        <v>101</v>
      </c>
      <c r="C521" s="154" t="s">
        <v>102</v>
      </c>
      <c r="D521" s="156" t="s">
        <v>268</v>
      </c>
      <c r="E521" s="157" t="s">
        <v>24</v>
      </c>
      <c r="F521" s="352" t="s">
        <v>286</v>
      </c>
      <c r="G521" s="352"/>
      <c r="H521" s="352"/>
      <c r="I521" s="352"/>
      <c r="J521" s="157" t="s">
        <v>309</v>
      </c>
    </row>
    <row r="522" spans="1:10" ht="24" customHeight="1" x14ac:dyDescent="0.25">
      <c r="A522" s="164" t="s">
        <v>267</v>
      </c>
      <c r="B522" s="165" t="s">
        <v>318</v>
      </c>
      <c r="C522" s="167" t="s">
        <v>205</v>
      </c>
      <c r="D522" s="164" t="s">
        <v>295</v>
      </c>
      <c r="E522" s="166">
        <v>5.7000000000000002E-2</v>
      </c>
      <c r="F522" s="164"/>
      <c r="G522" s="164"/>
      <c r="H522" s="164"/>
      <c r="I522" s="168" t="s">
        <v>319</v>
      </c>
      <c r="J522" s="168" t="s">
        <v>489</v>
      </c>
    </row>
    <row r="523" spans="1:10" ht="24" customHeight="1" x14ac:dyDescent="0.25">
      <c r="A523" s="164" t="s">
        <v>267</v>
      </c>
      <c r="B523" s="165" t="s">
        <v>316</v>
      </c>
      <c r="C523" s="167" t="s">
        <v>205</v>
      </c>
      <c r="D523" s="164" t="s">
        <v>275</v>
      </c>
      <c r="E523" s="166">
        <v>0.56999999999999995</v>
      </c>
      <c r="F523" s="164"/>
      <c r="G523" s="164"/>
      <c r="H523" s="164"/>
      <c r="I523" s="168" t="s">
        <v>317</v>
      </c>
      <c r="J523" s="168" t="s">
        <v>490</v>
      </c>
    </row>
    <row r="524" spans="1:10" ht="24" customHeight="1" x14ac:dyDescent="0.25">
      <c r="A524" s="164" t="s">
        <v>267</v>
      </c>
      <c r="B524" s="165" t="s">
        <v>491</v>
      </c>
      <c r="C524" s="167" t="s">
        <v>205</v>
      </c>
      <c r="D524" s="164" t="s">
        <v>492</v>
      </c>
      <c r="E524" s="166">
        <v>6.0999999999999999E-2</v>
      </c>
      <c r="F524" s="164"/>
      <c r="G524" s="164"/>
      <c r="H524" s="164"/>
      <c r="I524" s="168" t="s">
        <v>493</v>
      </c>
      <c r="J524" s="168" t="s">
        <v>494</v>
      </c>
    </row>
    <row r="525" spans="1:10" ht="20.100000000000001" customHeight="1" x14ac:dyDescent="0.25">
      <c r="A525" s="350"/>
      <c r="B525" s="350"/>
      <c r="C525" s="350"/>
      <c r="D525" s="350"/>
      <c r="E525" s="350"/>
      <c r="F525" s="350" t="s">
        <v>321</v>
      </c>
      <c r="G525" s="350"/>
      <c r="H525" s="350"/>
      <c r="I525" s="350"/>
      <c r="J525" s="173">
        <v>0</v>
      </c>
    </row>
    <row r="526" spans="1:10" ht="20.100000000000001" customHeight="1" x14ac:dyDescent="0.25">
      <c r="A526" s="350"/>
      <c r="B526" s="350"/>
      <c r="C526" s="350"/>
      <c r="D526" s="350"/>
      <c r="E526" s="350"/>
      <c r="F526" s="350" t="s">
        <v>322</v>
      </c>
      <c r="G526" s="350"/>
      <c r="H526" s="350"/>
      <c r="I526" s="350"/>
      <c r="J526" s="163">
        <v>15.59</v>
      </c>
    </row>
    <row r="527" spans="1:10" ht="20.100000000000001" customHeight="1" x14ac:dyDescent="0.25">
      <c r="A527" s="350"/>
      <c r="B527" s="350"/>
      <c r="C527" s="350"/>
      <c r="D527" s="350"/>
      <c r="E527" s="350"/>
      <c r="F527" s="350" t="s">
        <v>299</v>
      </c>
      <c r="G527" s="350"/>
      <c r="H527" s="350"/>
      <c r="I527" s="350"/>
      <c r="J527" s="163">
        <v>16.04</v>
      </c>
    </row>
    <row r="528" spans="1:10" ht="20.100000000000001" customHeight="1" x14ac:dyDescent="0.25">
      <c r="A528" s="350"/>
      <c r="B528" s="350"/>
      <c r="C528" s="350"/>
      <c r="D528" s="350"/>
      <c r="E528" s="350"/>
      <c r="F528" s="350" t="s">
        <v>300</v>
      </c>
      <c r="G528" s="350"/>
      <c r="H528" s="350"/>
      <c r="I528" s="350"/>
      <c r="J528" s="163">
        <v>1</v>
      </c>
    </row>
    <row r="529" spans="1:10" ht="20.100000000000001" customHeight="1" x14ac:dyDescent="0.25">
      <c r="A529" s="350"/>
      <c r="B529" s="350"/>
      <c r="C529" s="350"/>
      <c r="D529" s="350"/>
      <c r="E529" s="350"/>
      <c r="F529" s="350" t="s">
        <v>301</v>
      </c>
      <c r="G529" s="350"/>
      <c r="H529" s="350"/>
      <c r="I529" s="350"/>
      <c r="J529" s="163">
        <v>16.04</v>
      </c>
    </row>
    <row r="530" spans="1:10" x14ac:dyDescent="0.25">
      <c r="A530" s="169"/>
      <c r="B530" s="169"/>
      <c r="C530" s="182"/>
      <c r="D530" s="169"/>
      <c r="E530" s="169" t="s">
        <v>269</v>
      </c>
      <c r="F530" s="170">
        <v>0</v>
      </c>
      <c r="G530" s="169" t="s">
        <v>270</v>
      </c>
      <c r="H530" s="170">
        <v>15.59</v>
      </c>
      <c r="I530" s="169" t="s">
        <v>271</v>
      </c>
      <c r="J530" s="170">
        <v>15.59</v>
      </c>
    </row>
    <row r="531" spans="1:10" ht="15.75" thickBot="1" x14ac:dyDescent="0.3">
      <c r="A531" s="169"/>
      <c r="B531" s="169"/>
      <c r="C531" s="182"/>
      <c r="D531" s="169"/>
      <c r="E531" s="169" t="s">
        <v>272</v>
      </c>
      <c r="F531" s="170">
        <v>0</v>
      </c>
      <c r="G531" s="169"/>
      <c r="H531" s="360" t="s">
        <v>273</v>
      </c>
      <c r="I531" s="360"/>
      <c r="J531" s="170">
        <v>16.04</v>
      </c>
    </row>
    <row r="532" spans="1:10" ht="0.95" customHeight="1" thickTop="1" x14ac:dyDescent="0.25">
      <c r="A532" s="171"/>
      <c r="B532" s="171"/>
      <c r="C532" s="183"/>
      <c r="D532" s="171"/>
      <c r="E532" s="171"/>
      <c r="F532" s="171"/>
      <c r="G532" s="171"/>
      <c r="H532" s="171"/>
      <c r="I532" s="171"/>
      <c r="J532" s="171"/>
    </row>
    <row r="533" spans="1:10" ht="18" customHeight="1" x14ac:dyDescent="0.25">
      <c r="A533" s="156" t="s">
        <v>229</v>
      </c>
      <c r="B533" s="157" t="s">
        <v>101</v>
      </c>
      <c r="C533" s="154" t="s">
        <v>102</v>
      </c>
      <c r="D533" s="156" t="s">
        <v>28</v>
      </c>
      <c r="E533" s="351" t="s">
        <v>265</v>
      </c>
      <c r="F533" s="351"/>
      <c r="G533" s="154" t="s">
        <v>103</v>
      </c>
      <c r="H533" s="157" t="s">
        <v>18</v>
      </c>
      <c r="I533" s="157" t="s">
        <v>160</v>
      </c>
      <c r="J533" s="157" t="s">
        <v>30</v>
      </c>
    </row>
    <row r="534" spans="1:10" ht="26.1" customHeight="1" x14ac:dyDescent="0.25">
      <c r="A534" s="158" t="s">
        <v>266</v>
      </c>
      <c r="B534" s="159" t="s">
        <v>230</v>
      </c>
      <c r="C534" s="160" t="s">
        <v>48</v>
      </c>
      <c r="D534" s="158" t="s">
        <v>495</v>
      </c>
      <c r="E534" s="359" t="s">
        <v>290</v>
      </c>
      <c r="F534" s="359"/>
      <c r="G534" s="160" t="s">
        <v>57</v>
      </c>
      <c r="H534" s="161">
        <v>1</v>
      </c>
      <c r="I534" s="162">
        <v>68.069999999999993</v>
      </c>
      <c r="J534" s="162">
        <v>68.069999999999993</v>
      </c>
    </row>
    <row r="535" spans="1:10" ht="24" customHeight="1" x14ac:dyDescent="0.25">
      <c r="A535" s="164" t="s">
        <v>267</v>
      </c>
      <c r="B535" s="165" t="s">
        <v>496</v>
      </c>
      <c r="C535" s="167" t="s">
        <v>205</v>
      </c>
      <c r="D535" s="164" t="s">
        <v>497</v>
      </c>
      <c r="E535" s="354" t="s">
        <v>268</v>
      </c>
      <c r="F535" s="354"/>
      <c r="G535" s="167" t="s">
        <v>37</v>
      </c>
      <c r="H535" s="166">
        <v>1.62</v>
      </c>
      <c r="I535" s="172">
        <v>27.34</v>
      </c>
      <c r="J535" s="172">
        <v>44.29</v>
      </c>
    </row>
    <row r="536" spans="1:10" ht="26.1" customHeight="1" x14ac:dyDescent="0.25">
      <c r="A536" s="164" t="s">
        <v>267</v>
      </c>
      <c r="B536" s="165" t="s">
        <v>498</v>
      </c>
      <c r="C536" s="167" t="s">
        <v>48</v>
      </c>
      <c r="D536" s="164" t="s">
        <v>499</v>
      </c>
      <c r="E536" s="354" t="s">
        <v>281</v>
      </c>
      <c r="F536" s="354"/>
      <c r="G536" s="167" t="s">
        <v>58</v>
      </c>
      <c r="H536" s="166">
        <v>0.89</v>
      </c>
      <c r="I536" s="172">
        <v>26.73</v>
      </c>
      <c r="J536" s="172">
        <v>23.78</v>
      </c>
    </row>
    <row r="537" spans="1:10" x14ac:dyDescent="0.25">
      <c r="A537" s="169"/>
      <c r="B537" s="169"/>
      <c r="C537" s="182"/>
      <c r="D537" s="169"/>
      <c r="E537" s="169" t="s">
        <v>269</v>
      </c>
      <c r="F537" s="170">
        <v>44.29</v>
      </c>
      <c r="G537" s="169" t="s">
        <v>270</v>
      </c>
      <c r="H537" s="170">
        <v>0</v>
      </c>
      <c r="I537" s="169" t="s">
        <v>271</v>
      </c>
      <c r="J537" s="170">
        <v>44.29</v>
      </c>
    </row>
    <row r="538" spans="1:10" ht="15.75" thickBot="1" x14ac:dyDescent="0.3">
      <c r="A538" s="169"/>
      <c r="B538" s="169"/>
      <c r="C538" s="182"/>
      <c r="D538" s="169"/>
      <c r="E538" s="169" t="s">
        <v>272</v>
      </c>
      <c r="F538" s="170">
        <v>0</v>
      </c>
      <c r="G538" s="169"/>
      <c r="H538" s="360" t="s">
        <v>273</v>
      </c>
      <c r="I538" s="360"/>
      <c r="J538" s="170">
        <v>68.069999999999993</v>
      </c>
    </row>
    <row r="539" spans="1:10" ht="0.95" customHeight="1" thickTop="1" x14ac:dyDescent="0.25">
      <c r="A539" s="171"/>
      <c r="B539" s="171"/>
      <c r="C539" s="183"/>
      <c r="D539" s="171"/>
      <c r="E539" s="171"/>
      <c r="F539" s="171"/>
      <c r="G539" s="171"/>
      <c r="H539" s="171"/>
      <c r="I539" s="171"/>
      <c r="J539" s="171"/>
    </row>
    <row r="540" spans="1:10" ht="18" customHeight="1" x14ac:dyDescent="0.25">
      <c r="A540" s="156" t="s">
        <v>232</v>
      </c>
      <c r="B540" s="157" t="s">
        <v>101</v>
      </c>
      <c r="C540" s="154" t="s">
        <v>102</v>
      </c>
      <c r="D540" s="156" t="s">
        <v>28</v>
      </c>
      <c r="E540" s="351" t="s">
        <v>265</v>
      </c>
      <c r="F540" s="351"/>
      <c r="G540" s="154" t="s">
        <v>103</v>
      </c>
      <c r="H540" s="157" t="s">
        <v>18</v>
      </c>
      <c r="I540" s="157" t="s">
        <v>160</v>
      </c>
      <c r="J540" s="157" t="s">
        <v>30</v>
      </c>
    </row>
    <row r="541" spans="1:10" ht="24" customHeight="1" x14ac:dyDescent="0.25">
      <c r="A541" s="158" t="s">
        <v>266</v>
      </c>
      <c r="B541" s="159" t="s">
        <v>63</v>
      </c>
      <c r="C541" s="160" t="s">
        <v>205</v>
      </c>
      <c r="D541" s="158" t="s">
        <v>54</v>
      </c>
      <c r="E541" s="359">
        <v>4515</v>
      </c>
      <c r="F541" s="359"/>
      <c r="G541" s="160" t="s">
        <v>33</v>
      </c>
      <c r="H541" s="161">
        <v>1</v>
      </c>
      <c r="I541" s="162">
        <v>713.77</v>
      </c>
      <c r="J541" s="162">
        <v>713.77</v>
      </c>
    </row>
    <row r="542" spans="1:10" ht="20.100000000000001" customHeight="1" x14ac:dyDescent="0.25">
      <c r="A542" s="350"/>
      <c r="B542" s="350"/>
      <c r="C542" s="350"/>
      <c r="D542" s="350"/>
      <c r="E542" s="350"/>
      <c r="F542" s="350" t="s">
        <v>299</v>
      </c>
      <c r="G542" s="350"/>
      <c r="H542" s="350"/>
      <c r="I542" s="350"/>
      <c r="J542" s="163">
        <v>0</v>
      </c>
    </row>
    <row r="543" spans="1:10" ht="20.100000000000001" customHeight="1" x14ac:dyDescent="0.25">
      <c r="A543" s="350"/>
      <c r="B543" s="350"/>
      <c r="C543" s="350"/>
      <c r="D543" s="350"/>
      <c r="E543" s="350"/>
      <c r="F543" s="350" t="s">
        <v>300</v>
      </c>
      <c r="G543" s="350"/>
      <c r="H543" s="350"/>
      <c r="I543" s="350"/>
      <c r="J543" s="163">
        <v>1</v>
      </c>
    </row>
    <row r="544" spans="1:10" ht="20.100000000000001" customHeight="1" x14ac:dyDescent="0.25">
      <c r="A544" s="350"/>
      <c r="B544" s="350"/>
      <c r="C544" s="350"/>
      <c r="D544" s="350"/>
      <c r="E544" s="350"/>
      <c r="F544" s="350" t="s">
        <v>301</v>
      </c>
      <c r="G544" s="350"/>
      <c r="H544" s="350"/>
      <c r="I544" s="350"/>
      <c r="J544" s="163">
        <v>0</v>
      </c>
    </row>
    <row r="545" spans="1:10" ht="20.100000000000001" customHeight="1" x14ac:dyDescent="0.25">
      <c r="A545" s="351" t="s">
        <v>302</v>
      </c>
      <c r="B545" s="352" t="s">
        <v>101</v>
      </c>
      <c r="C545" s="351" t="s">
        <v>102</v>
      </c>
      <c r="D545" s="351" t="s">
        <v>38</v>
      </c>
      <c r="E545" s="352" t="s">
        <v>24</v>
      </c>
      <c r="F545" s="157" t="s">
        <v>26</v>
      </c>
      <c r="G545" s="157" t="s">
        <v>285</v>
      </c>
      <c r="H545" s="157"/>
      <c r="I545" s="157"/>
      <c r="J545" s="157" t="s">
        <v>286</v>
      </c>
    </row>
    <row r="546" spans="1:10" ht="26.1" customHeight="1" x14ac:dyDescent="0.25">
      <c r="A546" s="164" t="s">
        <v>267</v>
      </c>
      <c r="B546" s="165" t="s">
        <v>500</v>
      </c>
      <c r="C546" s="167" t="s">
        <v>205</v>
      </c>
      <c r="D546" s="164" t="s">
        <v>501</v>
      </c>
      <c r="E546" s="166">
        <v>1.02</v>
      </c>
      <c r="F546" s="167" t="s">
        <v>33</v>
      </c>
      <c r="G546" s="353" t="s">
        <v>502</v>
      </c>
      <c r="H546" s="353"/>
      <c r="I546" s="354"/>
      <c r="J546" s="168" t="s">
        <v>503</v>
      </c>
    </row>
    <row r="547" spans="1:10" ht="20.100000000000001" customHeight="1" x14ac:dyDescent="0.25">
      <c r="A547" s="350"/>
      <c r="B547" s="350"/>
      <c r="C547" s="350"/>
      <c r="D547" s="350"/>
      <c r="E547" s="350"/>
      <c r="F547" s="350" t="s">
        <v>305</v>
      </c>
      <c r="G547" s="350"/>
      <c r="H547" s="350"/>
      <c r="I547" s="350"/>
      <c r="J547" s="163">
        <v>646.41999999999996</v>
      </c>
    </row>
    <row r="548" spans="1:10" ht="20.100000000000001" customHeight="1" x14ac:dyDescent="0.25">
      <c r="A548" s="351" t="s">
        <v>362</v>
      </c>
      <c r="B548" s="352" t="s">
        <v>101</v>
      </c>
      <c r="C548" s="351" t="s">
        <v>102</v>
      </c>
      <c r="D548" s="351" t="s">
        <v>363</v>
      </c>
      <c r="E548" s="352" t="s">
        <v>24</v>
      </c>
      <c r="F548" s="157" t="s">
        <v>26</v>
      </c>
      <c r="G548" s="157" t="s">
        <v>285</v>
      </c>
      <c r="H548" s="157"/>
      <c r="I548" s="157"/>
      <c r="J548" s="157" t="s">
        <v>286</v>
      </c>
    </row>
    <row r="549" spans="1:10" ht="24" customHeight="1" x14ac:dyDescent="0.25">
      <c r="A549" s="174" t="s">
        <v>266</v>
      </c>
      <c r="B549" s="175" t="s">
        <v>480</v>
      </c>
      <c r="C549" s="177" t="s">
        <v>205</v>
      </c>
      <c r="D549" s="174" t="s">
        <v>481</v>
      </c>
      <c r="E549" s="176">
        <v>1</v>
      </c>
      <c r="F549" s="177" t="s">
        <v>33</v>
      </c>
      <c r="G549" s="362" t="s">
        <v>482</v>
      </c>
      <c r="H549" s="362"/>
      <c r="I549" s="363"/>
      <c r="J549" s="178" t="s">
        <v>482</v>
      </c>
    </row>
    <row r="550" spans="1:10" ht="24" customHeight="1" x14ac:dyDescent="0.25">
      <c r="A550" s="174" t="s">
        <v>266</v>
      </c>
      <c r="B550" s="175" t="s">
        <v>227</v>
      </c>
      <c r="C550" s="177" t="s">
        <v>205</v>
      </c>
      <c r="D550" s="174" t="s">
        <v>137</v>
      </c>
      <c r="E550" s="176">
        <v>1</v>
      </c>
      <c r="F550" s="177" t="s">
        <v>33</v>
      </c>
      <c r="G550" s="362" t="s">
        <v>479</v>
      </c>
      <c r="H550" s="362"/>
      <c r="I550" s="363"/>
      <c r="J550" s="178" t="s">
        <v>479</v>
      </c>
    </row>
    <row r="551" spans="1:10" ht="20.100000000000001" customHeight="1" x14ac:dyDescent="0.25">
      <c r="A551" s="350"/>
      <c r="B551" s="350"/>
      <c r="C551" s="350"/>
      <c r="D551" s="350"/>
      <c r="E551" s="350"/>
      <c r="F551" s="350" t="s">
        <v>368</v>
      </c>
      <c r="G551" s="350"/>
      <c r="H551" s="350"/>
      <c r="I551" s="350"/>
      <c r="J551" s="163">
        <v>67.349999999999994</v>
      </c>
    </row>
    <row r="552" spans="1:10" x14ac:dyDescent="0.25">
      <c r="A552" s="169"/>
      <c r="B552" s="169"/>
      <c r="C552" s="182"/>
      <c r="D552" s="169"/>
      <c r="E552" s="169" t="s">
        <v>269</v>
      </c>
      <c r="F552" s="170">
        <v>0</v>
      </c>
      <c r="G552" s="169" t="s">
        <v>270</v>
      </c>
      <c r="H552" s="170">
        <v>9.67</v>
      </c>
      <c r="I552" s="169" t="s">
        <v>271</v>
      </c>
      <c r="J552" s="170">
        <v>9.6698995983935738</v>
      </c>
    </row>
    <row r="553" spans="1:10" ht="15.75" thickBot="1" x14ac:dyDescent="0.3">
      <c r="A553" s="169"/>
      <c r="B553" s="169"/>
      <c r="C553" s="182"/>
      <c r="D553" s="169"/>
      <c r="E553" s="169" t="s">
        <v>272</v>
      </c>
      <c r="F553" s="170">
        <v>0</v>
      </c>
      <c r="G553" s="169"/>
      <c r="H553" s="360" t="s">
        <v>273</v>
      </c>
      <c r="I553" s="360"/>
      <c r="J553" s="170">
        <v>713.77</v>
      </c>
    </row>
    <row r="554" spans="1:10" ht="0.95" customHeight="1" thickTop="1" x14ac:dyDescent="0.25">
      <c r="A554" s="171"/>
      <c r="B554" s="171"/>
      <c r="C554" s="183"/>
      <c r="D554" s="171"/>
      <c r="E554" s="171"/>
      <c r="F554" s="171"/>
      <c r="G554" s="171"/>
      <c r="H554" s="171"/>
      <c r="I554" s="171"/>
      <c r="J554" s="171"/>
    </row>
    <row r="555" spans="1:10" ht="18" customHeight="1" x14ac:dyDescent="0.25">
      <c r="A555" s="156" t="s">
        <v>233</v>
      </c>
      <c r="B555" s="157" t="s">
        <v>101</v>
      </c>
      <c r="C555" s="154" t="s">
        <v>102</v>
      </c>
      <c r="D555" s="156" t="s">
        <v>28</v>
      </c>
      <c r="E555" s="351" t="s">
        <v>265</v>
      </c>
      <c r="F555" s="351"/>
      <c r="G555" s="154" t="s">
        <v>103</v>
      </c>
      <c r="H555" s="157" t="s">
        <v>18</v>
      </c>
      <c r="I555" s="157" t="s">
        <v>160</v>
      </c>
      <c r="J555" s="157" t="s">
        <v>30</v>
      </c>
    </row>
    <row r="556" spans="1:10" ht="26.1" customHeight="1" x14ac:dyDescent="0.25">
      <c r="A556" s="158" t="s">
        <v>266</v>
      </c>
      <c r="B556" s="159" t="s">
        <v>234</v>
      </c>
      <c r="C556" s="160" t="s">
        <v>49</v>
      </c>
      <c r="D556" s="158" t="s">
        <v>55</v>
      </c>
      <c r="E556" s="359" t="s">
        <v>290</v>
      </c>
      <c r="F556" s="359"/>
      <c r="G556" s="160" t="s">
        <v>59</v>
      </c>
      <c r="H556" s="161">
        <v>1</v>
      </c>
      <c r="I556" s="162">
        <v>32500</v>
      </c>
      <c r="J556" s="162">
        <v>32500</v>
      </c>
    </row>
    <row r="557" spans="1:10" ht="26.1" customHeight="1" x14ac:dyDescent="0.25">
      <c r="A557" s="164" t="s">
        <v>267</v>
      </c>
      <c r="B557" s="165" t="s">
        <v>504</v>
      </c>
      <c r="C557" s="167" t="s">
        <v>296</v>
      </c>
      <c r="D557" s="164" t="s">
        <v>55</v>
      </c>
      <c r="E557" s="354" t="s">
        <v>289</v>
      </c>
      <c r="F557" s="354"/>
      <c r="G557" s="167" t="s">
        <v>59</v>
      </c>
      <c r="H557" s="166">
        <v>1</v>
      </c>
      <c r="I557" s="172">
        <v>32500</v>
      </c>
      <c r="J557" s="172">
        <v>32500</v>
      </c>
    </row>
    <row r="558" spans="1:10" x14ac:dyDescent="0.25">
      <c r="A558" s="169"/>
      <c r="B558" s="169"/>
      <c r="C558" s="182"/>
      <c r="D558" s="169"/>
      <c r="E558" s="169" t="s">
        <v>269</v>
      </c>
      <c r="F558" s="170">
        <v>0</v>
      </c>
      <c r="G558" s="169" t="s">
        <v>270</v>
      </c>
      <c r="H558" s="170">
        <v>0</v>
      </c>
      <c r="I558" s="169" t="s">
        <v>271</v>
      </c>
      <c r="J558" s="170">
        <v>0</v>
      </c>
    </row>
    <row r="559" spans="1:10" ht="15.75" thickBot="1" x14ac:dyDescent="0.3">
      <c r="A559" s="169"/>
      <c r="B559" s="169"/>
      <c r="C559" s="182"/>
      <c r="D559" s="169"/>
      <c r="E559" s="169" t="s">
        <v>272</v>
      </c>
      <c r="F559" s="170">
        <v>0</v>
      </c>
      <c r="G559" s="169"/>
      <c r="H559" s="360" t="s">
        <v>273</v>
      </c>
      <c r="I559" s="360"/>
      <c r="J559" s="170">
        <v>32500</v>
      </c>
    </row>
    <row r="560" spans="1:10" ht="0.95" customHeight="1" thickTop="1" x14ac:dyDescent="0.25">
      <c r="A560" s="171"/>
      <c r="B560" s="171"/>
      <c r="C560" s="183"/>
      <c r="D560" s="171"/>
      <c r="E560" s="171"/>
      <c r="F560" s="171"/>
      <c r="G560" s="171"/>
      <c r="H560" s="171"/>
      <c r="I560" s="171"/>
      <c r="J560" s="171"/>
    </row>
    <row r="561" spans="1:10" ht="18" customHeight="1" x14ac:dyDescent="0.25">
      <c r="A561" s="156" t="s">
        <v>198</v>
      </c>
      <c r="B561" s="157" t="s">
        <v>101</v>
      </c>
      <c r="C561" s="154" t="s">
        <v>102</v>
      </c>
      <c r="D561" s="156" t="s">
        <v>28</v>
      </c>
      <c r="E561" s="351" t="s">
        <v>265</v>
      </c>
      <c r="F561" s="351"/>
      <c r="G561" s="154" t="s">
        <v>103</v>
      </c>
      <c r="H561" s="157" t="s">
        <v>18</v>
      </c>
      <c r="I561" s="157" t="s">
        <v>160</v>
      </c>
      <c r="J561" s="157" t="s">
        <v>30</v>
      </c>
    </row>
    <row r="562" spans="1:10" ht="24" customHeight="1" x14ac:dyDescent="0.25">
      <c r="A562" s="158" t="s">
        <v>266</v>
      </c>
      <c r="B562" s="159" t="s">
        <v>81</v>
      </c>
      <c r="C562" s="160" t="s">
        <v>205</v>
      </c>
      <c r="D562" s="158" t="s">
        <v>82</v>
      </c>
      <c r="E562" s="359">
        <v>4513</v>
      </c>
      <c r="F562" s="359"/>
      <c r="G562" s="160" t="s">
        <v>33</v>
      </c>
      <c r="H562" s="161">
        <v>1</v>
      </c>
      <c r="I562" s="162">
        <v>102.75</v>
      </c>
      <c r="J562" s="162">
        <v>102.75</v>
      </c>
    </row>
    <row r="563" spans="1:10" ht="15" customHeight="1" x14ac:dyDescent="0.25">
      <c r="A563" s="351" t="s">
        <v>29</v>
      </c>
      <c r="B563" s="352" t="s">
        <v>101</v>
      </c>
      <c r="C563" s="361" t="s">
        <v>102</v>
      </c>
      <c r="D563" s="351" t="s">
        <v>291</v>
      </c>
      <c r="E563" s="352" t="s">
        <v>24</v>
      </c>
      <c r="F563" s="361" t="s">
        <v>292</v>
      </c>
      <c r="G563" s="352"/>
      <c r="H563" s="361" t="s">
        <v>286</v>
      </c>
      <c r="I563" s="352"/>
      <c r="J563" s="352" t="s">
        <v>309</v>
      </c>
    </row>
    <row r="564" spans="1:10" ht="15" customHeight="1" x14ac:dyDescent="0.25">
      <c r="A564" s="352"/>
      <c r="B564" s="352"/>
      <c r="C564" s="361"/>
      <c r="D564" s="352"/>
      <c r="E564" s="352"/>
      <c r="F564" s="157" t="s">
        <v>293</v>
      </c>
      <c r="G564" s="157" t="s">
        <v>294</v>
      </c>
      <c r="H564" s="157" t="s">
        <v>293</v>
      </c>
      <c r="I564" s="157" t="s">
        <v>294</v>
      </c>
      <c r="J564" s="352"/>
    </row>
    <row r="565" spans="1:10" ht="24" customHeight="1" x14ac:dyDescent="0.25">
      <c r="A565" s="164" t="s">
        <v>267</v>
      </c>
      <c r="B565" s="165" t="s">
        <v>505</v>
      </c>
      <c r="C565" s="167" t="s">
        <v>205</v>
      </c>
      <c r="D565" s="164" t="s">
        <v>506</v>
      </c>
      <c r="E565" s="166">
        <v>1</v>
      </c>
      <c r="F565" s="172">
        <v>0.2</v>
      </c>
      <c r="G565" s="172">
        <v>0.8</v>
      </c>
      <c r="H565" s="168">
        <v>35.11</v>
      </c>
      <c r="I565" s="168">
        <v>29.23</v>
      </c>
      <c r="J565" s="168">
        <v>30.4</v>
      </c>
    </row>
    <row r="566" spans="1:10" ht="20.100000000000001" customHeight="1" x14ac:dyDescent="0.25">
      <c r="A566" s="350"/>
      <c r="B566" s="350"/>
      <c r="C566" s="350"/>
      <c r="D566" s="350"/>
      <c r="E566" s="350"/>
      <c r="F566" s="350" t="s">
        <v>315</v>
      </c>
      <c r="G566" s="350"/>
      <c r="H566" s="350"/>
      <c r="I566" s="350"/>
      <c r="J566" s="163">
        <v>30.4</v>
      </c>
    </row>
    <row r="567" spans="1:10" ht="20.100000000000001" customHeight="1" x14ac:dyDescent="0.25">
      <c r="A567" s="156" t="s">
        <v>31</v>
      </c>
      <c r="B567" s="157" t="s">
        <v>101</v>
      </c>
      <c r="C567" s="154" t="s">
        <v>102</v>
      </c>
      <c r="D567" s="156" t="s">
        <v>268</v>
      </c>
      <c r="E567" s="157" t="s">
        <v>24</v>
      </c>
      <c r="F567" s="352" t="s">
        <v>286</v>
      </c>
      <c r="G567" s="352"/>
      <c r="H567" s="352"/>
      <c r="I567" s="352"/>
      <c r="J567" s="157" t="s">
        <v>309</v>
      </c>
    </row>
    <row r="568" spans="1:10" ht="24" customHeight="1" x14ac:dyDescent="0.25">
      <c r="A568" s="164" t="s">
        <v>267</v>
      </c>
      <c r="B568" s="165" t="s">
        <v>351</v>
      </c>
      <c r="C568" s="167" t="s">
        <v>205</v>
      </c>
      <c r="D568" s="164" t="s">
        <v>279</v>
      </c>
      <c r="E568" s="166">
        <v>1</v>
      </c>
      <c r="F568" s="164"/>
      <c r="G568" s="164"/>
      <c r="H568" s="164"/>
      <c r="I568" s="168" t="s">
        <v>352</v>
      </c>
      <c r="J568" s="168" t="s">
        <v>352</v>
      </c>
    </row>
    <row r="569" spans="1:10" ht="24" customHeight="1" x14ac:dyDescent="0.25">
      <c r="A569" s="164" t="s">
        <v>267</v>
      </c>
      <c r="B569" s="165" t="s">
        <v>444</v>
      </c>
      <c r="C569" s="167" t="s">
        <v>205</v>
      </c>
      <c r="D569" s="164" t="s">
        <v>280</v>
      </c>
      <c r="E569" s="166">
        <v>1</v>
      </c>
      <c r="F569" s="164"/>
      <c r="G569" s="164"/>
      <c r="H569" s="164"/>
      <c r="I569" s="168" t="s">
        <v>445</v>
      </c>
      <c r="J569" s="168" t="s">
        <v>445</v>
      </c>
    </row>
    <row r="570" spans="1:10" ht="24" customHeight="1" x14ac:dyDescent="0.25">
      <c r="A570" s="164" t="s">
        <v>267</v>
      </c>
      <c r="B570" s="165" t="s">
        <v>318</v>
      </c>
      <c r="C570" s="167" t="s">
        <v>205</v>
      </c>
      <c r="D570" s="164" t="s">
        <v>295</v>
      </c>
      <c r="E570" s="166">
        <v>0.1</v>
      </c>
      <c r="F570" s="164"/>
      <c r="G570" s="164"/>
      <c r="H570" s="164"/>
      <c r="I570" s="168" t="s">
        <v>319</v>
      </c>
      <c r="J570" s="168" t="s">
        <v>320</v>
      </c>
    </row>
    <row r="571" spans="1:10" ht="20.100000000000001" customHeight="1" x14ac:dyDescent="0.25">
      <c r="A571" s="350"/>
      <c r="B571" s="350"/>
      <c r="C571" s="350"/>
      <c r="D571" s="350"/>
      <c r="E571" s="350"/>
      <c r="F571" s="350" t="s">
        <v>321</v>
      </c>
      <c r="G571" s="350"/>
      <c r="H571" s="350"/>
      <c r="I571" s="350"/>
      <c r="J571" s="173">
        <v>0</v>
      </c>
    </row>
    <row r="572" spans="1:10" ht="20.100000000000001" customHeight="1" x14ac:dyDescent="0.25">
      <c r="A572" s="350"/>
      <c r="B572" s="350"/>
      <c r="C572" s="350"/>
      <c r="D572" s="350"/>
      <c r="E572" s="350"/>
      <c r="F572" s="350" t="s">
        <v>322</v>
      </c>
      <c r="G572" s="350"/>
      <c r="H572" s="350"/>
      <c r="I572" s="350"/>
      <c r="J572" s="163">
        <v>53.21</v>
      </c>
    </row>
    <row r="573" spans="1:10" ht="20.100000000000001" customHeight="1" x14ac:dyDescent="0.25">
      <c r="A573" s="350"/>
      <c r="B573" s="350"/>
      <c r="C573" s="350"/>
      <c r="D573" s="350"/>
      <c r="E573" s="350"/>
      <c r="F573" s="350" t="s">
        <v>299</v>
      </c>
      <c r="G573" s="350"/>
      <c r="H573" s="350"/>
      <c r="I573" s="350"/>
      <c r="J573" s="163">
        <v>83.61</v>
      </c>
    </row>
    <row r="574" spans="1:10" ht="20.100000000000001" customHeight="1" x14ac:dyDescent="0.25">
      <c r="A574" s="350"/>
      <c r="B574" s="350"/>
      <c r="C574" s="350"/>
      <c r="D574" s="350"/>
      <c r="E574" s="350"/>
      <c r="F574" s="350" t="s">
        <v>300</v>
      </c>
      <c r="G574" s="350"/>
      <c r="H574" s="350"/>
      <c r="I574" s="350"/>
      <c r="J574" s="163">
        <v>1</v>
      </c>
    </row>
    <row r="575" spans="1:10" ht="20.100000000000001" customHeight="1" x14ac:dyDescent="0.25">
      <c r="A575" s="350"/>
      <c r="B575" s="350"/>
      <c r="C575" s="350"/>
      <c r="D575" s="350"/>
      <c r="E575" s="350"/>
      <c r="F575" s="350" t="s">
        <v>301</v>
      </c>
      <c r="G575" s="350"/>
      <c r="H575" s="350"/>
      <c r="I575" s="350"/>
      <c r="J575" s="163">
        <v>83.61</v>
      </c>
    </row>
    <row r="576" spans="1:10" ht="20.100000000000001" customHeight="1" x14ac:dyDescent="0.25">
      <c r="A576" s="351" t="s">
        <v>302</v>
      </c>
      <c r="B576" s="352" t="s">
        <v>101</v>
      </c>
      <c r="C576" s="351" t="s">
        <v>102</v>
      </c>
      <c r="D576" s="351" t="s">
        <v>38</v>
      </c>
      <c r="E576" s="352" t="s">
        <v>24</v>
      </c>
      <c r="F576" s="157" t="s">
        <v>26</v>
      </c>
      <c r="G576" s="157" t="s">
        <v>285</v>
      </c>
      <c r="H576" s="157"/>
      <c r="I576" s="157"/>
      <c r="J576" s="157" t="s">
        <v>286</v>
      </c>
    </row>
    <row r="577" spans="1:10" ht="24" customHeight="1" x14ac:dyDescent="0.25">
      <c r="A577" s="164" t="s">
        <v>267</v>
      </c>
      <c r="B577" s="165" t="s">
        <v>507</v>
      </c>
      <c r="C577" s="167" t="s">
        <v>205</v>
      </c>
      <c r="D577" s="164" t="s">
        <v>508</v>
      </c>
      <c r="E577" s="166">
        <v>0.4</v>
      </c>
      <c r="F577" s="167" t="s">
        <v>36</v>
      </c>
      <c r="G577" s="353" t="s">
        <v>509</v>
      </c>
      <c r="H577" s="353"/>
      <c r="I577" s="354"/>
      <c r="J577" s="168" t="s">
        <v>510</v>
      </c>
    </row>
    <row r="578" spans="1:10" ht="24" customHeight="1" x14ac:dyDescent="0.25">
      <c r="A578" s="164" t="s">
        <v>267</v>
      </c>
      <c r="B578" s="165" t="s">
        <v>511</v>
      </c>
      <c r="C578" s="167" t="s">
        <v>205</v>
      </c>
      <c r="D578" s="164" t="s">
        <v>512</v>
      </c>
      <c r="E578" s="166">
        <v>0.25</v>
      </c>
      <c r="F578" s="167" t="s">
        <v>36</v>
      </c>
      <c r="G578" s="353" t="s">
        <v>513</v>
      </c>
      <c r="H578" s="353"/>
      <c r="I578" s="354"/>
      <c r="J578" s="168" t="s">
        <v>514</v>
      </c>
    </row>
    <row r="579" spans="1:10" ht="24" customHeight="1" x14ac:dyDescent="0.25">
      <c r="A579" s="164" t="s">
        <v>267</v>
      </c>
      <c r="B579" s="165" t="s">
        <v>449</v>
      </c>
      <c r="C579" s="167" t="s">
        <v>205</v>
      </c>
      <c r="D579" s="164" t="s">
        <v>450</v>
      </c>
      <c r="E579" s="166">
        <v>1</v>
      </c>
      <c r="F579" s="167" t="s">
        <v>36</v>
      </c>
      <c r="G579" s="353" t="s">
        <v>451</v>
      </c>
      <c r="H579" s="353"/>
      <c r="I579" s="354"/>
      <c r="J579" s="168" t="s">
        <v>451</v>
      </c>
    </row>
    <row r="580" spans="1:10" ht="24" customHeight="1" x14ac:dyDescent="0.25">
      <c r="A580" s="164" t="s">
        <v>267</v>
      </c>
      <c r="B580" s="165" t="s">
        <v>455</v>
      </c>
      <c r="C580" s="167" t="s">
        <v>205</v>
      </c>
      <c r="D580" s="164" t="s">
        <v>456</v>
      </c>
      <c r="E580" s="166">
        <v>0.2</v>
      </c>
      <c r="F580" s="167" t="s">
        <v>193</v>
      </c>
      <c r="G580" s="353" t="s">
        <v>457</v>
      </c>
      <c r="H580" s="353"/>
      <c r="I580" s="354"/>
      <c r="J580" s="168" t="s">
        <v>515</v>
      </c>
    </row>
    <row r="581" spans="1:10" ht="20.100000000000001" customHeight="1" x14ac:dyDescent="0.25">
      <c r="A581" s="350"/>
      <c r="B581" s="350"/>
      <c r="C581" s="350"/>
      <c r="D581" s="350"/>
      <c r="E581" s="350"/>
      <c r="F581" s="350" t="s">
        <v>305</v>
      </c>
      <c r="G581" s="350"/>
      <c r="H581" s="350"/>
      <c r="I581" s="350"/>
      <c r="J581" s="163">
        <v>19.14</v>
      </c>
    </row>
    <row r="582" spans="1:10" x14ac:dyDescent="0.25">
      <c r="A582" s="169"/>
      <c r="B582" s="169"/>
      <c r="C582" s="182"/>
      <c r="D582" s="169"/>
      <c r="E582" s="169" t="s">
        <v>269</v>
      </c>
      <c r="F582" s="170">
        <v>0</v>
      </c>
      <c r="G582" s="169" t="s">
        <v>270</v>
      </c>
      <c r="H582" s="170">
        <v>53.21</v>
      </c>
      <c r="I582" s="169" t="s">
        <v>271</v>
      </c>
      <c r="J582" s="170">
        <v>53.21</v>
      </c>
    </row>
    <row r="583" spans="1:10" ht="15.75" thickBot="1" x14ac:dyDescent="0.3">
      <c r="A583" s="169"/>
      <c r="B583" s="169"/>
      <c r="C583" s="182"/>
      <c r="D583" s="169"/>
      <c r="E583" s="169" t="s">
        <v>272</v>
      </c>
      <c r="F583" s="170">
        <v>0</v>
      </c>
      <c r="G583" s="169"/>
      <c r="H583" s="360" t="s">
        <v>273</v>
      </c>
      <c r="I583" s="360"/>
      <c r="J583" s="170">
        <v>102.75</v>
      </c>
    </row>
    <row r="584" spans="1:10" ht="0.95" customHeight="1" thickTop="1" x14ac:dyDescent="0.25">
      <c r="A584" s="171"/>
      <c r="B584" s="171"/>
      <c r="C584" s="183"/>
      <c r="D584" s="171"/>
      <c r="E584" s="171"/>
      <c r="F584" s="171"/>
      <c r="G584" s="171"/>
      <c r="H584" s="171"/>
      <c r="I584" s="171"/>
      <c r="J584" s="171"/>
    </row>
    <row r="585" spans="1:10" ht="18" customHeight="1" x14ac:dyDescent="0.25">
      <c r="A585" s="156" t="s">
        <v>199</v>
      </c>
      <c r="B585" s="157" t="s">
        <v>101</v>
      </c>
      <c r="C585" s="154" t="s">
        <v>102</v>
      </c>
      <c r="D585" s="156" t="s">
        <v>28</v>
      </c>
      <c r="E585" s="351" t="s">
        <v>265</v>
      </c>
      <c r="F585" s="351"/>
      <c r="G585" s="154" t="s">
        <v>103</v>
      </c>
      <c r="H585" s="157" t="s">
        <v>18</v>
      </c>
      <c r="I585" s="157" t="s">
        <v>160</v>
      </c>
      <c r="J585" s="157" t="s">
        <v>30</v>
      </c>
    </row>
    <row r="586" spans="1:10" ht="26.1" customHeight="1" x14ac:dyDescent="0.25">
      <c r="A586" s="158" t="s">
        <v>266</v>
      </c>
      <c r="B586" s="159" t="s">
        <v>235</v>
      </c>
      <c r="C586" s="160" t="s">
        <v>205</v>
      </c>
      <c r="D586" s="158" t="s">
        <v>136</v>
      </c>
      <c r="E586" s="359">
        <v>4503</v>
      </c>
      <c r="F586" s="359"/>
      <c r="G586" s="160" t="s">
        <v>34</v>
      </c>
      <c r="H586" s="161">
        <v>1</v>
      </c>
      <c r="I586" s="162">
        <v>188.71</v>
      </c>
      <c r="J586" s="162">
        <v>188.71</v>
      </c>
    </row>
    <row r="587" spans="1:10" ht="15" customHeight="1" x14ac:dyDescent="0.25">
      <c r="A587" s="351" t="s">
        <v>29</v>
      </c>
      <c r="B587" s="352" t="s">
        <v>101</v>
      </c>
      <c r="C587" s="361" t="s">
        <v>102</v>
      </c>
      <c r="D587" s="351" t="s">
        <v>291</v>
      </c>
      <c r="E587" s="352" t="s">
        <v>24</v>
      </c>
      <c r="F587" s="361" t="s">
        <v>292</v>
      </c>
      <c r="G587" s="352"/>
      <c r="H587" s="361" t="s">
        <v>286</v>
      </c>
      <c r="I587" s="352"/>
      <c r="J587" s="352" t="s">
        <v>309</v>
      </c>
    </row>
    <row r="588" spans="1:10" ht="15" customHeight="1" x14ac:dyDescent="0.25">
      <c r="A588" s="352"/>
      <c r="B588" s="352"/>
      <c r="C588" s="361"/>
      <c r="D588" s="352"/>
      <c r="E588" s="352"/>
      <c r="F588" s="157" t="s">
        <v>293</v>
      </c>
      <c r="G588" s="157" t="s">
        <v>294</v>
      </c>
      <c r="H588" s="157" t="s">
        <v>293</v>
      </c>
      <c r="I588" s="157" t="s">
        <v>294</v>
      </c>
      <c r="J588" s="352"/>
    </row>
    <row r="589" spans="1:10" ht="24" customHeight="1" x14ac:dyDescent="0.25">
      <c r="A589" s="164" t="s">
        <v>267</v>
      </c>
      <c r="B589" s="165" t="s">
        <v>442</v>
      </c>
      <c r="C589" s="167" t="s">
        <v>205</v>
      </c>
      <c r="D589" s="164" t="s">
        <v>443</v>
      </c>
      <c r="E589" s="166">
        <v>0.1004</v>
      </c>
      <c r="F589" s="172">
        <v>1</v>
      </c>
      <c r="G589" s="172">
        <v>0</v>
      </c>
      <c r="H589" s="168">
        <v>42.54</v>
      </c>
      <c r="I589" s="168">
        <v>5.23</v>
      </c>
      <c r="J589" s="168">
        <v>4.2699999999999996</v>
      </c>
    </row>
    <row r="590" spans="1:10" ht="24" customHeight="1" x14ac:dyDescent="0.25">
      <c r="A590" s="164" t="s">
        <v>267</v>
      </c>
      <c r="B590" s="165" t="s">
        <v>440</v>
      </c>
      <c r="C590" s="167" t="s">
        <v>205</v>
      </c>
      <c r="D590" s="164" t="s">
        <v>441</v>
      </c>
      <c r="E590" s="166">
        <v>0.1004</v>
      </c>
      <c r="F590" s="172">
        <v>1</v>
      </c>
      <c r="G590" s="172">
        <v>0</v>
      </c>
      <c r="H590" s="168">
        <v>28.76</v>
      </c>
      <c r="I590" s="168">
        <v>28.42</v>
      </c>
      <c r="J590" s="168">
        <v>2.88</v>
      </c>
    </row>
    <row r="591" spans="1:10" ht="20.100000000000001" customHeight="1" x14ac:dyDescent="0.25">
      <c r="A591" s="350"/>
      <c r="B591" s="350"/>
      <c r="C591" s="350"/>
      <c r="D591" s="350"/>
      <c r="E591" s="350"/>
      <c r="F591" s="350" t="s">
        <v>315</v>
      </c>
      <c r="G591" s="350"/>
      <c r="H591" s="350"/>
      <c r="I591" s="350"/>
      <c r="J591" s="163">
        <v>7.15</v>
      </c>
    </row>
    <row r="592" spans="1:10" ht="20.100000000000001" customHeight="1" x14ac:dyDescent="0.25">
      <c r="A592" s="156" t="s">
        <v>31</v>
      </c>
      <c r="B592" s="157" t="s">
        <v>101</v>
      </c>
      <c r="C592" s="154" t="s">
        <v>102</v>
      </c>
      <c r="D592" s="156" t="s">
        <v>268</v>
      </c>
      <c r="E592" s="157" t="s">
        <v>24</v>
      </c>
      <c r="F592" s="352" t="s">
        <v>286</v>
      </c>
      <c r="G592" s="352"/>
      <c r="H592" s="352"/>
      <c r="I592" s="352"/>
      <c r="J592" s="157" t="s">
        <v>309</v>
      </c>
    </row>
    <row r="593" spans="1:10" ht="24" customHeight="1" x14ac:dyDescent="0.25">
      <c r="A593" s="164" t="s">
        <v>267</v>
      </c>
      <c r="B593" s="165" t="s">
        <v>351</v>
      </c>
      <c r="C593" s="167" t="s">
        <v>205</v>
      </c>
      <c r="D593" s="164" t="s">
        <v>279</v>
      </c>
      <c r="E593" s="166">
        <v>0.6</v>
      </c>
      <c r="F593" s="164"/>
      <c r="G593" s="164"/>
      <c r="H593" s="164"/>
      <c r="I593" s="168" t="s">
        <v>352</v>
      </c>
      <c r="J593" s="168" t="s">
        <v>516</v>
      </c>
    </row>
    <row r="594" spans="1:10" ht="24" customHeight="1" x14ac:dyDescent="0.25">
      <c r="A594" s="164" t="s">
        <v>267</v>
      </c>
      <c r="B594" s="165" t="s">
        <v>444</v>
      </c>
      <c r="C594" s="167" t="s">
        <v>205</v>
      </c>
      <c r="D594" s="164" t="s">
        <v>280</v>
      </c>
      <c r="E594" s="166">
        <v>0.6</v>
      </c>
      <c r="F594" s="164"/>
      <c r="G594" s="164"/>
      <c r="H594" s="164"/>
      <c r="I594" s="168" t="s">
        <v>445</v>
      </c>
      <c r="J594" s="168" t="s">
        <v>517</v>
      </c>
    </row>
    <row r="595" spans="1:10" ht="24" customHeight="1" x14ac:dyDescent="0.25">
      <c r="A595" s="164" t="s">
        <v>267</v>
      </c>
      <c r="B595" s="165" t="s">
        <v>318</v>
      </c>
      <c r="C595" s="167" t="s">
        <v>205</v>
      </c>
      <c r="D595" s="164" t="s">
        <v>295</v>
      </c>
      <c r="E595" s="166">
        <v>0.06</v>
      </c>
      <c r="F595" s="164"/>
      <c r="G595" s="164"/>
      <c r="H595" s="164"/>
      <c r="I595" s="168" t="s">
        <v>319</v>
      </c>
      <c r="J595" s="168" t="s">
        <v>518</v>
      </c>
    </row>
    <row r="596" spans="1:10" ht="20.100000000000001" customHeight="1" x14ac:dyDescent="0.25">
      <c r="A596" s="350"/>
      <c r="B596" s="350"/>
      <c r="C596" s="350"/>
      <c r="D596" s="350"/>
      <c r="E596" s="350"/>
      <c r="F596" s="350" t="s">
        <v>321</v>
      </c>
      <c r="G596" s="350"/>
      <c r="H596" s="350"/>
      <c r="I596" s="350"/>
      <c r="J596" s="173">
        <v>0</v>
      </c>
    </row>
    <row r="597" spans="1:10" ht="20.100000000000001" customHeight="1" x14ac:dyDescent="0.25">
      <c r="A597" s="350"/>
      <c r="B597" s="350"/>
      <c r="C597" s="350"/>
      <c r="D597" s="350"/>
      <c r="E597" s="350"/>
      <c r="F597" s="350" t="s">
        <v>322</v>
      </c>
      <c r="G597" s="350"/>
      <c r="H597" s="350"/>
      <c r="I597" s="350"/>
      <c r="J597" s="163">
        <v>31.92</v>
      </c>
    </row>
    <row r="598" spans="1:10" ht="20.100000000000001" customHeight="1" x14ac:dyDescent="0.25">
      <c r="A598" s="350"/>
      <c r="B598" s="350"/>
      <c r="C598" s="350"/>
      <c r="D598" s="350"/>
      <c r="E598" s="350"/>
      <c r="F598" s="350" t="s">
        <v>299</v>
      </c>
      <c r="G598" s="350"/>
      <c r="H598" s="350"/>
      <c r="I598" s="350"/>
      <c r="J598" s="163">
        <v>39.07</v>
      </c>
    </row>
    <row r="599" spans="1:10" ht="20.100000000000001" customHeight="1" x14ac:dyDescent="0.25">
      <c r="A599" s="350"/>
      <c r="B599" s="350"/>
      <c r="C599" s="350"/>
      <c r="D599" s="350"/>
      <c r="E599" s="350"/>
      <c r="F599" s="350" t="s">
        <v>300</v>
      </c>
      <c r="G599" s="350"/>
      <c r="H599" s="350"/>
      <c r="I599" s="350"/>
      <c r="J599" s="163">
        <v>1</v>
      </c>
    </row>
    <row r="600" spans="1:10" ht="20.100000000000001" customHeight="1" x14ac:dyDescent="0.25">
      <c r="A600" s="350"/>
      <c r="B600" s="350"/>
      <c r="C600" s="350"/>
      <c r="D600" s="350"/>
      <c r="E600" s="350"/>
      <c r="F600" s="350" t="s">
        <v>301</v>
      </c>
      <c r="G600" s="350"/>
      <c r="H600" s="350"/>
      <c r="I600" s="350"/>
      <c r="J600" s="163">
        <v>39.07</v>
      </c>
    </row>
    <row r="601" spans="1:10" ht="20.100000000000001" customHeight="1" x14ac:dyDescent="0.25">
      <c r="A601" s="351" t="s">
        <v>302</v>
      </c>
      <c r="B601" s="352" t="s">
        <v>101</v>
      </c>
      <c r="C601" s="351" t="s">
        <v>102</v>
      </c>
      <c r="D601" s="351" t="s">
        <v>38</v>
      </c>
      <c r="E601" s="352" t="s">
        <v>24</v>
      </c>
      <c r="F601" s="157" t="s">
        <v>26</v>
      </c>
      <c r="G601" s="157" t="s">
        <v>285</v>
      </c>
      <c r="H601" s="157"/>
      <c r="I601" s="157"/>
      <c r="J601" s="157" t="s">
        <v>286</v>
      </c>
    </row>
    <row r="602" spans="1:10" ht="24" customHeight="1" x14ac:dyDescent="0.25">
      <c r="A602" s="164" t="s">
        <v>267</v>
      </c>
      <c r="B602" s="165" t="s">
        <v>449</v>
      </c>
      <c r="C602" s="167" t="s">
        <v>205</v>
      </c>
      <c r="D602" s="164" t="s">
        <v>450</v>
      </c>
      <c r="E602" s="166">
        <v>5.6864499999999998</v>
      </c>
      <c r="F602" s="167" t="s">
        <v>36</v>
      </c>
      <c r="G602" s="353" t="s">
        <v>451</v>
      </c>
      <c r="H602" s="353"/>
      <c r="I602" s="354"/>
      <c r="J602" s="168" t="s">
        <v>519</v>
      </c>
    </row>
    <row r="603" spans="1:10" ht="24" customHeight="1" x14ac:dyDescent="0.25">
      <c r="A603" s="164" t="s">
        <v>267</v>
      </c>
      <c r="B603" s="165" t="s">
        <v>459</v>
      </c>
      <c r="C603" s="167" t="s">
        <v>205</v>
      </c>
      <c r="D603" s="164" t="s">
        <v>460</v>
      </c>
      <c r="E603" s="166">
        <v>0.01</v>
      </c>
      <c r="F603" s="167" t="s">
        <v>282</v>
      </c>
      <c r="G603" s="353" t="s">
        <v>461</v>
      </c>
      <c r="H603" s="353"/>
      <c r="I603" s="354"/>
      <c r="J603" s="168" t="s">
        <v>520</v>
      </c>
    </row>
    <row r="604" spans="1:10" ht="24" customHeight="1" x14ac:dyDescent="0.25">
      <c r="A604" s="164" t="s">
        <v>267</v>
      </c>
      <c r="B604" s="165" t="s">
        <v>455</v>
      </c>
      <c r="C604" s="167" t="s">
        <v>205</v>
      </c>
      <c r="D604" s="164" t="s">
        <v>456</v>
      </c>
      <c r="E604" s="166">
        <v>0.20396</v>
      </c>
      <c r="F604" s="167" t="s">
        <v>193</v>
      </c>
      <c r="G604" s="353" t="s">
        <v>457</v>
      </c>
      <c r="H604" s="353"/>
      <c r="I604" s="354"/>
      <c r="J604" s="168" t="s">
        <v>458</v>
      </c>
    </row>
    <row r="605" spans="1:10" ht="24" customHeight="1" x14ac:dyDescent="0.25">
      <c r="A605" s="164" t="s">
        <v>267</v>
      </c>
      <c r="B605" s="165" t="s">
        <v>467</v>
      </c>
      <c r="C605" s="167" t="s">
        <v>205</v>
      </c>
      <c r="D605" s="164" t="s">
        <v>468</v>
      </c>
      <c r="E605" s="166">
        <v>0.97779000000000005</v>
      </c>
      <c r="F605" s="167" t="s">
        <v>36</v>
      </c>
      <c r="G605" s="353" t="s">
        <v>469</v>
      </c>
      <c r="H605" s="353"/>
      <c r="I605" s="354"/>
      <c r="J605" s="168" t="s">
        <v>521</v>
      </c>
    </row>
    <row r="606" spans="1:10" ht="24" customHeight="1" x14ac:dyDescent="0.25">
      <c r="A606" s="164" t="s">
        <v>267</v>
      </c>
      <c r="B606" s="165" t="s">
        <v>452</v>
      </c>
      <c r="C606" s="167" t="s">
        <v>205</v>
      </c>
      <c r="D606" s="164" t="s">
        <v>453</v>
      </c>
      <c r="E606" s="166">
        <v>0.54164000000000001</v>
      </c>
      <c r="F606" s="167" t="s">
        <v>36</v>
      </c>
      <c r="G606" s="353" t="s">
        <v>454</v>
      </c>
      <c r="H606" s="353"/>
      <c r="I606" s="354"/>
      <c r="J606" s="168" t="s">
        <v>522</v>
      </c>
    </row>
    <row r="607" spans="1:10" ht="24" customHeight="1" x14ac:dyDescent="0.25">
      <c r="A607" s="164" t="s">
        <v>267</v>
      </c>
      <c r="B607" s="165" t="s">
        <v>463</v>
      </c>
      <c r="C607" s="167" t="s">
        <v>205</v>
      </c>
      <c r="D607" s="164" t="s">
        <v>464</v>
      </c>
      <c r="E607" s="166">
        <v>1.22221</v>
      </c>
      <c r="F607" s="167" t="s">
        <v>36</v>
      </c>
      <c r="G607" s="353" t="s">
        <v>465</v>
      </c>
      <c r="H607" s="353"/>
      <c r="I607" s="354"/>
      <c r="J607" s="168" t="s">
        <v>523</v>
      </c>
    </row>
    <row r="608" spans="1:10" ht="24" customHeight="1" x14ac:dyDescent="0.25">
      <c r="A608" s="164" t="s">
        <v>267</v>
      </c>
      <c r="B608" s="165" t="s">
        <v>471</v>
      </c>
      <c r="C608" s="167" t="s">
        <v>205</v>
      </c>
      <c r="D608" s="164" t="s">
        <v>472</v>
      </c>
      <c r="E608" s="166">
        <v>1.1000000000000001</v>
      </c>
      <c r="F608" s="167" t="s">
        <v>34</v>
      </c>
      <c r="G608" s="353" t="s">
        <v>473</v>
      </c>
      <c r="H608" s="353"/>
      <c r="I608" s="354"/>
      <c r="J608" s="168" t="s">
        <v>524</v>
      </c>
    </row>
    <row r="609" spans="1:10" ht="20.100000000000001" customHeight="1" x14ac:dyDescent="0.25">
      <c r="A609" s="350"/>
      <c r="B609" s="350"/>
      <c r="C609" s="350"/>
      <c r="D609" s="350"/>
      <c r="E609" s="350"/>
      <c r="F609" s="350" t="s">
        <v>305</v>
      </c>
      <c r="G609" s="350"/>
      <c r="H609" s="350"/>
      <c r="I609" s="350"/>
      <c r="J609" s="163">
        <v>149.63999999999999</v>
      </c>
    </row>
    <row r="610" spans="1:10" x14ac:dyDescent="0.25">
      <c r="A610" s="169"/>
      <c r="B610" s="169"/>
      <c r="C610" s="182"/>
      <c r="D610" s="169"/>
      <c r="E610" s="169" t="s">
        <v>269</v>
      </c>
      <c r="F610" s="170">
        <v>0</v>
      </c>
      <c r="G610" s="169" t="s">
        <v>270</v>
      </c>
      <c r="H610" s="170">
        <v>31.92</v>
      </c>
      <c r="I610" s="169" t="s">
        <v>271</v>
      </c>
      <c r="J610" s="170">
        <v>31.92</v>
      </c>
    </row>
    <row r="611" spans="1:10" ht="15.75" thickBot="1" x14ac:dyDescent="0.3">
      <c r="A611" s="169"/>
      <c r="B611" s="169"/>
      <c r="C611" s="182"/>
      <c r="D611" s="169"/>
      <c r="E611" s="169" t="s">
        <v>272</v>
      </c>
      <c r="F611" s="170">
        <v>0</v>
      </c>
      <c r="G611" s="169"/>
      <c r="H611" s="360" t="s">
        <v>273</v>
      </c>
      <c r="I611" s="360"/>
      <c r="J611" s="170">
        <v>188.71</v>
      </c>
    </row>
    <row r="612" spans="1:10" ht="0.95" customHeight="1" thickTop="1" x14ac:dyDescent="0.25">
      <c r="A612" s="171"/>
      <c r="B612" s="171"/>
      <c r="C612" s="183"/>
      <c r="D612" s="171"/>
      <c r="E612" s="171"/>
      <c r="F612" s="171"/>
      <c r="G612" s="171"/>
      <c r="H612" s="171"/>
      <c r="I612" s="171"/>
      <c r="J612" s="171"/>
    </row>
    <row r="613" spans="1:10" ht="18" customHeight="1" x14ac:dyDescent="0.25">
      <c r="A613" s="156" t="s">
        <v>236</v>
      </c>
      <c r="B613" s="157" t="s">
        <v>101</v>
      </c>
      <c r="C613" s="154" t="s">
        <v>102</v>
      </c>
      <c r="D613" s="156" t="s">
        <v>28</v>
      </c>
      <c r="E613" s="351" t="s">
        <v>265</v>
      </c>
      <c r="F613" s="351"/>
      <c r="G613" s="154" t="s">
        <v>103</v>
      </c>
      <c r="H613" s="157" t="s">
        <v>18</v>
      </c>
      <c r="I613" s="157" t="s">
        <v>160</v>
      </c>
      <c r="J613" s="157" t="s">
        <v>30</v>
      </c>
    </row>
    <row r="614" spans="1:10" ht="24" customHeight="1" x14ac:dyDescent="0.25">
      <c r="A614" s="158" t="s">
        <v>266</v>
      </c>
      <c r="B614" s="159" t="s">
        <v>75</v>
      </c>
      <c r="C614" s="160" t="s">
        <v>205</v>
      </c>
      <c r="D614" s="158" t="s">
        <v>76</v>
      </c>
      <c r="E614" s="359">
        <v>4515</v>
      </c>
      <c r="F614" s="359"/>
      <c r="G614" s="160" t="s">
        <v>33</v>
      </c>
      <c r="H614" s="161">
        <v>1</v>
      </c>
      <c r="I614" s="162">
        <v>684.27</v>
      </c>
      <c r="J614" s="162">
        <v>684.27</v>
      </c>
    </row>
    <row r="615" spans="1:10" ht="20.100000000000001" customHeight="1" x14ac:dyDescent="0.25">
      <c r="A615" s="350"/>
      <c r="B615" s="350"/>
      <c r="C615" s="350"/>
      <c r="D615" s="350"/>
      <c r="E615" s="350"/>
      <c r="F615" s="350" t="s">
        <v>299</v>
      </c>
      <c r="G615" s="350"/>
      <c r="H615" s="350"/>
      <c r="I615" s="350"/>
      <c r="J615" s="163">
        <v>0</v>
      </c>
    </row>
    <row r="616" spans="1:10" ht="20.100000000000001" customHeight="1" x14ac:dyDescent="0.25">
      <c r="A616" s="350"/>
      <c r="B616" s="350"/>
      <c r="C616" s="350"/>
      <c r="D616" s="350"/>
      <c r="E616" s="350"/>
      <c r="F616" s="350" t="s">
        <v>300</v>
      </c>
      <c r="G616" s="350"/>
      <c r="H616" s="350"/>
      <c r="I616" s="350"/>
      <c r="J616" s="163">
        <v>1</v>
      </c>
    </row>
    <row r="617" spans="1:10" ht="20.100000000000001" customHeight="1" x14ac:dyDescent="0.25">
      <c r="A617" s="350"/>
      <c r="B617" s="350"/>
      <c r="C617" s="350"/>
      <c r="D617" s="350"/>
      <c r="E617" s="350"/>
      <c r="F617" s="350" t="s">
        <v>301</v>
      </c>
      <c r="G617" s="350"/>
      <c r="H617" s="350"/>
      <c r="I617" s="350"/>
      <c r="J617" s="163">
        <v>0</v>
      </c>
    </row>
    <row r="618" spans="1:10" ht="20.100000000000001" customHeight="1" x14ac:dyDescent="0.25">
      <c r="A618" s="351" t="s">
        <v>302</v>
      </c>
      <c r="B618" s="352" t="s">
        <v>101</v>
      </c>
      <c r="C618" s="351" t="s">
        <v>102</v>
      </c>
      <c r="D618" s="351" t="s">
        <v>38</v>
      </c>
      <c r="E618" s="352" t="s">
        <v>24</v>
      </c>
      <c r="F618" s="157" t="s">
        <v>26</v>
      </c>
      <c r="G618" s="157" t="s">
        <v>285</v>
      </c>
      <c r="H618" s="157"/>
      <c r="I618" s="157"/>
      <c r="J618" s="157" t="s">
        <v>286</v>
      </c>
    </row>
    <row r="619" spans="1:10" ht="26.1" customHeight="1" x14ac:dyDescent="0.25">
      <c r="A619" s="164" t="s">
        <v>267</v>
      </c>
      <c r="B619" s="165" t="s">
        <v>525</v>
      </c>
      <c r="C619" s="167" t="s">
        <v>205</v>
      </c>
      <c r="D619" s="164" t="s">
        <v>526</v>
      </c>
      <c r="E619" s="166">
        <v>1.02</v>
      </c>
      <c r="F619" s="167" t="s">
        <v>33</v>
      </c>
      <c r="G619" s="353" t="s">
        <v>527</v>
      </c>
      <c r="H619" s="353"/>
      <c r="I619" s="354"/>
      <c r="J619" s="168" t="s">
        <v>528</v>
      </c>
    </row>
    <row r="620" spans="1:10" ht="20.100000000000001" customHeight="1" x14ac:dyDescent="0.25">
      <c r="A620" s="350"/>
      <c r="B620" s="350"/>
      <c r="C620" s="350"/>
      <c r="D620" s="350"/>
      <c r="E620" s="350"/>
      <c r="F620" s="350" t="s">
        <v>305</v>
      </c>
      <c r="G620" s="350"/>
      <c r="H620" s="350"/>
      <c r="I620" s="350"/>
      <c r="J620" s="163">
        <v>616.91999999999996</v>
      </c>
    </row>
    <row r="621" spans="1:10" ht="20.100000000000001" customHeight="1" x14ac:dyDescent="0.25">
      <c r="A621" s="351" t="s">
        <v>362</v>
      </c>
      <c r="B621" s="352" t="s">
        <v>101</v>
      </c>
      <c r="C621" s="351" t="s">
        <v>102</v>
      </c>
      <c r="D621" s="351" t="s">
        <v>363</v>
      </c>
      <c r="E621" s="352" t="s">
        <v>24</v>
      </c>
      <c r="F621" s="157" t="s">
        <v>26</v>
      </c>
      <c r="G621" s="157" t="s">
        <v>285</v>
      </c>
      <c r="H621" s="157"/>
      <c r="I621" s="157"/>
      <c r="J621" s="157" t="s">
        <v>286</v>
      </c>
    </row>
    <row r="622" spans="1:10" ht="24" customHeight="1" x14ac:dyDescent="0.25">
      <c r="A622" s="174" t="s">
        <v>266</v>
      </c>
      <c r="B622" s="175" t="s">
        <v>227</v>
      </c>
      <c r="C622" s="177" t="s">
        <v>205</v>
      </c>
      <c r="D622" s="174" t="s">
        <v>137</v>
      </c>
      <c r="E622" s="176">
        <v>1</v>
      </c>
      <c r="F622" s="177" t="s">
        <v>33</v>
      </c>
      <c r="G622" s="362" t="s">
        <v>479</v>
      </c>
      <c r="H622" s="362"/>
      <c r="I622" s="363"/>
      <c r="J622" s="178" t="s">
        <v>479</v>
      </c>
    </row>
    <row r="623" spans="1:10" ht="24" customHeight="1" x14ac:dyDescent="0.25">
      <c r="A623" s="174" t="s">
        <v>266</v>
      </c>
      <c r="B623" s="175" t="s">
        <v>480</v>
      </c>
      <c r="C623" s="177" t="s">
        <v>205</v>
      </c>
      <c r="D623" s="174" t="s">
        <v>481</v>
      </c>
      <c r="E623" s="176">
        <v>1</v>
      </c>
      <c r="F623" s="177" t="s">
        <v>33</v>
      </c>
      <c r="G623" s="362" t="s">
        <v>482</v>
      </c>
      <c r="H623" s="362"/>
      <c r="I623" s="363"/>
      <c r="J623" s="178" t="s">
        <v>482</v>
      </c>
    </row>
    <row r="624" spans="1:10" ht="20.100000000000001" customHeight="1" x14ac:dyDescent="0.25">
      <c r="A624" s="350"/>
      <c r="B624" s="350"/>
      <c r="C624" s="350"/>
      <c r="D624" s="350"/>
      <c r="E624" s="350"/>
      <c r="F624" s="350" t="s">
        <v>368</v>
      </c>
      <c r="G624" s="350"/>
      <c r="H624" s="350"/>
      <c r="I624" s="350"/>
      <c r="J624" s="163">
        <v>67.349999999999994</v>
      </c>
    </row>
    <row r="625" spans="1:10" x14ac:dyDescent="0.25">
      <c r="A625" s="169"/>
      <c r="B625" s="169"/>
      <c r="C625" s="182"/>
      <c r="D625" s="169"/>
      <c r="E625" s="169" t="s">
        <v>269</v>
      </c>
      <c r="F625" s="170">
        <v>0</v>
      </c>
      <c r="G625" s="169" t="s">
        <v>270</v>
      </c>
      <c r="H625" s="170">
        <v>9.67</v>
      </c>
      <c r="I625" s="169" t="s">
        <v>271</v>
      </c>
      <c r="J625" s="170">
        <v>9.6698995983935738</v>
      </c>
    </row>
    <row r="626" spans="1:10" ht="15.75" thickBot="1" x14ac:dyDescent="0.3">
      <c r="A626" s="169"/>
      <c r="B626" s="169"/>
      <c r="C626" s="182"/>
      <c r="D626" s="169"/>
      <c r="E626" s="169" t="s">
        <v>272</v>
      </c>
      <c r="F626" s="170">
        <v>0</v>
      </c>
      <c r="G626" s="169"/>
      <c r="H626" s="360" t="s">
        <v>273</v>
      </c>
      <c r="I626" s="360"/>
      <c r="J626" s="170">
        <v>684.27</v>
      </c>
    </row>
    <row r="627" spans="1:10" ht="0.95" customHeight="1" thickTop="1" x14ac:dyDescent="0.25">
      <c r="A627" s="171"/>
      <c r="B627" s="171"/>
      <c r="C627" s="183"/>
      <c r="D627" s="171"/>
      <c r="E627" s="171"/>
      <c r="F627" s="171"/>
      <c r="G627" s="171"/>
      <c r="H627" s="171"/>
      <c r="I627" s="171"/>
      <c r="J627" s="171"/>
    </row>
    <row r="628" spans="1:10" ht="18" customHeight="1" x14ac:dyDescent="0.25">
      <c r="A628" s="156" t="s">
        <v>237</v>
      </c>
      <c r="B628" s="157" t="s">
        <v>101</v>
      </c>
      <c r="C628" s="154" t="s">
        <v>102</v>
      </c>
      <c r="D628" s="156" t="s">
        <v>28</v>
      </c>
      <c r="E628" s="351" t="s">
        <v>265</v>
      </c>
      <c r="F628" s="351"/>
      <c r="G628" s="154" t="s">
        <v>103</v>
      </c>
      <c r="H628" s="157" t="s">
        <v>18</v>
      </c>
      <c r="I628" s="157" t="s">
        <v>160</v>
      </c>
      <c r="J628" s="157" t="s">
        <v>30</v>
      </c>
    </row>
    <row r="629" spans="1:10" ht="24" customHeight="1" x14ac:dyDescent="0.25">
      <c r="A629" s="158" t="s">
        <v>266</v>
      </c>
      <c r="B629" s="159" t="s">
        <v>79</v>
      </c>
      <c r="C629" s="160" t="s">
        <v>205</v>
      </c>
      <c r="D629" s="158" t="s">
        <v>80</v>
      </c>
      <c r="E629" s="359">
        <v>4515</v>
      </c>
      <c r="F629" s="359"/>
      <c r="G629" s="160" t="s">
        <v>33</v>
      </c>
      <c r="H629" s="161">
        <v>1</v>
      </c>
      <c r="I629" s="162">
        <v>667.11</v>
      </c>
      <c r="J629" s="162">
        <v>667.11</v>
      </c>
    </row>
    <row r="630" spans="1:10" ht="20.100000000000001" customHeight="1" x14ac:dyDescent="0.25">
      <c r="A630" s="350"/>
      <c r="B630" s="350"/>
      <c r="C630" s="350"/>
      <c r="D630" s="350"/>
      <c r="E630" s="350"/>
      <c r="F630" s="350" t="s">
        <v>299</v>
      </c>
      <c r="G630" s="350"/>
      <c r="H630" s="350"/>
      <c r="I630" s="350"/>
      <c r="J630" s="163">
        <v>0</v>
      </c>
    </row>
    <row r="631" spans="1:10" ht="20.100000000000001" customHeight="1" x14ac:dyDescent="0.25">
      <c r="A631" s="350"/>
      <c r="B631" s="350"/>
      <c r="C631" s="350"/>
      <c r="D631" s="350"/>
      <c r="E631" s="350"/>
      <c r="F631" s="350" t="s">
        <v>300</v>
      </c>
      <c r="G631" s="350"/>
      <c r="H631" s="350"/>
      <c r="I631" s="350"/>
      <c r="J631" s="163">
        <v>1</v>
      </c>
    </row>
    <row r="632" spans="1:10" ht="20.100000000000001" customHeight="1" x14ac:dyDescent="0.25">
      <c r="A632" s="350"/>
      <c r="B632" s="350"/>
      <c r="C632" s="350"/>
      <c r="D632" s="350"/>
      <c r="E632" s="350"/>
      <c r="F632" s="350" t="s">
        <v>301</v>
      </c>
      <c r="G632" s="350"/>
      <c r="H632" s="350"/>
      <c r="I632" s="350"/>
      <c r="J632" s="163">
        <v>0</v>
      </c>
    </row>
    <row r="633" spans="1:10" ht="20.100000000000001" customHeight="1" x14ac:dyDescent="0.25">
      <c r="A633" s="351" t="s">
        <v>302</v>
      </c>
      <c r="B633" s="352" t="s">
        <v>101</v>
      </c>
      <c r="C633" s="351" t="s">
        <v>102</v>
      </c>
      <c r="D633" s="351" t="s">
        <v>38</v>
      </c>
      <c r="E633" s="352" t="s">
        <v>24</v>
      </c>
      <c r="F633" s="157" t="s">
        <v>26</v>
      </c>
      <c r="G633" s="157" t="s">
        <v>285</v>
      </c>
      <c r="H633" s="157"/>
      <c r="I633" s="157"/>
      <c r="J633" s="157" t="s">
        <v>286</v>
      </c>
    </row>
    <row r="634" spans="1:10" ht="26.1" customHeight="1" x14ac:dyDescent="0.25">
      <c r="A634" s="164" t="s">
        <v>267</v>
      </c>
      <c r="B634" s="165" t="s">
        <v>529</v>
      </c>
      <c r="C634" s="167" t="s">
        <v>205</v>
      </c>
      <c r="D634" s="164" t="s">
        <v>530</v>
      </c>
      <c r="E634" s="166">
        <v>1.02</v>
      </c>
      <c r="F634" s="167" t="s">
        <v>33</v>
      </c>
      <c r="G634" s="353" t="s">
        <v>531</v>
      </c>
      <c r="H634" s="353"/>
      <c r="I634" s="354"/>
      <c r="J634" s="168" t="s">
        <v>532</v>
      </c>
    </row>
    <row r="635" spans="1:10" ht="20.100000000000001" customHeight="1" x14ac:dyDescent="0.25">
      <c r="A635" s="350"/>
      <c r="B635" s="350"/>
      <c r="C635" s="350"/>
      <c r="D635" s="350"/>
      <c r="E635" s="350"/>
      <c r="F635" s="350" t="s">
        <v>305</v>
      </c>
      <c r="G635" s="350"/>
      <c r="H635" s="350"/>
      <c r="I635" s="350"/>
      <c r="J635" s="163">
        <v>599.76</v>
      </c>
    </row>
    <row r="636" spans="1:10" ht="20.100000000000001" customHeight="1" x14ac:dyDescent="0.25">
      <c r="A636" s="351" t="s">
        <v>362</v>
      </c>
      <c r="B636" s="352" t="s">
        <v>101</v>
      </c>
      <c r="C636" s="351" t="s">
        <v>102</v>
      </c>
      <c r="D636" s="351" t="s">
        <v>363</v>
      </c>
      <c r="E636" s="352" t="s">
        <v>24</v>
      </c>
      <c r="F636" s="157" t="s">
        <v>26</v>
      </c>
      <c r="G636" s="157" t="s">
        <v>285</v>
      </c>
      <c r="H636" s="157"/>
      <c r="I636" s="157"/>
      <c r="J636" s="157" t="s">
        <v>286</v>
      </c>
    </row>
    <row r="637" spans="1:10" ht="24" customHeight="1" x14ac:dyDescent="0.25">
      <c r="A637" s="174" t="s">
        <v>266</v>
      </c>
      <c r="B637" s="175" t="s">
        <v>480</v>
      </c>
      <c r="C637" s="177" t="s">
        <v>205</v>
      </c>
      <c r="D637" s="174" t="s">
        <v>481</v>
      </c>
      <c r="E637" s="176">
        <v>1</v>
      </c>
      <c r="F637" s="177" t="s">
        <v>33</v>
      </c>
      <c r="G637" s="362" t="s">
        <v>482</v>
      </c>
      <c r="H637" s="362"/>
      <c r="I637" s="363"/>
      <c r="J637" s="178" t="s">
        <v>482</v>
      </c>
    </row>
    <row r="638" spans="1:10" ht="24" customHeight="1" x14ac:dyDescent="0.25">
      <c r="A638" s="174" t="s">
        <v>266</v>
      </c>
      <c r="B638" s="175" t="s">
        <v>227</v>
      </c>
      <c r="C638" s="177" t="s">
        <v>205</v>
      </c>
      <c r="D638" s="174" t="s">
        <v>137</v>
      </c>
      <c r="E638" s="176">
        <v>1</v>
      </c>
      <c r="F638" s="177" t="s">
        <v>33</v>
      </c>
      <c r="G638" s="362" t="s">
        <v>479</v>
      </c>
      <c r="H638" s="362"/>
      <c r="I638" s="363"/>
      <c r="J638" s="178" t="s">
        <v>479</v>
      </c>
    </row>
    <row r="639" spans="1:10" ht="20.100000000000001" customHeight="1" x14ac:dyDescent="0.25">
      <c r="A639" s="350"/>
      <c r="B639" s="350"/>
      <c r="C639" s="350"/>
      <c r="D639" s="350"/>
      <c r="E639" s="350"/>
      <c r="F639" s="350" t="s">
        <v>368</v>
      </c>
      <c r="G639" s="350"/>
      <c r="H639" s="350"/>
      <c r="I639" s="350"/>
      <c r="J639" s="163">
        <v>67.349999999999994</v>
      </c>
    </row>
    <row r="640" spans="1:10" x14ac:dyDescent="0.25">
      <c r="A640" s="169"/>
      <c r="B640" s="169"/>
      <c r="C640" s="182"/>
      <c r="D640" s="169"/>
      <c r="E640" s="169" t="s">
        <v>269</v>
      </c>
      <c r="F640" s="170">
        <v>0</v>
      </c>
      <c r="G640" s="169" t="s">
        <v>270</v>
      </c>
      <c r="H640" s="170">
        <v>9.67</v>
      </c>
      <c r="I640" s="169" t="s">
        <v>271</v>
      </c>
      <c r="J640" s="170">
        <v>9.6698995983935738</v>
      </c>
    </row>
    <row r="641" spans="1:10" ht="15.75" thickBot="1" x14ac:dyDescent="0.3">
      <c r="A641" s="169"/>
      <c r="B641" s="169"/>
      <c r="C641" s="182"/>
      <c r="D641" s="169"/>
      <c r="E641" s="169" t="s">
        <v>272</v>
      </c>
      <c r="F641" s="170">
        <v>0</v>
      </c>
      <c r="G641" s="169"/>
      <c r="H641" s="360" t="s">
        <v>273</v>
      </c>
      <c r="I641" s="360"/>
      <c r="J641" s="170">
        <v>667.11</v>
      </c>
    </row>
    <row r="642" spans="1:10" ht="0.95" customHeight="1" thickTop="1" x14ac:dyDescent="0.25">
      <c r="A642" s="171"/>
      <c r="B642" s="171"/>
      <c r="C642" s="183"/>
      <c r="D642" s="171"/>
      <c r="E642" s="171"/>
      <c r="F642" s="171"/>
      <c r="G642" s="171"/>
      <c r="H642" s="171"/>
      <c r="I642" s="171"/>
      <c r="J642" s="171"/>
    </row>
    <row r="643" spans="1:10" ht="18" customHeight="1" x14ac:dyDescent="0.25">
      <c r="A643" s="156" t="s">
        <v>238</v>
      </c>
      <c r="B643" s="157" t="s">
        <v>101</v>
      </c>
      <c r="C643" s="154" t="s">
        <v>102</v>
      </c>
      <c r="D643" s="156" t="s">
        <v>28</v>
      </c>
      <c r="E643" s="351" t="s">
        <v>265</v>
      </c>
      <c r="F643" s="351"/>
      <c r="G643" s="154" t="s">
        <v>103</v>
      </c>
      <c r="H643" s="157" t="s">
        <v>18</v>
      </c>
      <c r="I643" s="157" t="s">
        <v>160</v>
      </c>
      <c r="J643" s="157" t="s">
        <v>30</v>
      </c>
    </row>
    <row r="644" spans="1:10" ht="24" customHeight="1" x14ac:dyDescent="0.25">
      <c r="A644" s="158" t="s">
        <v>266</v>
      </c>
      <c r="B644" s="159" t="s">
        <v>104</v>
      </c>
      <c r="C644" s="160" t="s">
        <v>220</v>
      </c>
      <c r="D644" s="158" t="s">
        <v>105</v>
      </c>
      <c r="E644" s="359">
        <v>502</v>
      </c>
      <c r="F644" s="359"/>
      <c r="G644" s="160" t="s">
        <v>167</v>
      </c>
      <c r="H644" s="161">
        <v>1</v>
      </c>
      <c r="I644" s="162">
        <v>15</v>
      </c>
      <c r="J644" s="162">
        <v>15</v>
      </c>
    </row>
    <row r="645" spans="1:10" ht="24" customHeight="1" x14ac:dyDescent="0.25">
      <c r="A645" s="164" t="s">
        <v>267</v>
      </c>
      <c r="B645" s="165" t="s">
        <v>284</v>
      </c>
      <c r="C645" s="167" t="s">
        <v>220</v>
      </c>
      <c r="D645" s="164" t="s">
        <v>105</v>
      </c>
      <c r="E645" s="354" t="s">
        <v>281</v>
      </c>
      <c r="F645" s="354"/>
      <c r="G645" s="167" t="s">
        <v>35</v>
      </c>
      <c r="H645" s="166">
        <v>1</v>
      </c>
      <c r="I645" s="172">
        <v>15</v>
      </c>
      <c r="J645" s="172">
        <v>15</v>
      </c>
    </row>
    <row r="646" spans="1:10" x14ac:dyDescent="0.25">
      <c r="A646" s="169"/>
      <c r="B646" s="169"/>
      <c r="C646" s="182"/>
      <c r="D646" s="169"/>
      <c r="E646" s="169" t="s">
        <v>269</v>
      </c>
      <c r="F646" s="170">
        <v>0</v>
      </c>
      <c r="G646" s="169" t="s">
        <v>270</v>
      </c>
      <c r="H646" s="170">
        <v>0</v>
      </c>
      <c r="I646" s="169" t="s">
        <v>271</v>
      </c>
      <c r="J646" s="170">
        <v>0</v>
      </c>
    </row>
    <row r="647" spans="1:10" ht="15.75" thickBot="1" x14ac:dyDescent="0.3">
      <c r="A647" s="169"/>
      <c r="B647" s="169"/>
      <c r="C647" s="182"/>
      <c r="D647" s="169"/>
      <c r="E647" s="169" t="s">
        <v>272</v>
      </c>
      <c r="F647" s="170">
        <v>0</v>
      </c>
      <c r="G647" s="169"/>
      <c r="H647" s="360" t="s">
        <v>273</v>
      </c>
      <c r="I647" s="360"/>
      <c r="J647" s="170">
        <v>15</v>
      </c>
    </row>
    <row r="648" spans="1:10" ht="0.95" customHeight="1" thickTop="1" x14ac:dyDescent="0.25">
      <c r="A648" s="171"/>
      <c r="B648" s="171"/>
      <c r="C648" s="183"/>
      <c r="D648" s="171"/>
      <c r="E648" s="171"/>
      <c r="F648" s="171"/>
      <c r="G648" s="171"/>
      <c r="H648" s="171"/>
      <c r="I648" s="171"/>
      <c r="J648" s="171"/>
    </row>
    <row r="649" spans="1:10" ht="18" customHeight="1" x14ac:dyDescent="0.25">
      <c r="A649" s="156" t="s">
        <v>239</v>
      </c>
      <c r="B649" s="157" t="s">
        <v>101</v>
      </c>
      <c r="C649" s="154" t="s">
        <v>102</v>
      </c>
      <c r="D649" s="156" t="s">
        <v>28</v>
      </c>
      <c r="E649" s="351" t="s">
        <v>265</v>
      </c>
      <c r="F649" s="351"/>
      <c r="G649" s="154" t="s">
        <v>103</v>
      </c>
      <c r="H649" s="157" t="s">
        <v>18</v>
      </c>
      <c r="I649" s="157" t="s">
        <v>160</v>
      </c>
      <c r="J649" s="157" t="s">
        <v>30</v>
      </c>
    </row>
    <row r="650" spans="1:10" ht="24" customHeight="1" x14ac:dyDescent="0.25">
      <c r="A650" s="158" t="s">
        <v>266</v>
      </c>
      <c r="B650" s="159" t="s">
        <v>106</v>
      </c>
      <c r="C650" s="160" t="s">
        <v>205</v>
      </c>
      <c r="D650" s="158" t="s">
        <v>41</v>
      </c>
      <c r="E650" s="359">
        <v>4043</v>
      </c>
      <c r="F650" s="359"/>
      <c r="G650" s="160" t="s">
        <v>187</v>
      </c>
      <c r="H650" s="161">
        <v>1</v>
      </c>
      <c r="I650" s="162">
        <v>1.94</v>
      </c>
      <c r="J650" s="162">
        <v>1.94</v>
      </c>
    </row>
    <row r="651" spans="1:10" ht="15" customHeight="1" x14ac:dyDescent="0.25">
      <c r="A651" s="351" t="s">
        <v>29</v>
      </c>
      <c r="B651" s="352" t="s">
        <v>101</v>
      </c>
      <c r="C651" s="361" t="s">
        <v>102</v>
      </c>
      <c r="D651" s="351" t="s">
        <v>291</v>
      </c>
      <c r="E651" s="352" t="s">
        <v>24</v>
      </c>
      <c r="F651" s="361" t="s">
        <v>292</v>
      </c>
      <c r="G651" s="352"/>
      <c r="H651" s="361" t="s">
        <v>286</v>
      </c>
      <c r="I651" s="352"/>
      <c r="J651" s="352" t="s">
        <v>309</v>
      </c>
    </row>
    <row r="652" spans="1:10" ht="15" customHeight="1" x14ac:dyDescent="0.25">
      <c r="A652" s="352"/>
      <c r="B652" s="352"/>
      <c r="C652" s="361"/>
      <c r="D652" s="352"/>
      <c r="E652" s="352"/>
      <c r="F652" s="157" t="s">
        <v>293</v>
      </c>
      <c r="G652" s="157" t="s">
        <v>294</v>
      </c>
      <c r="H652" s="157" t="s">
        <v>293</v>
      </c>
      <c r="I652" s="157" t="s">
        <v>294</v>
      </c>
      <c r="J652" s="352"/>
    </row>
    <row r="653" spans="1:10" ht="24" customHeight="1" x14ac:dyDescent="0.25">
      <c r="A653" s="164" t="s">
        <v>267</v>
      </c>
      <c r="B653" s="165" t="s">
        <v>533</v>
      </c>
      <c r="C653" s="167" t="s">
        <v>205</v>
      </c>
      <c r="D653" s="164" t="s">
        <v>141</v>
      </c>
      <c r="E653" s="166">
        <v>1</v>
      </c>
      <c r="F653" s="172">
        <v>1</v>
      </c>
      <c r="G653" s="172">
        <v>0</v>
      </c>
      <c r="H653" s="168">
        <v>174.8</v>
      </c>
      <c r="I653" s="168">
        <v>63.56</v>
      </c>
      <c r="J653" s="168">
        <v>174.8</v>
      </c>
    </row>
    <row r="654" spans="1:10" ht="20.100000000000001" customHeight="1" x14ac:dyDescent="0.25">
      <c r="A654" s="350"/>
      <c r="B654" s="350"/>
      <c r="C654" s="350"/>
      <c r="D654" s="350"/>
      <c r="E654" s="350"/>
      <c r="F654" s="350" t="s">
        <v>315</v>
      </c>
      <c r="G654" s="350"/>
      <c r="H654" s="350"/>
      <c r="I654" s="350"/>
      <c r="J654" s="163">
        <v>174.8</v>
      </c>
    </row>
    <row r="655" spans="1:10" ht="20.100000000000001" customHeight="1" x14ac:dyDescent="0.25">
      <c r="A655" s="350"/>
      <c r="B655" s="350"/>
      <c r="C655" s="350"/>
      <c r="D655" s="350"/>
      <c r="E655" s="350"/>
      <c r="F655" s="350" t="s">
        <v>299</v>
      </c>
      <c r="G655" s="350"/>
      <c r="H655" s="350"/>
      <c r="I655" s="350"/>
      <c r="J655" s="163">
        <v>174.8</v>
      </c>
    </row>
    <row r="656" spans="1:10" ht="20.100000000000001" customHeight="1" x14ac:dyDescent="0.25">
      <c r="A656" s="350"/>
      <c r="B656" s="350"/>
      <c r="C656" s="350"/>
      <c r="D656" s="350"/>
      <c r="E656" s="350"/>
      <c r="F656" s="350" t="s">
        <v>300</v>
      </c>
      <c r="G656" s="350"/>
      <c r="H656" s="350"/>
      <c r="I656" s="350"/>
      <c r="J656" s="163">
        <v>90</v>
      </c>
    </row>
    <row r="657" spans="1:10" ht="20.100000000000001" customHeight="1" x14ac:dyDescent="0.25">
      <c r="A657" s="350"/>
      <c r="B657" s="350"/>
      <c r="C657" s="350"/>
      <c r="D657" s="350"/>
      <c r="E657" s="350"/>
      <c r="F657" s="350" t="s">
        <v>301</v>
      </c>
      <c r="G657" s="350"/>
      <c r="H657" s="350"/>
      <c r="I657" s="350"/>
      <c r="J657" s="163">
        <v>1.94</v>
      </c>
    </row>
    <row r="658" spans="1:10" x14ac:dyDescent="0.25">
      <c r="A658" s="169"/>
      <c r="B658" s="169"/>
      <c r="C658" s="182"/>
      <c r="D658" s="169"/>
      <c r="E658" s="169" t="s">
        <v>269</v>
      </c>
      <c r="F658" s="170">
        <v>0</v>
      </c>
      <c r="G658" s="169" t="s">
        <v>270</v>
      </c>
      <c r="H658" s="170">
        <v>0</v>
      </c>
      <c r="I658" s="169" t="s">
        <v>271</v>
      </c>
      <c r="J658" s="170">
        <v>0</v>
      </c>
    </row>
    <row r="659" spans="1:10" ht="15.75" thickBot="1" x14ac:dyDescent="0.3">
      <c r="A659" s="169"/>
      <c r="B659" s="169"/>
      <c r="C659" s="182"/>
      <c r="D659" s="169"/>
      <c r="E659" s="169" t="s">
        <v>272</v>
      </c>
      <c r="F659" s="170">
        <v>0</v>
      </c>
      <c r="G659" s="169"/>
      <c r="H659" s="360" t="s">
        <v>273</v>
      </c>
      <c r="I659" s="360"/>
      <c r="J659" s="170">
        <v>1.94</v>
      </c>
    </row>
    <row r="660" spans="1:10" ht="0.95" customHeight="1" thickTop="1" x14ac:dyDescent="0.25">
      <c r="A660" s="171"/>
      <c r="B660" s="171"/>
      <c r="C660" s="183"/>
      <c r="D660" s="171"/>
      <c r="E660" s="171"/>
      <c r="F660" s="171"/>
      <c r="G660" s="171"/>
      <c r="H660" s="171"/>
      <c r="I660" s="171"/>
      <c r="J660" s="171"/>
    </row>
    <row r="661" spans="1:10" ht="18" customHeight="1" x14ac:dyDescent="0.25">
      <c r="A661" s="156" t="s">
        <v>240</v>
      </c>
      <c r="B661" s="157" t="s">
        <v>101</v>
      </c>
      <c r="C661" s="154" t="s">
        <v>102</v>
      </c>
      <c r="D661" s="156" t="s">
        <v>28</v>
      </c>
      <c r="E661" s="351" t="s">
        <v>265</v>
      </c>
      <c r="F661" s="351"/>
      <c r="G661" s="154" t="s">
        <v>103</v>
      </c>
      <c r="H661" s="157" t="s">
        <v>18</v>
      </c>
      <c r="I661" s="157" t="s">
        <v>160</v>
      </c>
      <c r="J661" s="157" t="s">
        <v>30</v>
      </c>
    </row>
    <row r="662" spans="1:10" ht="24" customHeight="1" x14ac:dyDescent="0.25">
      <c r="A662" s="158" t="s">
        <v>266</v>
      </c>
      <c r="B662" s="159" t="s">
        <v>77</v>
      </c>
      <c r="C662" s="160" t="s">
        <v>205</v>
      </c>
      <c r="D662" s="158" t="s">
        <v>25</v>
      </c>
      <c r="E662" s="359">
        <v>4523</v>
      </c>
      <c r="F662" s="359"/>
      <c r="G662" s="160" t="s">
        <v>193</v>
      </c>
      <c r="H662" s="161">
        <v>1</v>
      </c>
      <c r="I662" s="162">
        <v>50.83</v>
      </c>
      <c r="J662" s="162">
        <v>50.83</v>
      </c>
    </row>
    <row r="663" spans="1:10" ht="20.100000000000001" customHeight="1" x14ac:dyDescent="0.25">
      <c r="A663" s="156" t="s">
        <v>31</v>
      </c>
      <c r="B663" s="157" t="s">
        <v>101</v>
      </c>
      <c r="C663" s="154" t="s">
        <v>102</v>
      </c>
      <c r="D663" s="156" t="s">
        <v>268</v>
      </c>
      <c r="E663" s="157" t="s">
        <v>24</v>
      </c>
      <c r="F663" s="352" t="s">
        <v>286</v>
      </c>
      <c r="G663" s="352"/>
      <c r="H663" s="352"/>
      <c r="I663" s="352"/>
      <c r="J663" s="157" t="s">
        <v>309</v>
      </c>
    </row>
    <row r="664" spans="1:10" ht="24" customHeight="1" x14ac:dyDescent="0.25">
      <c r="A664" s="164" t="s">
        <v>267</v>
      </c>
      <c r="B664" s="165" t="s">
        <v>348</v>
      </c>
      <c r="C664" s="167" t="s">
        <v>205</v>
      </c>
      <c r="D664" s="164" t="s">
        <v>277</v>
      </c>
      <c r="E664" s="166">
        <v>0.21</v>
      </c>
      <c r="F664" s="164"/>
      <c r="G664" s="164"/>
      <c r="H664" s="164"/>
      <c r="I664" s="168" t="s">
        <v>349</v>
      </c>
      <c r="J664" s="168" t="s">
        <v>534</v>
      </c>
    </row>
    <row r="665" spans="1:10" ht="20.100000000000001" customHeight="1" x14ac:dyDescent="0.25">
      <c r="A665" s="350"/>
      <c r="B665" s="350"/>
      <c r="C665" s="350"/>
      <c r="D665" s="350"/>
      <c r="E665" s="350"/>
      <c r="F665" s="350" t="s">
        <v>321</v>
      </c>
      <c r="G665" s="350"/>
      <c r="H665" s="350"/>
      <c r="I665" s="350"/>
      <c r="J665" s="173">
        <v>0</v>
      </c>
    </row>
    <row r="666" spans="1:10" ht="20.100000000000001" customHeight="1" x14ac:dyDescent="0.25">
      <c r="A666" s="350"/>
      <c r="B666" s="350"/>
      <c r="C666" s="350"/>
      <c r="D666" s="350"/>
      <c r="E666" s="350"/>
      <c r="F666" s="350" t="s">
        <v>322</v>
      </c>
      <c r="G666" s="350"/>
      <c r="H666" s="350"/>
      <c r="I666" s="350"/>
      <c r="J666" s="163">
        <v>5.84</v>
      </c>
    </row>
    <row r="667" spans="1:10" ht="20.100000000000001" customHeight="1" x14ac:dyDescent="0.25">
      <c r="A667" s="350"/>
      <c r="B667" s="350"/>
      <c r="C667" s="350"/>
      <c r="D667" s="350"/>
      <c r="E667" s="350"/>
      <c r="F667" s="350" t="s">
        <v>299</v>
      </c>
      <c r="G667" s="350"/>
      <c r="H667" s="350"/>
      <c r="I667" s="350"/>
      <c r="J667" s="163">
        <v>5.84</v>
      </c>
    </row>
    <row r="668" spans="1:10" ht="20.100000000000001" customHeight="1" x14ac:dyDescent="0.25">
      <c r="A668" s="350"/>
      <c r="B668" s="350"/>
      <c r="C668" s="350"/>
      <c r="D668" s="350"/>
      <c r="E668" s="350"/>
      <c r="F668" s="350" t="s">
        <v>300</v>
      </c>
      <c r="G668" s="350"/>
      <c r="H668" s="350"/>
      <c r="I668" s="350"/>
      <c r="J668" s="163">
        <v>1</v>
      </c>
    </row>
    <row r="669" spans="1:10" ht="20.100000000000001" customHeight="1" x14ac:dyDescent="0.25">
      <c r="A669" s="350"/>
      <c r="B669" s="350"/>
      <c r="C669" s="350"/>
      <c r="D669" s="350"/>
      <c r="E669" s="350"/>
      <c r="F669" s="350" t="s">
        <v>301</v>
      </c>
      <c r="G669" s="350"/>
      <c r="H669" s="350"/>
      <c r="I669" s="350"/>
      <c r="J669" s="163">
        <v>5.84</v>
      </c>
    </row>
    <row r="670" spans="1:10" ht="20.100000000000001" customHeight="1" x14ac:dyDescent="0.25">
      <c r="A670" s="351" t="s">
        <v>302</v>
      </c>
      <c r="B670" s="352" t="s">
        <v>101</v>
      </c>
      <c r="C670" s="351" t="s">
        <v>102</v>
      </c>
      <c r="D670" s="351" t="s">
        <v>38</v>
      </c>
      <c r="E670" s="352" t="s">
        <v>24</v>
      </c>
      <c r="F670" s="157" t="s">
        <v>26</v>
      </c>
      <c r="G670" s="157" t="s">
        <v>285</v>
      </c>
      <c r="H670" s="157"/>
      <c r="I670" s="157"/>
      <c r="J670" s="157" t="s">
        <v>286</v>
      </c>
    </row>
    <row r="671" spans="1:10" ht="24" customHeight="1" x14ac:dyDescent="0.25">
      <c r="A671" s="164" t="s">
        <v>267</v>
      </c>
      <c r="B671" s="165" t="s">
        <v>535</v>
      </c>
      <c r="C671" s="167" t="s">
        <v>205</v>
      </c>
      <c r="D671" s="164" t="s">
        <v>536</v>
      </c>
      <c r="E671" s="166">
        <v>0.39</v>
      </c>
      <c r="F671" s="167" t="s">
        <v>537</v>
      </c>
      <c r="G671" s="353" t="s">
        <v>538</v>
      </c>
      <c r="H671" s="353"/>
      <c r="I671" s="354"/>
      <c r="J671" s="168" t="s">
        <v>539</v>
      </c>
    </row>
    <row r="672" spans="1:10" ht="24" customHeight="1" x14ac:dyDescent="0.25">
      <c r="A672" s="164" t="s">
        <v>267</v>
      </c>
      <c r="B672" s="165" t="s">
        <v>540</v>
      </c>
      <c r="C672" s="167" t="s">
        <v>205</v>
      </c>
      <c r="D672" s="164" t="s">
        <v>541</v>
      </c>
      <c r="E672" s="166">
        <v>0.15</v>
      </c>
      <c r="F672" s="167" t="s">
        <v>34</v>
      </c>
      <c r="G672" s="353" t="s">
        <v>542</v>
      </c>
      <c r="H672" s="353"/>
      <c r="I672" s="354"/>
      <c r="J672" s="168" t="s">
        <v>543</v>
      </c>
    </row>
    <row r="673" spans="1:10" ht="20.100000000000001" customHeight="1" x14ac:dyDescent="0.25">
      <c r="A673" s="350"/>
      <c r="B673" s="350"/>
      <c r="C673" s="350"/>
      <c r="D673" s="350"/>
      <c r="E673" s="350"/>
      <c r="F673" s="350" t="s">
        <v>305</v>
      </c>
      <c r="G673" s="350"/>
      <c r="H673" s="350"/>
      <c r="I673" s="350"/>
      <c r="J673" s="163">
        <v>44.99</v>
      </c>
    </row>
    <row r="674" spans="1:10" x14ac:dyDescent="0.25">
      <c r="A674" s="169"/>
      <c r="B674" s="169"/>
      <c r="C674" s="182"/>
      <c r="D674" s="169"/>
      <c r="E674" s="169" t="s">
        <v>269</v>
      </c>
      <c r="F674" s="170">
        <v>0</v>
      </c>
      <c r="G674" s="169" t="s">
        <v>270</v>
      </c>
      <c r="H674" s="170">
        <v>5.84</v>
      </c>
      <c r="I674" s="169" t="s">
        <v>271</v>
      </c>
      <c r="J674" s="170">
        <v>5.84</v>
      </c>
    </row>
    <row r="675" spans="1:10" ht="15.75" thickBot="1" x14ac:dyDescent="0.3">
      <c r="A675" s="169"/>
      <c r="B675" s="169"/>
      <c r="C675" s="182"/>
      <c r="D675" s="169"/>
      <c r="E675" s="169" t="s">
        <v>272</v>
      </c>
      <c r="F675" s="170">
        <v>0</v>
      </c>
      <c r="G675" s="169"/>
      <c r="H675" s="360" t="s">
        <v>273</v>
      </c>
      <c r="I675" s="360"/>
      <c r="J675" s="170">
        <v>50.83</v>
      </c>
    </row>
    <row r="676" spans="1:10" ht="0.95" customHeight="1" thickTop="1" x14ac:dyDescent="0.25">
      <c r="A676" s="171"/>
      <c r="B676" s="171"/>
      <c r="C676" s="183"/>
      <c r="D676" s="171"/>
      <c r="E676" s="171"/>
      <c r="F676" s="171"/>
      <c r="G676" s="171"/>
      <c r="H676" s="171"/>
      <c r="I676" s="171"/>
      <c r="J676" s="171"/>
    </row>
    <row r="677" spans="1:10" ht="18" customHeight="1" x14ac:dyDescent="0.25">
      <c r="A677" s="156" t="s">
        <v>241</v>
      </c>
      <c r="B677" s="157" t="s">
        <v>101</v>
      </c>
      <c r="C677" s="154" t="s">
        <v>102</v>
      </c>
      <c r="D677" s="156" t="s">
        <v>28</v>
      </c>
      <c r="E677" s="351" t="s">
        <v>265</v>
      </c>
      <c r="F677" s="351"/>
      <c r="G677" s="154" t="s">
        <v>103</v>
      </c>
      <c r="H677" s="157" t="s">
        <v>18</v>
      </c>
      <c r="I677" s="157" t="s">
        <v>160</v>
      </c>
      <c r="J677" s="157" t="s">
        <v>30</v>
      </c>
    </row>
    <row r="678" spans="1:10" ht="24" customHeight="1" x14ac:dyDescent="0.25">
      <c r="A678" s="158" t="s">
        <v>266</v>
      </c>
      <c r="B678" s="159" t="s">
        <v>78</v>
      </c>
      <c r="C678" s="160" t="s">
        <v>205</v>
      </c>
      <c r="D678" s="158" t="s">
        <v>544</v>
      </c>
      <c r="E678" s="359">
        <v>4523</v>
      </c>
      <c r="F678" s="359"/>
      <c r="G678" s="160" t="s">
        <v>35</v>
      </c>
      <c r="H678" s="161">
        <v>1</v>
      </c>
      <c r="I678" s="162">
        <v>8.34</v>
      </c>
      <c r="J678" s="162">
        <v>8.34</v>
      </c>
    </row>
    <row r="679" spans="1:10" ht="20.100000000000001" customHeight="1" x14ac:dyDescent="0.25">
      <c r="A679" s="156" t="s">
        <v>31</v>
      </c>
      <c r="B679" s="157" t="s">
        <v>101</v>
      </c>
      <c r="C679" s="154" t="s">
        <v>102</v>
      </c>
      <c r="D679" s="156" t="s">
        <v>268</v>
      </c>
      <c r="E679" s="157" t="s">
        <v>24</v>
      </c>
      <c r="F679" s="352" t="s">
        <v>286</v>
      </c>
      <c r="G679" s="352"/>
      <c r="H679" s="352"/>
      <c r="I679" s="352"/>
      <c r="J679" s="157" t="s">
        <v>309</v>
      </c>
    </row>
    <row r="680" spans="1:10" ht="24" customHeight="1" x14ac:dyDescent="0.25">
      <c r="A680" s="164" t="s">
        <v>267</v>
      </c>
      <c r="B680" s="165" t="s">
        <v>348</v>
      </c>
      <c r="C680" s="167" t="s">
        <v>205</v>
      </c>
      <c r="D680" s="164" t="s">
        <v>277</v>
      </c>
      <c r="E680" s="166">
        <v>7.0000000000000007E-2</v>
      </c>
      <c r="F680" s="164"/>
      <c r="G680" s="164"/>
      <c r="H680" s="164"/>
      <c r="I680" s="168" t="s">
        <v>349</v>
      </c>
      <c r="J680" s="168" t="s">
        <v>253</v>
      </c>
    </row>
    <row r="681" spans="1:10" ht="24" customHeight="1" x14ac:dyDescent="0.25">
      <c r="A681" s="164" t="s">
        <v>267</v>
      </c>
      <c r="B681" s="165" t="s">
        <v>316</v>
      </c>
      <c r="C681" s="167" t="s">
        <v>205</v>
      </c>
      <c r="D681" s="164" t="s">
        <v>275</v>
      </c>
      <c r="E681" s="166">
        <v>7.0000000000000007E-2</v>
      </c>
      <c r="F681" s="164"/>
      <c r="G681" s="164"/>
      <c r="H681" s="164"/>
      <c r="I681" s="168" t="s">
        <v>317</v>
      </c>
      <c r="J681" s="168" t="s">
        <v>545</v>
      </c>
    </row>
    <row r="682" spans="1:10" ht="20.100000000000001" customHeight="1" x14ac:dyDescent="0.25">
      <c r="A682" s="350"/>
      <c r="B682" s="350"/>
      <c r="C682" s="350"/>
      <c r="D682" s="350"/>
      <c r="E682" s="350"/>
      <c r="F682" s="350" t="s">
        <v>321</v>
      </c>
      <c r="G682" s="350"/>
      <c r="H682" s="350"/>
      <c r="I682" s="350"/>
      <c r="J682" s="173">
        <v>0</v>
      </c>
    </row>
    <row r="683" spans="1:10" ht="20.100000000000001" customHeight="1" x14ac:dyDescent="0.25">
      <c r="A683" s="350"/>
      <c r="B683" s="350"/>
      <c r="C683" s="350"/>
      <c r="D683" s="350"/>
      <c r="E683" s="350"/>
      <c r="F683" s="350" t="s">
        <v>322</v>
      </c>
      <c r="G683" s="350"/>
      <c r="H683" s="350"/>
      <c r="I683" s="350"/>
      <c r="J683" s="163">
        <v>3.46</v>
      </c>
    </row>
    <row r="684" spans="1:10" ht="20.100000000000001" customHeight="1" x14ac:dyDescent="0.25">
      <c r="A684" s="350"/>
      <c r="B684" s="350"/>
      <c r="C684" s="350"/>
      <c r="D684" s="350"/>
      <c r="E684" s="350"/>
      <c r="F684" s="350" t="s">
        <v>299</v>
      </c>
      <c r="G684" s="350"/>
      <c r="H684" s="350"/>
      <c r="I684" s="350"/>
      <c r="J684" s="163">
        <v>3.46</v>
      </c>
    </row>
    <row r="685" spans="1:10" ht="20.100000000000001" customHeight="1" x14ac:dyDescent="0.25">
      <c r="A685" s="350"/>
      <c r="B685" s="350"/>
      <c r="C685" s="350"/>
      <c r="D685" s="350"/>
      <c r="E685" s="350"/>
      <c r="F685" s="350" t="s">
        <v>300</v>
      </c>
      <c r="G685" s="350"/>
      <c r="H685" s="350"/>
      <c r="I685" s="350"/>
      <c r="J685" s="163">
        <v>1</v>
      </c>
    </row>
    <row r="686" spans="1:10" ht="20.100000000000001" customHeight="1" x14ac:dyDescent="0.25">
      <c r="A686" s="350"/>
      <c r="B686" s="350"/>
      <c r="C686" s="350"/>
      <c r="D686" s="350"/>
      <c r="E686" s="350"/>
      <c r="F686" s="350" t="s">
        <v>301</v>
      </c>
      <c r="G686" s="350"/>
      <c r="H686" s="350"/>
      <c r="I686" s="350"/>
      <c r="J686" s="163">
        <v>3.46</v>
      </c>
    </row>
    <row r="687" spans="1:10" ht="20.100000000000001" customHeight="1" x14ac:dyDescent="0.25">
      <c r="A687" s="351" t="s">
        <v>302</v>
      </c>
      <c r="B687" s="352" t="s">
        <v>101</v>
      </c>
      <c r="C687" s="351" t="s">
        <v>102</v>
      </c>
      <c r="D687" s="351" t="s">
        <v>38</v>
      </c>
      <c r="E687" s="352" t="s">
        <v>24</v>
      </c>
      <c r="F687" s="157" t="s">
        <v>26</v>
      </c>
      <c r="G687" s="157" t="s">
        <v>285</v>
      </c>
      <c r="H687" s="157"/>
      <c r="I687" s="157"/>
      <c r="J687" s="157" t="s">
        <v>286</v>
      </c>
    </row>
    <row r="688" spans="1:10" ht="24" customHeight="1" x14ac:dyDescent="0.25">
      <c r="A688" s="164" t="s">
        <v>267</v>
      </c>
      <c r="B688" s="165" t="s">
        <v>546</v>
      </c>
      <c r="C688" s="167" t="s">
        <v>205</v>
      </c>
      <c r="D688" s="164" t="s">
        <v>547</v>
      </c>
      <c r="E688" s="166">
        <v>0.3</v>
      </c>
      <c r="F688" s="167" t="s">
        <v>36</v>
      </c>
      <c r="G688" s="353" t="s">
        <v>548</v>
      </c>
      <c r="H688" s="353"/>
      <c r="I688" s="354"/>
      <c r="J688" s="168" t="s">
        <v>549</v>
      </c>
    </row>
    <row r="689" spans="1:10" ht="20.100000000000001" customHeight="1" x14ac:dyDescent="0.25">
      <c r="A689" s="350"/>
      <c r="B689" s="350"/>
      <c r="C689" s="350"/>
      <c r="D689" s="350"/>
      <c r="E689" s="350"/>
      <c r="F689" s="350" t="s">
        <v>305</v>
      </c>
      <c r="G689" s="350"/>
      <c r="H689" s="350"/>
      <c r="I689" s="350"/>
      <c r="J689" s="163">
        <v>4.88</v>
      </c>
    </row>
    <row r="690" spans="1:10" x14ac:dyDescent="0.25">
      <c r="A690" s="169"/>
      <c r="B690" s="169"/>
      <c r="C690" s="182"/>
      <c r="D690" s="169"/>
      <c r="E690" s="169" t="s">
        <v>269</v>
      </c>
      <c r="F690" s="170">
        <v>0</v>
      </c>
      <c r="G690" s="169" t="s">
        <v>270</v>
      </c>
      <c r="H690" s="170">
        <v>3.46</v>
      </c>
      <c r="I690" s="169" t="s">
        <v>271</v>
      </c>
      <c r="J690" s="170">
        <v>3.46</v>
      </c>
    </row>
    <row r="691" spans="1:10" ht="15.75" thickBot="1" x14ac:dyDescent="0.3">
      <c r="A691" s="169"/>
      <c r="B691" s="169"/>
      <c r="C691" s="182"/>
      <c r="D691" s="169"/>
      <c r="E691" s="169" t="s">
        <v>272</v>
      </c>
      <c r="F691" s="170">
        <v>0</v>
      </c>
      <c r="G691" s="169"/>
      <c r="H691" s="360" t="s">
        <v>273</v>
      </c>
      <c r="I691" s="360"/>
      <c r="J691" s="170">
        <v>8.34</v>
      </c>
    </row>
    <row r="692" spans="1:10" ht="0.95" customHeight="1" thickTop="1" x14ac:dyDescent="0.25">
      <c r="A692" s="171"/>
      <c r="B692" s="171"/>
      <c r="C692" s="183"/>
      <c r="D692" s="171"/>
      <c r="E692" s="171"/>
      <c r="F692" s="171"/>
      <c r="G692" s="171"/>
      <c r="H692" s="171"/>
      <c r="I692" s="171"/>
      <c r="J692" s="171"/>
    </row>
    <row r="693" spans="1:10" ht="18" customHeight="1" x14ac:dyDescent="0.25">
      <c r="A693" s="156" t="s">
        <v>242</v>
      </c>
      <c r="B693" s="157" t="s">
        <v>101</v>
      </c>
      <c r="C693" s="154" t="s">
        <v>102</v>
      </c>
      <c r="D693" s="156" t="s">
        <v>28</v>
      </c>
      <c r="E693" s="351" t="s">
        <v>265</v>
      </c>
      <c r="F693" s="351"/>
      <c r="G693" s="154" t="s">
        <v>103</v>
      </c>
      <c r="H693" s="157" t="s">
        <v>18</v>
      </c>
      <c r="I693" s="157" t="s">
        <v>160</v>
      </c>
      <c r="J693" s="157" t="s">
        <v>30</v>
      </c>
    </row>
    <row r="694" spans="1:10" ht="24" customHeight="1" x14ac:dyDescent="0.25">
      <c r="A694" s="158" t="s">
        <v>266</v>
      </c>
      <c r="B694" s="159" t="s">
        <v>116</v>
      </c>
      <c r="C694" s="160" t="s">
        <v>205</v>
      </c>
      <c r="D694" s="158" t="s">
        <v>117</v>
      </c>
      <c r="E694" s="359">
        <v>4524</v>
      </c>
      <c r="F694" s="359"/>
      <c r="G694" s="160" t="s">
        <v>34</v>
      </c>
      <c r="H694" s="161">
        <v>1</v>
      </c>
      <c r="I694" s="162">
        <v>4.34</v>
      </c>
      <c r="J694" s="162">
        <v>4.34</v>
      </c>
    </row>
    <row r="695" spans="1:10" ht="20.100000000000001" customHeight="1" x14ac:dyDescent="0.25">
      <c r="A695" s="156" t="s">
        <v>31</v>
      </c>
      <c r="B695" s="157" t="s">
        <v>101</v>
      </c>
      <c r="C695" s="154" t="s">
        <v>102</v>
      </c>
      <c r="D695" s="156" t="s">
        <v>268</v>
      </c>
      <c r="E695" s="157" t="s">
        <v>24</v>
      </c>
      <c r="F695" s="352" t="s">
        <v>286</v>
      </c>
      <c r="G695" s="352"/>
      <c r="H695" s="352"/>
      <c r="I695" s="352"/>
      <c r="J695" s="157" t="s">
        <v>309</v>
      </c>
    </row>
    <row r="696" spans="1:10" ht="24" customHeight="1" x14ac:dyDescent="0.25">
      <c r="A696" s="164" t="s">
        <v>267</v>
      </c>
      <c r="B696" s="165" t="s">
        <v>316</v>
      </c>
      <c r="C696" s="167" t="s">
        <v>205</v>
      </c>
      <c r="D696" s="164" t="s">
        <v>275</v>
      </c>
      <c r="E696" s="166">
        <v>0.2</v>
      </c>
      <c r="F696" s="164"/>
      <c r="G696" s="164"/>
      <c r="H696" s="164"/>
      <c r="I696" s="168" t="s">
        <v>317</v>
      </c>
      <c r="J696" s="168" t="s">
        <v>256</v>
      </c>
    </row>
    <row r="697" spans="1:10" ht="20.100000000000001" customHeight="1" x14ac:dyDescent="0.25">
      <c r="A697" s="350"/>
      <c r="B697" s="350"/>
      <c r="C697" s="350"/>
      <c r="D697" s="350"/>
      <c r="E697" s="350"/>
      <c r="F697" s="350" t="s">
        <v>321</v>
      </c>
      <c r="G697" s="350"/>
      <c r="H697" s="350"/>
      <c r="I697" s="350"/>
      <c r="J697" s="173">
        <v>0</v>
      </c>
    </row>
    <row r="698" spans="1:10" ht="20.100000000000001" customHeight="1" x14ac:dyDescent="0.25">
      <c r="A698" s="350"/>
      <c r="B698" s="350"/>
      <c r="C698" s="350"/>
      <c r="D698" s="350"/>
      <c r="E698" s="350"/>
      <c r="F698" s="350" t="s">
        <v>322</v>
      </c>
      <c r="G698" s="350"/>
      <c r="H698" s="350"/>
      <c r="I698" s="350"/>
      <c r="J698" s="163">
        <v>4.34</v>
      </c>
    </row>
    <row r="699" spans="1:10" ht="20.100000000000001" customHeight="1" x14ac:dyDescent="0.25">
      <c r="A699" s="350"/>
      <c r="B699" s="350"/>
      <c r="C699" s="350"/>
      <c r="D699" s="350"/>
      <c r="E699" s="350"/>
      <c r="F699" s="350" t="s">
        <v>299</v>
      </c>
      <c r="G699" s="350"/>
      <c r="H699" s="350"/>
      <c r="I699" s="350"/>
      <c r="J699" s="163">
        <v>4.34</v>
      </c>
    </row>
    <row r="700" spans="1:10" ht="20.100000000000001" customHeight="1" x14ac:dyDescent="0.25">
      <c r="A700" s="350"/>
      <c r="B700" s="350"/>
      <c r="C700" s="350"/>
      <c r="D700" s="350"/>
      <c r="E700" s="350"/>
      <c r="F700" s="350" t="s">
        <v>300</v>
      </c>
      <c r="G700" s="350"/>
      <c r="H700" s="350"/>
      <c r="I700" s="350"/>
      <c r="J700" s="163">
        <v>1</v>
      </c>
    </row>
    <row r="701" spans="1:10" ht="20.100000000000001" customHeight="1" x14ac:dyDescent="0.25">
      <c r="A701" s="350"/>
      <c r="B701" s="350"/>
      <c r="C701" s="350"/>
      <c r="D701" s="350"/>
      <c r="E701" s="350"/>
      <c r="F701" s="350" t="s">
        <v>301</v>
      </c>
      <c r="G701" s="350"/>
      <c r="H701" s="350"/>
      <c r="I701" s="350"/>
      <c r="J701" s="163">
        <v>4.34</v>
      </c>
    </row>
    <row r="702" spans="1:10" x14ac:dyDescent="0.25">
      <c r="A702" s="169"/>
      <c r="B702" s="169"/>
      <c r="C702" s="182"/>
      <c r="D702" s="169"/>
      <c r="E702" s="169" t="s">
        <v>269</v>
      </c>
      <c r="F702" s="170">
        <v>0</v>
      </c>
      <c r="G702" s="169" t="s">
        <v>270</v>
      </c>
      <c r="H702" s="170">
        <v>4.34</v>
      </c>
      <c r="I702" s="169" t="s">
        <v>271</v>
      </c>
      <c r="J702" s="170">
        <v>4.34</v>
      </c>
    </row>
    <row r="703" spans="1:10" ht="15.75" thickBot="1" x14ac:dyDescent="0.3">
      <c r="A703" s="169"/>
      <c r="B703" s="169"/>
      <c r="C703" s="182"/>
      <c r="D703" s="169"/>
      <c r="E703" s="169" t="s">
        <v>272</v>
      </c>
      <c r="F703" s="170">
        <v>0</v>
      </c>
      <c r="G703" s="169"/>
      <c r="H703" s="360" t="s">
        <v>273</v>
      </c>
      <c r="I703" s="360"/>
      <c r="J703" s="170">
        <v>4.34</v>
      </c>
    </row>
    <row r="704" spans="1:10" ht="0.95" customHeight="1" thickTop="1" x14ac:dyDescent="0.25">
      <c r="A704" s="171"/>
      <c r="B704" s="171"/>
      <c r="C704" s="183"/>
      <c r="D704" s="171"/>
      <c r="E704" s="171"/>
      <c r="F704" s="171"/>
      <c r="G704" s="171"/>
      <c r="H704" s="171"/>
      <c r="I704" s="171"/>
      <c r="J704" s="171"/>
    </row>
    <row r="705" spans="1:10" ht="18" customHeight="1" x14ac:dyDescent="0.25">
      <c r="A705" s="156" t="s">
        <v>244</v>
      </c>
      <c r="B705" s="157" t="s">
        <v>101</v>
      </c>
      <c r="C705" s="154" t="s">
        <v>102</v>
      </c>
      <c r="D705" s="156" t="s">
        <v>28</v>
      </c>
      <c r="E705" s="351" t="s">
        <v>265</v>
      </c>
      <c r="F705" s="351"/>
      <c r="G705" s="154" t="s">
        <v>103</v>
      </c>
      <c r="H705" s="157" t="s">
        <v>18</v>
      </c>
      <c r="I705" s="157" t="s">
        <v>160</v>
      </c>
      <c r="J705" s="157" t="s">
        <v>30</v>
      </c>
    </row>
    <row r="706" spans="1:10" ht="26.1" customHeight="1" x14ac:dyDescent="0.25">
      <c r="A706" s="158" t="s">
        <v>266</v>
      </c>
      <c r="B706" s="159" t="s">
        <v>245</v>
      </c>
      <c r="C706" s="160" t="s">
        <v>205</v>
      </c>
      <c r="D706" s="158" t="s">
        <v>130</v>
      </c>
      <c r="E706" s="359">
        <v>4085</v>
      </c>
      <c r="F706" s="359"/>
      <c r="G706" s="160" t="s">
        <v>34</v>
      </c>
      <c r="H706" s="161">
        <v>1</v>
      </c>
      <c r="I706" s="162">
        <v>662.04</v>
      </c>
      <c r="J706" s="162">
        <v>662.04</v>
      </c>
    </row>
    <row r="707" spans="1:10" ht="15" customHeight="1" x14ac:dyDescent="0.25">
      <c r="A707" s="351" t="s">
        <v>29</v>
      </c>
      <c r="B707" s="352" t="s">
        <v>101</v>
      </c>
      <c r="C707" s="361" t="s">
        <v>102</v>
      </c>
      <c r="D707" s="351" t="s">
        <v>291</v>
      </c>
      <c r="E707" s="352" t="s">
        <v>24</v>
      </c>
      <c r="F707" s="361" t="s">
        <v>292</v>
      </c>
      <c r="G707" s="352"/>
      <c r="H707" s="361" t="s">
        <v>286</v>
      </c>
      <c r="I707" s="352"/>
      <c r="J707" s="352" t="s">
        <v>309</v>
      </c>
    </row>
    <row r="708" spans="1:10" ht="15" customHeight="1" x14ac:dyDescent="0.25">
      <c r="A708" s="352"/>
      <c r="B708" s="352"/>
      <c r="C708" s="361"/>
      <c r="D708" s="352"/>
      <c r="E708" s="352"/>
      <c r="F708" s="157" t="s">
        <v>293</v>
      </c>
      <c r="G708" s="157" t="s">
        <v>294</v>
      </c>
      <c r="H708" s="157" t="s">
        <v>293</v>
      </c>
      <c r="I708" s="157" t="s">
        <v>294</v>
      </c>
      <c r="J708" s="352"/>
    </row>
    <row r="709" spans="1:10" ht="24" customHeight="1" x14ac:dyDescent="0.25">
      <c r="A709" s="164" t="s">
        <v>267</v>
      </c>
      <c r="B709" s="165" t="s">
        <v>550</v>
      </c>
      <c r="C709" s="167" t="s">
        <v>205</v>
      </c>
      <c r="D709" s="164" t="s">
        <v>142</v>
      </c>
      <c r="E709" s="166">
        <v>1</v>
      </c>
      <c r="F709" s="172">
        <v>0.5</v>
      </c>
      <c r="G709" s="172">
        <v>0.5</v>
      </c>
      <c r="H709" s="168">
        <v>258</v>
      </c>
      <c r="I709" s="168">
        <v>69.16</v>
      </c>
      <c r="J709" s="168">
        <v>163.58000000000001</v>
      </c>
    </row>
    <row r="710" spans="1:10" ht="20.100000000000001" customHeight="1" x14ac:dyDescent="0.25">
      <c r="A710" s="350"/>
      <c r="B710" s="350"/>
      <c r="C710" s="350"/>
      <c r="D710" s="350"/>
      <c r="E710" s="350"/>
      <c r="F710" s="350" t="s">
        <v>315</v>
      </c>
      <c r="G710" s="350"/>
      <c r="H710" s="350"/>
      <c r="I710" s="350"/>
      <c r="J710" s="163">
        <v>163.58000000000001</v>
      </c>
    </row>
    <row r="711" spans="1:10" ht="20.100000000000001" customHeight="1" x14ac:dyDescent="0.25">
      <c r="A711" s="156" t="s">
        <v>31</v>
      </c>
      <c r="B711" s="157" t="s">
        <v>101</v>
      </c>
      <c r="C711" s="154" t="s">
        <v>102</v>
      </c>
      <c r="D711" s="156" t="s">
        <v>268</v>
      </c>
      <c r="E711" s="157" t="s">
        <v>24</v>
      </c>
      <c r="F711" s="352" t="s">
        <v>286</v>
      </c>
      <c r="G711" s="352"/>
      <c r="H711" s="352"/>
      <c r="I711" s="352"/>
      <c r="J711" s="157" t="s">
        <v>309</v>
      </c>
    </row>
    <row r="712" spans="1:10" ht="24" customHeight="1" x14ac:dyDescent="0.25">
      <c r="A712" s="164" t="s">
        <v>267</v>
      </c>
      <c r="B712" s="165" t="s">
        <v>318</v>
      </c>
      <c r="C712" s="167" t="s">
        <v>205</v>
      </c>
      <c r="D712" s="164" t="s">
        <v>295</v>
      </c>
      <c r="E712" s="166">
        <v>0.3</v>
      </c>
      <c r="F712" s="164"/>
      <c r="G712" s="164"/>
      <c r="H712" s="164"/>
      <c r="I712" s="168" t="s">
        <v>319</v>
      </c>
      <c r="J712" s="168" t="s">
        <v>551</v>
      </c>
    </row>
    <row r="713" spans="1:10" ht="24" customHeight="1" x14ac:dyDescent="0.25">
      <c r="A713" s="164" t="s">
        <v>267</v>
      </c>
      <c r="B713" s="165" t="s">
        <v>444</v>
      </c>
      <c r="C713" s="167" t="s">
        <v>205</v>
      </c>
      <c r="D713" s="164" t="s">
        <v>280</v>
      </c>
      <c r="E713" s="166">
        <v>0.9</v>
      </c>
      <c r="F713" s="164"/>
      <c r="G713" s="164"/>
      <c r="H713" s="164"/>
      <c r="I713" s="168" t="s">
        <v>445</v>
      </c>
      <c r="J713" s="168" t="s">
        <v>552</v>
      </c>
    </row>
    <row r="714" spans="1:10" ht="24" customHeight="1" x14ac:dyDescent="0.25">
      <c r="A714" s="164" t="s">
        <v>267</v>
      </c>
      <c r="B714" s="165" t="s">
        <v>351</v>
      </c>
      <c r="C714" s="167" t="s">
        <v>205</v>
      </c>
      <c r="D714" s="164" t="s">
        <v>279</v>
      </c>
      <c r="E714" s="166">
        <v>1</v>
      </c>
      <c r="F714" s="164"/>
      <c r="G714" s="164"/>
      <c r="H714" s="164"/>
      <c r="I714" s="168" t="s">
        <v>352</v>
      </c>
      <c r="J714" s="168" t="s">
        <v>352</v>
      </c>
    </row>
    <row r="715" spans="1:10" ht="20.100000000000001" customHeight="1" x14ac:dyDescent="0.25">
      <c r="A715" s="350"/>
      <c r="B715" s="350"/>
      <c r="C715" s="350"/>
      <c r="D715" s="350"/>
      <c r="E715" s="350"/>
      <c r="F715" s="350" t="s">
        <v>321</v>
      </c>
      <c r="G715" s="350"/>
      <c r="H715" s="350"/>
      <c r="I715" s="350"/>
      <c r="J715" s="173">
        <v>0</v>
      </c>
    </row>
    <row r="716" spans="1:10" ht="20.100000000000001" customHeight="1" x14ac:dyDescent="0.25">
      <c r="A716" s="350"/>
      <c r="B716" s="350"/>
      <c r="C716" s="350"/>
      <c r="D716" s="350"/>
      <c r="E716" s="350"/>
      <c r="F716" s="350" t="s">
        <v>322</v>
      </c>
      <c r="G716" s="350"/>
      <c r="H716" s="350"/>
      <c r="I716" s="350"/>
      <c r="J716" s="163">
        <v>55.8</v>
      </c>
    </row>
    <row r="717" spans="1:10" ht="20.100000000000001" customHeight="1" x14ac:dyDescent="0.25">
      <c r="A717" s="350"/>
      <c r="B717" s="350"/>
      <c r="C717" s="350"/>
      <c r="D717" s="350"/>
      <c r="E717" s="350"/>
      <c r="F717" s="350" t="s">
        <v>299</v>
      </c>
      <c r="G717" s="350"/>
      <c r="H717" s="350"/>
      <c r="I717" s="350"/>
      <c r="J717" s="163">
        <v>219.38</v>
      </c>
    </row>
    <row r="718" spans="1:10" ht="20.100000000000001" customHeight="1" x14ac:dyDescent="0.25">
      <c r="A718" s="350"/>
      <c r="B718" s="350"/>
      <c r="C718" s="350"/>
      <c r="D718" s="350"/>
      <c r="E718" s="350"/>
      <c r="F718" s="350" t="s">
        <v>300</v>
      </c>
      <c r="G718" s="350"/>
      <c r="H718" s="350"/>
      <c r="I718" s="350"/>
      <c r="J718" s="163">
        <v>4</v>
      </c>
    </row>
    <row r="719" spans="1:10" ht="20.100000000000001" customHeight="1" x14ac:dyDescent="0.25">
      <c r="A719" s="350"/>
      <c r="B719" s="350"/>
      <c r="C719" s="350"/>
      <c r="D719" s="350"/>
      <c r="E719" s="350"/>
      <c r="F719" s="350" t="s">
        <v>301</v>
      </c>
      <c r="G719" s="350"/>
      <c r="H719" s="350"/>
      <c r="I719" s="350"/>
      <c r="J719" s="163">
        <v>54.84</v>
      </c>
    </row>
    <row r="720" spans="1:10" ht="20.100000000000001" customHeight="1" x14ac:dyDescent="0.25">
      <c r="A720" s="351" t="s">
        <v>302</v>
      </c>
      <c r="B720" s="352" t="s">
        <v>101</v>
      </c>
      <c r="C720" s="351" t="s">
        <v>102</v>
      </c>
      <c r="D720" s="351" t="s">
        <v>38</v>
      </c>
      <c r="E720" s="352" t="s">
        <v>24</v>
      </c>
      <c r="F720" s="157" t="s">
        <v>26</v>
      </c>
      <c r="G720" s="157" t="s">
        <v>285</v>
      </c>
      <c r="H720" s="157"/>
      <c r="I720" s="157"/>
      <c r="J720" s="157" t="s">
        <v>286</v>
      </c>
    </row>
    <row r="721" spans="1:10" ht="26.1" customHeight="1" x14ac:dyDescent="0.25">
      <c r="A721" s="164" t="s">
        <v>267</v>
      </c>
      <c r="B721" s="165" t="s">
        <v>212</v>
      </c>
      <c r="C721" s="167" t="s">
        <v>205</v>
      </c>
      <c r="D721" s="164" t="s">
        <v>553</v>
      </c>
      <c r="E721" s="166">
        <v>1</v>
      </c>
      <c r="F721" s="167" t="s">
        <v>34</v>
      </c>
      <c r="G721" s="353" t="s">
        <v>554</v>
      </c>
      <c r="H721" s="353"/>
      <c r="I721" s="354"/>
      <c r="J721" s="168" t="s">
        <v>554</v>
      </c>
    </row>
    <row r="722" spans="1:10" ht="24" customHeight="1" x14ac:dyDescent="0.25">
      <c r="A722" s="164" t="s">
        <v>267</v>
      </c>
      <c r="B722" s="165" t="s">
        <v>555</v>
      </c>
      <c r="C722" s="167" t="s">
        <v>205</v>
      </c>
      <c r="D722" s="164" t="s">
        <v>556</v>
      </c>
      <c r="E722" s="166">
        <v>3</v>
      </c>
      <c r="F722" s="167" t="s">
        <v>36</v>
      </c>
      <c r="G722" s="353" t="s">
        <v>557</v>
      </c>
      <c r="H722" s="353"/>
      <c r="I722" s="354"/>
      <c r="J722" s="168" t="s">
        <v>558</v>
      </c>
    </row>
    <row r="723" spans="1:10" ht="24" customHeight="1" x14ac:dyDescent="0.25">
      <c r="A723" s="164" t="s">
        <v>267</v>
      </c>
      <c r="B723" s="165" t="s">
        <v>559</v>
      </c>
      <c r="C723" s="167" t="s">
        <v>205</v>
      </c>
      <c r="D723" s="164" t="s">
        <v>560</v>
      </c>
      <c r="E723" s="166">
        <v>1.4</v>
      </c>
      <c r="F723" s="167" t="s">
        <v>34</v>
      </c>
      <c r="G723" s="353" t="s">
        <v>561</v>
      </c>
      <c r="H723" s="353"/>
      <c r="I723" s="354"/>
      <c r="J723" s="168" t="s">
        <v>562</v>
      </c>
    </row>
    <row r="724" spans="1:10" ht="20.100000000000001" customHeight="1" x14ac:dyDescent="0.25">
      <c r="A724" s="350"/>
      <c r="B724" s="350"/>
      <c r="C724" s="350"/>
      <c r="D724" s="350"/>
      <c r="E724" s="350"/>
      <c r="F724" s="350" t="s">
        <v>305</v>
      </c>
      <c r="G724" s="350"/>
      <c r="H724" s="350"/>
      <c r="I724" s="350"/>
      <c r="J724" s="163">
        <v>607.20000000000005</v>
      </c>
    </row>
    <row r="725" spans="1:10" x14ac:dyDescent="0.25">
      <c r="A725" s="169"/>
      <c r="B725" s="169"/>
      <c r="C725" s="182"/>
      <c r="D725" s="169"/>
      <c r="E725" s="169" t="s">
        <v>269</v>
      </c>
      <c r="F725" s="170">
        <v>0</v>
      </c>
      <c r="G725" s="169" t="s">
        <v>270</v>
      </c>
      <c r="H725" s="170">
        <v>13.95</v>
      </c>
      <c r="I725" s="169" t="s">
        <v>271</v>
      </c>
      <c r="J725" s="170">
        <v>13.95</v>
      </c>
    </row>
    <row r="726" spans="1:10" ht="15.75" thickBot="1" x14ac:dyDescent="0.3">
      <c r="A726" s="169"/>
      <c r="B726" s="169"/>
      <c r="C726" s="182"/>
      <c r="D726" s="169"/>
      <c r="E726" s="169" t="s">
        <v>272</v>
      </c>
      <c r="F726" s="170">
        <v>0</v>
      </c>
      <c r="G726" s="169"/>
      <c r="H726" s="360" t="s">
        <v>273</v>
      </c>
      <c r="I726" s="360"/>
      <c r="J726" s="170">
        <v>662.04</v>
      </c>
    </row>
    <row r="727" spans="1:10" ht="0.95" customHeight="1" thickTop="1" x14ac:dyDescent="0.25">
      <c r="A727" s="171"/>
      <c r="B727" s="171"/>
      <c r="C727" s="183"/>
      <c r="D727" s="171"/>
      <c r="E727" s="171"/>
      <c r="F727" s="171"/>
      <c r="G727" s="171"/>
      <c r="H727" s="171"/>
      <c r="I727" s="171"/>
      <c r="J727" s="171"/>
    </row>
    <row r="728" spans="1:10" ht="18" customHeight="1" x14ac:dyDescent="0.25">
      <c r="A728" s="156" t="s">
        <v>246</v>
      </c>
      <c r="B728" s="157" t="s">
        <v>101</v>
      </c>
      <c r="C728" s="154" t="s">
        <v>102</v>
      </c>
      <c r="D728" s="156" t="s">
        <v>28</v>
      </c>
      <c r="E728" s="351" t="s">
        <v>265</v>
      </c>
      <c r="F728" s="351"/>
      <c r="G728" s="154" t="s">
        <v>103</v>
      </c>
      <c r="H728" s="157" t="s">
        <v>18</v>
      </c>
      <c r="I728" s="157" t="s">
        <v>160</v>
      </c>
      <c r="J728" s="157" t="s">
        <v>30</v>
      </c>
    </row>
    <row r="729" spans="1:10" ht="26.1" customHeight="1" x14ac:dyDescent="0.25">
      <c r="A729" s="158" t="s">
        <v>266</v>
      </c>
      <c r="B729" s="159" t="s">
        <v>247</v>
      </c>
      <c r="C729" s="160" t="s">
        <v>129</v>
      </c>
      <c r="D729" s="158" t="s">
        <v>563</v>
      </c>
      <c r="E729" s="359" t="s">
        <v>83</v>
      </c>
      <c r="F729" s="359"/>
      <c r="G729" s="160" t="s">
        <v>35</v>
      </c>
      <c r="H729" s="161">
        <v>1</v>
      </c>
      <c r="I729" s="162">
        <v>540.71</v>
      </c>
      <c r="J729" s="162">
        <v>540.71</v>
      </c>
    </row>
    <row r="730" spans="1:10" ht="15" customHeight="1" x14ac:dyDescent="0.25">
      <c r="A730" s="351" t="s">
        <v>29</v>
      </c>
      <c r="B730" s="352" t="s">
        <v>101</v>
      </c>
      <c r="C730" s="361" t="s">
        <v>102</v>
      </c>
      <c r="D730" s="351" t="s">
        <v>291</v>
      </c>
      <c r="E730" s="352" t="s">
        <v>24</v>
      </c>
      <c r="F730" s="361" t="s">
        <v>292</v>
      </c>
      <c r="G730" s="352"/>
      <c r="H730" s="361" t="s">
        <v>286</v>
      </c>
      <c r="I730" s="352"/>
      <c r="J730" s="352" t="s">
        <v>309</v>
      </c>
    </row>
    <row r="731" spans="1:10" ht="15" customHeight="1" x14ac:dyDescent="0.25">
      <c r="A731" s="352"/>
      <c r="B731" s="352"/>
      <c r="C731" s="361"/>
      <c r="D731" s="352"/>
      <c r="E731" s="352"/>
      <c r="F731" s="157" t="s">
        <v>293</v>
      </c>
      <c r="G731" s="157" t="s">
        <v>294</v>
      </c>
      <c r="H731" s="157" t="s">
        <v>293</v>
      </c>
      <c r="I731" s="157" t="s">
        <v>294</v>
      </c>
      <c r="J731" s="352"/>
    </row>
    <row r="732" spans="1:10" ht="24" customHeight="1" x14ac:dyDescent="0.25">
      <c r="A732" s="164" t="s">
        <v>267</v>
      </c>
      <c r="B732" s="165" t="s">
        <v>564</v>
      </c>
      <c r="C732" s="167" t="s">
        <v>129</v>
      </c>
      <c r="D732" s="164" t="s">
        <v>565</v>
      </c>
      <c r="E732" s="166">
        <v>0.36144999999999999</v>
      </c>
      <c r="F732" s="172">
        <v>1</v>
      </c>
      <c r="G732" s="172">
        <v>0</v>
      </c>
      <c r="H732" s="168">
        <v>27.2181</v>
      </c>
      <c r="I732" s="168">
        <v>26.872900000000001</v>
      </c>
      <c r="J732" s="168">
        <v>9.8379999999999992</v>
      </c>
    </row>
    <row r="733" spans="1:10" ht="24" customHeight="1" x14ac:dyDescent="0.25">
      <c r="A733" s="164" t="s">
        <v>267</v>
      </c>
      <c r="B733" s="165" t="s">
        <v>566</v>
      </c>
      <c r="C733" s="167" t="s">
        <v>129</v>
      </c>
      <c r="D733" s="164" t="s">
        <v>567</v>
      </c>
      <c r="E733" s="166">
        <v>0.36144999999999999</v>
      </c>
      <c r="F733" s="172">
        <v>1</v>
      </c>
      <c r="G733" s="172">
        <v>0</v>
      </c>
      <c r="H733" s="168">
        <v>18.3401</v>
      </c>
      <c r="I733" s="168">
        <v>4.6093999999999999</v>
      </c>
      <c r="J733" s="168">
        <v>6.6289999999999996</v>
      </c>
    </row>
    <row r="734" spans="1:10" ht="20.100000000000001" customHeight="1" x14ac:dyDescent="0.25">
      <c r="A734" s="350"/>
      <c r="B734" s="350"/>
      <c r="C734" s="350"/>
      <c r="D734" s="350"/>
      <c r="E734" s="350"/>
      <c r="F734" s="350" t="s">
        <v>315</v>
      </c>
      <c r="G734" s="350"/>
      <c r="H734" s="350"/>
      <c r="I734" s="350"/>
      <c r="J734" s="163">
        <v>16.466999999999999</v>
      </c>
    </row>
    <row r="735" spans="1:10" ht="20.100000000000001" customHeight="1" x14ac:dyDescent="0.25">
      <c r="A735" s="156" t="s">
        <v>31</v>
      </c>
      <c r="B735" s="157" t="s">
        <v>101</v>
      </c>
      <c r="C735" s="154" t="s">
        <v>102</v>
      </c>
      <c r="D735" s="156" t="s">
        <v>268</v>
      </c>
      <c r="E735" s="157" t="s">
        <v>24</v>
      </c>
      <c r="F735" s="352" t="s">
        <v>286</v>
      </c>
      <c r="G735" s="352"/>
      <c r="H735" s="352"/>
      <c r="I735" s="352"/>
      <c r="J735" s="157" t="s">
        <v>309</v>
      </c>
    </row>
    <row r="736" spans="1:10" ht="24" customHeight="1" x14ac:dyDescent="0.25">
      <c r="A736" s="164" t="s">
        <v>267</v>
      </c>
      <c r="B736" s="165" t="s">
        <v>568</v>
      </c>
      <c r="C736" s="167" t="s">
        <v>205</v>
      </c>
      <c r="D736" s="164" t="s">
        <v>278</v>
      </c>
      <c r="E736" s="166">
        <v>1</v>
      </c>
      <c r="F736" s="164"/>
      <c r="G736" s="164"/>
      <c r="H736" s="164"/>
      <c r="I736" s="168" t="s">
        <v>569</v>
      </c>
      <c r="J736" s="168" t="s">
        <v>569</v>
      </c>
    </row>
    <row r="737" spans="1:10" ht="24" customHeight="1" x14ac:dyDescent="0.25">
      <c r="A737" s="164" t="s">
        <v>267</v>
      </c>
      <c r="B737" s="165" t="s">
        <v>444</v>
      </c>
      <c r="C737" s="167" t="s">
        <v>205</v>
      </c>
      <c r="D737" s="164" t="s">
        <v>280</v>
      </c>
      <c r="E737" s="166">
        <v>1</v>
      </c>
      <c r="F737" s="164"/>
      <c r="G737" s="164"/>
      <c r="H737" s="164"/>
      <c r="I737" s="168" t="s">
        <v>570</v>
      </c>
      <c r="J737" s="168" t="s">
        <v>570</v>
      </c>
    </row>
    <row r="738" spans="1:10" ht="24" customHeight="1" x14ac:dyDescent="0.25">
      <c r="A738" s="164" t="s">
        <v>267</v>
      </c>
      <c r="B738" s="165" t="s">
        <v>316</v>
      </c>
      <c r="C738" s="167" t="s">
        <v>205</v>
      </c>
      <c r="D738" s="164" t="s">
        <v>275</v>
      </c>
      <c r="E738" s="166">
        <v>1</v>
      </c>
      <c r="F738" s="164"/>
      <c r="G738" s="164"/>
      <c r="H738" s="164"/>
      <c r="I738" s="168" t="s">
        <v>571</v>
      </c>
      <c r="J738" s="168" t="s">
        <v>571</v>
      </c>
    </row>
    <row r="739" spans="1:10" ht="24" customHeight="1" x14ac:dyDescent="0.25">
      <c r="A739" s="164" t="s">
        <v>267</v>
      </c>
      <c r="B739" s="165" t="s">
        <v>351</v>
      </c>
      <c r="C739" s="167" t="s">
        <v>205</v>
      </c>
      <c r="D739" s="164" t="s">
        <v>279</v>
      </c>
      <c r="E739" s="166">
        <v>1</v>
      </c>
      <c r="F739" s="164"/>
      <c r="G739" s="164"/>
      <c r="H739" s="164"/>
      <c r="I739" s="168" t="s">
        <v>572</v>
      </c>
      <c r="J739" s="168" t="s">
        <v>572</v>
      </c>
    </row>
    <row r="740" spans="1:10" ht="20.100000000000001" customHeight="1" x14ac:dyDescent="0.25">
      <c r="A740" s="350"/>
      <c r="B740" s="350"/>
      <c r="C740" s="350"/>
      <c r="D740" s="350"/>
      <c r="E740" s="350"/>
      <c r="F740" s="350" t="s">
        <v>321</v>
      </c>
      <c r="G740" s="350"/>
      <c r="H740" s="350"/>
      <c r="I740" s="350"/>
      <c r="J740" s="173">
        <v>0</v>
      </c>
    </row>
    <row r="741" spans="1:10" ht="20.100000000000001" customHeight="1" x14ac:dyDescent="0.25">
      <c r="A741" s="350"/>
      <c r="B741" s="350"/>
      <c r="C741" s="350"/>
      <c r="D741" s="350"/>
      <c r="E741" s="350"/>
      <c r="F741" s="350" t="s">
        <v>322</v>
      </c>
      <c r="G741" s="350"/>
      <c r="H741" s="350"/>
      <c r="I741" s="350"/>
      <c r="J741" s="163">
        <v>99.09</v>
      </c>
    </row>
    <row r="742" spans="1:10" ht="20.100000000000001" customHeight="1" x14ac:dyDescent="0.25">
      <c r="A742" s="350"/>
      <c r="B742" s="350"/>
      <c r="C742" s="350"/>
      <c r="D742" s="350"/>
      <c r="E742" s="350"/>
      <c r="F742" s="350" t="s">
        <v>573</v>
      </c>
      <c r="G742" s="350"/>
      <c r="H742" s="350"/>
      <c r="I742" s="350"/>
      <c r="J742" s="163">
        <v>115.557</v>
      </c>
    </row>
    <row r="743" spans="1:10" ht="20.100000000000001" customHeight="1" x14ac:dyDescent="0.25">
      <c r="A743" s="350"/>
      <c r="B743" s="350"/>
      <c r="C743" s="350"/>
      <c r="D743" s="350"/>
      <c r="E743" s="350"/>
      <c r="F743" s="350" t="s">
        <v>574</v>
      </c>
      <c r="G743" s="350"/>
      <c r="H743" s="350"/>
      <c r="I743" s="350"/>
      <c r="J743" s="163">
        <v>2</v>
      </c>
    </row>
    <row r="744" spans="1:10" ht="20.100000000000001" customHeight="1" x14ac:dyDescent="0.25">
      <c r="A744" s="350"/>
      <c r="B744" s="350"/>
      <c r="C744" s="350"/>
      <c r="D744" s="350"/>
      <c r="E744" s="350"/>
      <c r="F744" s="350" t="s">
        <v>575</v>
      </c>
      <c r="G744" s="350"/>
      <c r="H744" s="350"/>
      <c r="I744" s="350"/>
      <c r="J744" s="163">
        <v>57.778500000000001</v>
      </c>
    </row>
    <row r="745" spans="1:10" ht="20.100000000000001" customHeight="1" x14ac:dyDescent="0.25">
      <c r="A745" s="350"/>
      <c r="B745" s="350"/>
      <c r="C745" s="350"/>
      <c r="D745" s="350"/>
      <c r="E745" s="350"/>
      <c r="F745" s="350" t="s">
        <v>576</v>
      </c>
      <c r="G745" s="350"/>
      <c r="H745" s="350"/>
      <c r="I745" s="350"/>
      <c r="J745" s="163">
        <v>0</v>
      </c>
    </row>
    <row r="746" spans="1:10" ht="20.100000000000001" customHeight="1" x14ac:dyDescent="0.25">
      <c r="A746" s="350"/>
      <c r="B746" s="350"/>
      <c r="C746" s="350"/>
      <c r="D746" s="350"/>
      <c r="E746" s="350"/>
      <c r="F746" s="350" t="s">
        <v>577</v>
      </c>
      <c r="G746" s="350"/>
      <c r="H746" s="350"/>
      <c r="I746" s="350"/>
      <c r="J746" s="163">
        <v>0</v>
      </c>
    </row>
    <row r="747" spans="1:10" ht="20.100000000000001" customHeight="1" x14ac:dyDescent="0.25">
      <c r="A747" s="351" t="s">
        <v>32</v>
      </c>
      <c r="B747" s="352" t="s">
        <v>101</v>
      </c>
      <c r="C747" s="351" t="s">
        <v>102</v>
      </c>
      <c r="D747" s="351" t="s">
        <v>38</v>
      </c>
      <c r="E747" s="352" t="s">
        <v>24</v>
      </c>
      <c r="F747" s="157" t="s">
        <v>26</v>
      </c>
      <c r="G747" s="157" t="s">
        <v>285</v>
      </c>
      <c r="H747" s="157"/>
      <c r="I747" s="157"/>
      <c r="J747" s="157" t="s">
        <v>286</v>
      </c>
    </row>
    <row r="748" spans="1:10" ht="24" customHeight="1" x14ac:dyDescent="0.25">
      <c r="A748" s="164" t="s">
        <v>267</v>
      </c>
      <c r="B748" s="165" t="s">
        <v>578</v>
      </c>
      <c r="C748" s="167" t="s">
        <v>205</v>
      </c>
      <c r="D748" s="164" t="s">
        <v>579</v>
      </c>
      <c r="E748" s="166">
        <v>5.6259999999999998E-2</v>
      </c>
      <c r="F748" s="167" t="s">
        <v>282</v>
      </c>
      <c r="G748" s="353" t="s">
        <v>580</v>
      </c>
      <c r="H748" s="353"/>
      <c r="I748" s="354"/>
      <c r="J748" s="168" t="s">
        <v>581</v>
      </c>
    </row>
    <row r="749" spans="1:10" ht="24" customHeight="1" x14ac:dyDescent="0.25">
      <c r="A749" s="164" t="s">
        <v>267</v>
      </c>
      <c r="B749" s="165" t="s">
        <v>582</v>
      </c>
      <c r="C749" s="167" t="s">
        <v>205</v>
      </c>
      <c r="D749" s="164" t="s">
        <v>583</v>
      </c>
      <c r="E749" s="166">
        <v>0.56255999999999995</v>
      </c>
      <c r="F749" s="167" t="s">
        <v>282</v>
      </c>
      <c r="G749" s="353" t="s">
        <v>584</v>
      </c>
      <c r="H749" s="353"/>
      <c r="I749" s="354"/>
      <c r="J749" s="168" t="s">
        <v>585</v>
      </c>
    </row>
    <row r="750" spans="1:10" ht="24" customHeight="1" x14ac:dyDescent="0.25">
      <c r="A750" s="164" t="s">
        <v>267</v>
      </c>
      <c r="B750" s="165" t="s">
        <v>455</v>
      </c>
      <c r="C750" s="167" t="s">
        <v>205</v>
      </c>
      <c r="D750" s="164" t="s">
        <v>456</v>
      </c>
      <c r="E750" s="166">
        <v>0.18</v>
      </c>
      <c r="F750" s="167" t="s">
        <v>193</v>
      </c>
      <c r="G750" s="353" t="s">
        <v>586</v>
      </c>
      <c r="H750" s="353"/>
      <c r="I750" s="354"/>
      <c r="J750" s="168" t="s">
        <v>587</v>
      </c>
    </row>
    <row r="751" spans="1:10" ht="24" customHeight="1" x14ac:dyDescent="0.25">
      <c r="A751" s="164" t="s">
        <v>267</v>
      </c>
      <c r="B751" s="165" t="s">
        <v>467</v>
      </c>
      <c r="C751" s="167" t="s">
        <v>205</v>
      </c>
      <c r="D751" s="164" t="s">
        <v>468</v>
      </c>
      <c r="E751" s="166">
        <v>3.96</v>
      </c>
      <c r="F751" s="167" t="s">
        <v>36</v>
      </c>
      <c r="G751" s="353" t="s">
        <v>588</v>
      </c>
      <c r="H751" s="353"/>
      <c r="I751" s="354"/>
      <c r="J751" s="168" t="s">
        <v>589</v>
      </c>
    </row>
    <row r="752" spans="1:10" ht="24" customHeight="1" x14ac:dyDescent="0.25">
      <c r="A752" s="164" t="s">
        <v>267</v>
      </c>
      <c r="B752" s="165" t="s">
        <v>559</v>
      </c>
      <c r="C752" s="167" t="s">
        <v>205</v>
      </c>
      <c r="D752" s="164" t="s">
        <v>560</v>
      </c>
      <c r="E752" s="166">
        <v>1.08</v>
      </c>
      <c r="F752" s="167" t="s">
        <v>34</v>
      </c>
      <c r="G752" s="353" t="s">
        <v>590</v>
      </c>
      <c r="H752" s="353"/>
      <c r="I752" s="354"/>
      <c r="J752" s="168" t="s">
        <v>591</v>
      </c>
    </row>
    <row r="753" spans="1:10" ht="24" customHeight="1" x14ac:dyDescent="0.25">
      <c r="A753" s="164" t="s">
        <v>267</v>
      </c>
      <c r="B753" s="165" t="s">
        <v>449</v>
      </c>
      <c r="C753" s="167" t="s">
        <v>205</v>
      </c>
      <c r="D753" s="164" t="s">
        <v>450</v>
      </c>
      <c r="E753" s="166">
        <v>2.09</v>
      </c>
      <c r="F753" s="167" t="s">
        <v>36</v>
      </c>
      <c r="G753" s="353" t="s">
        <v>592</v>
      </c>
      <c r="H753" s="353"/>
      <c r="I753" s="354"/>
      <c r="J753" s="168" t="s">
        <v>593</v>
      </c>
    </row>
    <row r="754" spans="1:10" ht="24" customHeight="1" x14ac:dyDescent="0.25">
      <c r="A754" s="164" t="s">
        <v>267</v>
      </c>
      <c r="B754" s="165" t="s">
        <v>463</v>
      </c>
      <c r="C754" s="167" t="s">
        <v>205</v>
      </c>
      <c r="D754" s="164" t="s">
        <v>464</v>
      </c>
      <c r="E754" s="166">
        <v>7.2160000000000002</v>
      </c>
      <c r="F754" s="167" t="s">
        <v>36</v>
      </c>
      <c r="G754" s="353" t="s">
        <v>594</v>
      </c>
      <c r="H754" s="353"/>
      <c r="I754" s="354"/>
      <c r="J754" s="168" t="s">
        <v>595</v>
      </c>
    </row>
    <row r="755" spans="1:10" ht="20.100000000000001" customHeight="1" x14ac:dyDescent="0.25">
      <c r="A755" s="350"/>
      <c r="B755" s="350"/>
      <c r="C755" s="350"/>
      <c r="D755" s="350"/>
      <c r="E755" s="350"/>
      <c r="F755" s="350" t="s">
        <v>305</v>
      </c>
      <c r="G755" s="350"/>
      <c r="H755" s="350"/>
      <c r="I755" s="350"/>
      <c r="J755" s="163">
        <v>482.93040000000002</v>
      </c>
    </row>
    <row r="756" spans="1:10" x14ac:dyDescent="0.25">
      <c r="A756" s="169"/>
      <c r="B756" s="169"/>
      <c r="C756" s="182"/>
      <c r="D756" s="169"/>
      <c r="E756" s="169" t="s">
        <v>269</v>
      </c>
      <c r="F756" s="170">
        <v>0</v>
      </c>
      <c r="G756" s="169" t="s">
        <v>270</v>
      </c>
      <c r="H756" s="170">
        <v>49.55</v>
      </c>
      <c r="I756" s="169" t="s">
        <v>271</v>
      </c>
      <c r="J756" s="170">
        <v>49.545000000000002</v>
      </c>
    </row>
    <row r="757" spans="1:10" ht="15.75" thickBot="1" x14ac:dyDescent="0.3">
      <c r="A757" s="169"/>
      <c r="B757" s="169"/>
      <c r="C757" s="182"/>
      <c r="D757" s="169"/>
      <c r="E757" s="169" t="s">
        <v>272</v>
      </c>
      <c r="F757" s="170">
        <v>0</v>
      </c>
      <c r="G757" s="169"/>
      <c r="H757" s="360" t="s">
        <v>273</v>
      </c>
      <c r="I757" s="360"/>
      <c r="J757" s="170">
        <v>540.71</v>
      </c>
    </row>
    <row r="758" spans="1:10" ht="0.95" customHeight="1" thickTop="1" x14ac:dyDescent="0.25">
      <c r="A758" s="171"/>
      <c r="B758" s="171"/>
      <c r="C758" s="183"/>
      <c r="D758" s="171"/>
      <c r="E758" s="171"/>
      <c r="F758" s="171"/>
      <c r="G758" s="171"/>
      <c r="H758" s="171"/>
      <c r="I758" s="171"/>
      <c r="J758" s="171"/>
    </row>
    <row r="759" spans="1:10" ht="50.1" customHeight="1" x14ac:dyDescent="0.25">
      <c r="A759" s="357" t="s">
        <v>297</v>
      </c>
      <c r="B759" s="358"/>
      <c r="C759" s="358"/>
      <c r="D759" s="358"/>
      <c r="E759" s="358"/>
      <c r="F759" s="358"/>
      <c r="G759" s="358"/>
      <c r="H759" s="358"/>
      <c r="I759" s="358"/>
      <c r="J759" s="358"/>
    </row>
    <row r="760" spans="1:10" ht="18" customHeight="1" x14ac:dyDescent="0.25">
      <c r="A760" s="156"/>
      <c r="B760" s="157" t="s">
        <v>101</v>
      </c>
      <c r="C760" s="154" t="s">
        <v>102</v>
      </c>
      <c r="D760" s="156" t="s">
        <v>28</v>
      </c>
      <c r="E760" s="351" t="s">
        <v>265</v>
      </c>
      <c r="F760" s="351"/>
      <c r="G760" s="154" t="s">
        <v>103</v>
      </c>
      <c r="H760" s="157" t="s">
        <v>18</v>
      </c>
      <c r="I760" s="157" t="s">
        <v>160</v>
      </c>
      <c r="J760" s="157" t="s">
        <v>30</v>
      </c>
    </row>
    <row r="761" spans="1:10" ht="24" customHeight="1" x14ac:dyDescent="0.25">
      <c r="A761" s="158" t="s">
        <v>266</v>
      </c>
      <c r="B761" s="159" t="s">
        <v>227</v>
      </c>
      <c r="C761" s="160" t="s">
        <v>205</v>
      </c>
      <c r="D761" s="158" t="s">
        <v>137</v>
      </c>
      <c r="E761" s="359">
        <v>4512</v>
      </c>
      <c r="F761" s="359"/>
      <c r="G761" s="160" t="s">
        <v>33</v>
      </c>
      <c r="H761" s="161">
        <v>1</v>
      </c>
      <c r="I761" s="162">
        <v>6.42</v>
      </c>
      <c r="J761" s="162">
        <v>6.42</v>
      </c>
    </row>
    <row r="762" spans="1:10" ht="15" customHeight="1" x14ac:dyDescent="0.25">
      <c r="A762" s="351" t="s">
        <v>29</v>
      </c>
      <c r="B762" s="352" t="s">
        <v>101</v>
      </c>
      <c r="C762" s="361" t="s">
        <v>102</v>
      </c>
      <c r="D762" s="351" t="s">
        <v>291</v>
      </c>
      <c r="E762" s="352" t="s">
        <v>24</v>
      </c>
      <c r="F762" s="361" t="s">
        <v>292</v>
      </c>
      <c r="G762" s="352"/>
      <c r="H762" s="361" t="s">
        <v>286</v>
      </c>
      <c r="I762" s="352"/>
      <c r="J762" s="352" t="s">
        <v>309</v>
      </c>
    </row>
    <row r="763" spans="1:10" ht="15" customHeight="1" x14ac:dyDescent="0.25">
      <c r="A763" s="352"/>
      <c r="B763" s="352"/>
      <c r="C763" s="361"/>
      <c r="D763" s="352"/>
      <c r="E763" s="352"/>
      <c r="F763" s="157" t="s">
        <v>293</v>
      </c>
      <c r="G763" s="157" t="s">
        <v>294</v>
      </c>
      <c r="H763" s="157" t="s">
        <v>293</v>
      </c>
      <c r="I763" s="157" t="s">
        <v>294</v>
      </c>
      <c r="J763" s="352"/>
    </row>
    <row r="764" spans="1:10" ht="24" customHeight="1" x14ac:dyDescent="0.25">
      <c r="A764" s="164" t="s">
        <v>267</v>
      </c>
      <c r="B764" s="165" t="s">
        <v>596</v>
      </c>
      <c r="C764" s="167" t="s">
        <v>205</v>
      </c>
      <c r="D764" s="164" t="s">
        <v>597</v>
      </c>
      <c r="E764" s="166">
        <v>1</v>
      </c>
      <c r="F764" s="172">
        <v>1</v>
      </c>
      <c r="G764" s="172">
        <v>0</v>
      </c>
      <c r="H764" s="168">
        <v>9.23</v>
      </c>
      <c r="I764" s="168">
        <v>0.78</v>
      </c>
      <c r="J764" s="168">
        <v>9.23</v>
      </c>
    </row>
    <row r="765" spans="1:10" ht="20.100000000000001" customHeight="1" x14ac:dyDescent="0.25">
      <c r="A765" s="350"/>
      <c r="B765" s="350"/>
      <c r="C765" s="350"/>
      <c r="D765" s="350"/>
      <c r="E765" s="350"/>
      <c r="F765" s="350" t="s">
        <v>315</v>
      </c>
      <c r="G765" s="350"/>
      <c r="H765" s="350"/>
      <c r="I765" s="350"/>
      <c r="J765" s="163">
        <v>9.23</v>
      </c>
    </row>
    <row r="766" spans="1:10" ht="20.100000000000001" customHeight="1" x14ac:dyDescent="0.25">
      <c r="A766" s="156" t="s">
        <v>31</v>
      </c>
      <c r="B766" s="157" t="s">
        <v>101</v>
      </c>
      <c r="C766" s="154" t="s">
        <v>102</v>
      </c>
      <c r="D766" s="156" t="s">
        <v>268</v>
      </c>
      <c r="E766" s="157" t="s">
        <v>24</v>
      </c>
      <c r="F766" s="352" t="s">
        <v>286</v>
      </c>
      <c r="G766" s="352"/>
      <c r="H766" s="352"/>
      <c r="I766" s="352"/>
      <c r="J766" s="157" t="s">
        <v>309</v>
      </c>
    </row>
    <row r="767" spans="1:10" ht="24" customHeight="1" x14ac:dyDescent="0.25">
      <c r="A767" s="164" t="s">
        <v>267</v>
      </c>
      <c r="B767" s="165" t="s">
        <v>318</v>
      </c>
      <c r="C767" s="167" t="s">
        <v>205</v>
      </c>
      <c r="D767" s="164" t="s">
        <v>295</v>
      </c>
      <c r="E767" s="166">
        <v>1</v>
      </c>
      <c r="F767" s="164"/>
      <c r="G767" s="164"/>
      <c r="H767" s="164"/>
      <c r="I767" s="168" t="s">
        <v>319</v>
      </c>
      <c r="J767" s="168" t="s">
        <v>319</v>
      </c>
    </row>
    <row r="768" spans="1:10" ht="24" customHeight="1" x14ac:dyDescent="0.25">
      <c r="A768" s="164" t="s">
        <v>267</v>
      </c>
      <c r="B768" s="165" t="s">
        <v>316</v>
      </c>
      <c r="C768" s="167" t="s">
        <v>205</v>
      </c>
      <c r="D768" s="164" t="s">
        <v>275</v>
      </c>
      <c r="E768" s="166">
        <v>1</v>
      </c>
      <c r="F768" s="164"/>
      <c r="G768" s="164"/>
      <c r="H768" s="164"/>
      <c r="I768" s="168" t="s">
        <v>317</v>
      </c>
      <c r="J768" s="168" t="s">
        <v>317</v>
      </c>
    </row>
    <row r="769" spans="1:10" ht="20.100000000000001" customHeight="1" x14ac:dyDescent="0.25">
      <c r="A769" s="350"/>
      <c r="B769" s="350"/>
      <c r="C769" s="350"/>
      <c r="D769" s="350"/>
      <c r="E769" s="350"/>
      <c r="F769" s="350" t="s">
        <v>321</v>
      </c>
      <c r="G769" s="350"/>
      <c r="H769" s="350"/>
      <c r="I769" s="350"/>
      <c r="J769" s="173">
        <v>0</v>
      </c>
    </row>
    <row r="770" spans="1:10" ht="20.100000000000001" customHeight="1" x14ac:dyDescent="0.25">
      <c r="A770" s="350"/>
      <c r="B770" s="350"/>
      <c r="C770" s="350"/>
      <c r="D770" s="350"/>
      <c r="E770" s="350"/>
      <c r="F770" s="350" t="s">
        <v>322</v>
      </c>
      <c r="G770" s="350"/>
      <c r="H770" s="350"/>
      <c r="I770" s="350"/>
      <c r="J770" s="163">
        <v>48.63</v>
      </c>
    </row>
    <row r="771" spans="1:10" ht="20.100000000000001" customHeight="1" x14ac:dyDescent="0.25">
      <c r="A771" s="350"/>
      <c r="B771" s="350"/>
      <c r="C771" s="350"/>
      <c r="D771" s="350"/>
      <c r="E771" s="350"/>
      <c r="F771" s="350" t="s">
        <v>299</v>
      </c>
      <c r="G771" s="350"/>
      <c r="H771" s="350"/>
      <c r="I771" s="350"/>
      <c r="J771" s="163">
        <v>57.86</v>
      </c>
    </row>
    <row r="772" spans="1:10" ht="20.100000000000001" customHeight="1" x14ac:dyDescent="0.25">
      <c r="A772" s="350"/>
      <c r="B772" s="350"/>
      <c r="C772" s="350"/>
      <c r="D772" s="350"/>
      <c r="E772" s="350"/>
      <c r="F772" s="350" t="s">
        <v>300</v>
      </c>
      <c r="G772" s="350"/>
      <c r="H772" s="350"/>
      <c r="I772" s="350"/>
      <c r="J772" s="163">
        <v>9</v>
      </c>
    </row>
    <row r="773" spans="1:10" ht="20.100000000000001" customHeight="1" x14ac:dyDescent="0.25">
      <c r="A773" s="350"/>
      <c r="B773" s="350"/>
      <c r="C773" s="350"/>
      <c r="D773" s="350"/>
      <c r="E773" s="350"/>
      <c r="F773" s="350" t="s">
        <v>301</v>
      </c>
      <c r="G773" s="350"/>
      <c r="H773" s="350"/>
      <c r="I773" s="350"/>
      <c r="J773" s="163">
        <v>6.42</v>
      </c>
    </row>
    <row r="774" spans="1:10" x14ac:dyDescent="0.25">
      <c r="A774" s="169"/>
      <c r="B774" s="169"/>
      <c r="C774" s="182"/>
      <c r="D774" s="169"/>
      <c r="E774" s="169" t="s">
        <v>269</v>
      </c>
      <c r="F774" s="170">
        <v>0</v>
      </c>
      <c r="G774" s="169" t="s">
        <v>270</v>
      </c>
      <c r="H774" s="170">
        <v>5.4</v>
      </c>
      <c r="I774" s="169" t="s">
        <v>271</v>
      </c>
      <c r="J774" s="170">
        <v>5.4033333333333333</v>
      </c>
    </row>
    <row r="775" spans="1:10" ht="15.75" thickBot="1" x14ac:dyDescent="0.3">
      <c r="A775" s="169"/>
      <c r="B775" s="169"/>
      <c r="C775" s="182"/>
      <c r="D775" s="169"/>
      <c r="E775" s="169" t="s">
        <v>272</v>
      </c>
      <c r="F775" s="170">
        <v>0</v>
      </c>
      <c r="G775" s="169"/>
      <c r="H775" s="360" t="s">
        <v>273</v>
      </c>
      <c r="I775" s="360"/>
      <c r="J775" s="170">
        <v>6.42</v>
      </c>
    </row>
    <row r="776" spans="1:10" ht="0.95" customHeight="1" thickTop="1" x14ac:dyDescent="0.25">
      <c r="A776" s="171"/>
      <c r="B776" s="171"/>
      <c r="C776" s="183"/>
      <c r="D776" s="171"/>
      <c r="E776" s="171"/>
      <c r="F776" s="171"/>
      <c r="G776" s="171"/>
      <c r="H776" s="171"/>
      <c r="I776" s="171"/>
      <c r="J776" s="171"/>
    </row>
    <row r="777" spans="1:10" ht="18" customHeight="1" x14ac:dyDescent="0.25">
      <c r="A777" s="156"/>
      <c r="B777" s="157" t="s">
        <v>101</v>
      </c>
      <c r="C777" s="154" t="s">
        <v>102</v>
      </c>
      <c r="D777" s="156" t="s">
        <v>28</v>
      </c>
      <c r="E777" s="351" t="s">
        <v>265</v>
      </c>
      <c r="F777" s="351"/>
      <c r="G777" s="154" t="s">
        <v>103</v>
      </c>
      <c r="H777" s="157" t="s">
        <v>18</v>
      </c>
      <c r="I777" s="157" t="s">
        <v>160</v>
      </c>
      <c r="J777" s="157" t="s">
        <v>30</v>
      </c>
    </row>
    <row r="778" spans="1:10" ht="24" customHeight="1" x14ac:dyDescent="0.25">
      <c r="A778" s="158" t="s">
        <v>266</v>
      </c>
      <c r="B778" s="159" t="s">
        <v>364</v>
      </c>
      <c r="C778" s="160" t="s">
        <v>205</v>
      </c>
      <c r="D778" s="158" t="s">
        <v>365</v>
      </c>
      <c r="E778" s="359">
        <v>4702</v>
      </c>
      <c r="F778" s="359"/>
      <c r="G778" s="160" t="s">
        <v>33</v>
      </c>
      <c r="H778" s="161">
        <v>1</v>
      </c>
      <c r="I778" s="162">
        <v>65.989999999999995</v>
      </c>
      <c r="J778" s="162">
        <v>65.989999999999995</v>
      </c>
    </row>
    <row r="779" spans="1:10" ht="20.100000000000001" customHeight="1" x14ac:dyDescent="0.25">
      <c r="A779" s="156" t="s">
        <v>31</v>
      </c>
      <c r="B779" s="157" t="s">
        <v>101</v>
      </c>
      <c r="C779" s="154" t="s">
        <v>102</v>
      </c>
      <c r="D779" s="156" t="s">
        <v>268</v>
      </c>
      <c r="E779" s="157" t="s">
        <v>24</v>
      </c>
      <c r="F779" s="352" t="s">
        <v>286</v>
      </c>
      <c r="G779" s="352"/>
      <c r="H779" s="352"/>
      <c r="I779" s="352"/>
      <c r="J779" s="157" t="s">
        <v>309</v>
      </c>
    </row>
    <row r="780" spans="1:10" ht="24" customHeight="1" x14ac:dyDescent="0.25">
      <c r="A780" s="164" t="s">
        <v>267</v>
      </c>
      <c r="B780" s="165" t="s">
        <v>316</v>
      </c>
      <c r="C780" s="167" t="s">
        <v>205</v>
      </c>
      <c r="D780" s="164" t="s">
        <v>275</v>
      </c>
      <c r="E780" s="166">
        <v>3</v>
      </c>
      <c r="F780" s="164"/>
      <c r="G780" s="164"/>
      <c r="H780" s="164"/>
      <c r="I780" s="168" t="s">
        <v>317</v>
      </c>
      <c r="J780" s="168" t="s">
        <v>598</v>
      </c>
    </row>
    <row r="781" spans="1:10" ht="24" customHeight="1" x14ac:dyDescent="0.25">
      <c r="A781" s="164" t="s">
        <v>267</v>
      </c>
      <c r="B781" s="165" t="s">
        <v>318</v>
      </c>
      <c r="C781" s="167" t="s">
        <v>205</v>
      </c>
      <c r="D781" s="164" t="s">
        <v>295</v>
      </c>
      <c r="E781" s="166">
        <v>0.03</v>
      </c>
      <c r="F781" s="164"/>
      <c r="G781" s="164"/>
      <c r="H781" s="164"/>
      <c r="I781" s="168" t="s">
        <v>319</v>
      </c>
      <c r="J781" s="168" t="s">
        <v>599</v>
      </c>
    </row>
    <row r="782" spans="1:10" ht="20.100000000000001" customHeight="1" x14ac:dyDescent="0.25">
      <c r="A782" s="350"/>
      <c r="B782" s="350"/>
      <c r="C782" s="350"/>
      <c r="D782" s="350"/>
      <c r="E782" s="350"/>
      <c r="F782" s="350" t="s">
        <v>321</v>
      </c>
      <c r="G782" s="350"/>
      <c r="H782" s="350"/>
      <c r="I782" s="350"/>
      <c r="J782" s="173">
        <v>0</v>
      </c>
    </row>
    <row r="783" spans="1:10" ht="20.100000000000001" customHeight="1" x14ac:dyDescent="0.25">
      <c r="A783" s="350"/>
      <c r="B783" s="350"/>
      <c r="C783" s="350"/>
      <c r="D783" s="350"/>
      <c r="E783" s="350"/>
      <c r="F783" s="350" t="s">
        <v>322</v>
      </c>
      <c r="G783" s="350"/>
      <c r="H783" s="350"/>
      <c r="I783" s="350"/>
      <c r="J783" s="163">
        <v>65.989999999999995</v>
      </c>
    </row>
    <row r="784" spans="1:10" ht="20.100000000000001" customHeight="1" x14ac:dyDescent="0.25">
      <c r="A784" s="350"/>
      <c r="B784" s="350"/>
      <c r="C784" s="350"/>
      <c r="D784" s="350"/>
      <c r="E784" s="350"/>
      <c r="F784" s="350" t="s">
        <v>299</v>
      </c>
      <c r="G784" s="350"/>
      <c r="H784" s="350"/>
      <c r="I784" s="350"/>
      <c r="J784" s="163">
        <v>65.989999999999995</v>
      </c>
    </row>
    <row r="785" spans="1:10" ht="20.100000000000001" customHeight="1" x14ac:dyDescent="0.25">
      <c r="A785" s="350"/>
      <c r="B785" s="350"/>
      <c r="C785" s="350"/>
      <c r="D785" s="350"/>
      <c r="E785" s="350"/>
      <c r="F785" s="350" t="s">
        <v>300</v>
      </c>
      <c r="G785" s="350"/>
      <c r="H785" s="350"/>
      <c r="I785" s="350"/>
      <c r="J785" s="163">
        <v>1</v>
      </c>
    </row>
    <row r="786" spans="1:10" ht="20.100000000000001" customHeight="1" x14ac:dyDescent="0.25">
      <c r="A786" s="350"/>
      <c r="B786" s="350"/>
      <c r="C786" s="350"/>
      <c r="D786" s="350"/>
      <c r="E786" s="350"/>
      <c r="F786" s="350" t="s">
        <v>301</v>
      </c>
      <c r="G786" s="350"/>
      <c r="H786" s="350"/>
      <c r="I786" s="350"/>
      <c r="J786" s="163">
        <v>65.989999999999995</v>
      </c>
    </row>
    <row r="787" spans="1:10" x14ac:dyDescent="0.25">
      <c r="A787" s="169"/>
      <c r="B787" s="169"/>
      <c r="C787" s="182"/>
      <c r="D787" s="169"/>
      <c r="E787" s="169" t="s">
        <v>269</v>
      </c>
      <c r="F787" s="170">
        <v>0</v>
      </c>
      <c r="G787" s="169" t="s">
        <v>270</v>
      </c>
      <c r="H787" s="170">
        <v>65.989999999999995</v>
      </c>
      <c r="I787" s="169" t="s">
        <v>271</v>
      </c>
      <c r="J787" s="170">
        <v>65.989999999999995</v>
      </c>
    </row>
    <row r="788" spans="1:10" ht="15.75" thickBot="1" x14ac:dyDescent="0.3">
      <c r="A788" s="169"/>
      <c r="B788" s="169"/>
      <c r="C788" s="182"/>
      <c r="D788" s="169"/>
      <c r="E788" s="169" t="s">
        <v>272</v>
      </c>
      <c r="F788" s="170">
        <v>0</v>
      </c>
      <c r="G788" s="169"/>
      <c r="H788" s="360" t="s">
        <v>273</v>
      </c>
      <c r="I788" s="360"/>
      <c r="J788" s="170">
        <v>65.989999999999995</v>
      </c>
    </row>
    <row r="789" spans="1:10" ht="0.95" customHeight="1" thickTop="1" x14ac:dyDescent="0.25">
      <c r="A789" s="171"/>
      <c r="B789" s="171"/>
      <c r="C789" s="183"/>
      <c r="D789" s="171"/>
      <c r="E789" s="171"/>
      <c r="F789" s="171"/>
      <c r="G789" s="171"/>
      <c r="H789" s="171"/>
      <c r="I789" s="171"/>
      <c r="J789" s="171"/>
    </row>
    <row r="790" spans="1:10" ht="18" customHeight="1" x14ac:dyDescent="0.25">
      <c r="A790" s="156"/>
      <c r="B790" s="157" t="s">
        <v>101</v>
      </c>
      <c r="C790" s="154" t="s">
        <v>102</v>
      </c>
      <c r="D790" s="156" t="s">
        <v>28</v>
      </c>
      <c r="E790" s="351" t="s">
        <v>265</v>
      </c>
      <c r="F790" s="351"/>
      <c r="G790" s="154" t="s">
        <v>103</v>
      </c>
      <c r="H790" s="157" t="s">
        <v>18</v>
      </c>
      <c r="I790" s="157" t="s">
        <v>160</v>
      </c>
      <c r="J790" s="157" t="s">
        <v>30</v>
      </c>
    </row>
    <row r="791" spans="1:10" ht="24" customHeight="1" x14ac:dyDescent="0.25">
      <c r="A791" s="158" t="s">
        <v>266</v>
      </c>
      <c r="B791" s="159" t="s">
        <v>480</v>
      </c>
      <c r="C791" s="160" t="s">
        <v>205</v>
      </c>
      <c r="D791" s="158" t="s">
        <v>481</v>
      </c>
      <c r="E791" s="359">
        <v>4512</v>
      </c>
      <c r="F791" s="359"/>
      <c r="G791" s="160" t="s">
        <v>33</v>
      </c>
      <c r="H791" s="161">
        <v>1</v>
      </c>
      <c r="I791" s="162">
        <v>60.93</v>
      </c>
      <c r="J791" s="162">
        <v>60.93</v>
      </c>
    </row>
    <row r="792" spans="1:10" ht="20.100000000000001" customHeight="1" x14ac:dyDescent="0.25">
      <c r="A792" s="156" t="s">
        <v>31</v>
      </c>
      <c r="B792" s="157" t="s">
        <v>101</v>
      </c>
      <c r="C792" s="154" t="s">
        <v>102</v>
      </c>
      <c r="D792" s="156" t="s">
        <v>268</v>
      </c>
      <c r="E792" s="157" t="s">
        <v>24</v>
      </c>
      <c r="F792" s="352" t="s">
        <v>286</v>
      </c>
      <c r="G792" s="352"/>
      <c r="H792" s="352"/>
      <c r="I792" s="352"/>
      <c r="J792" s="157" t="s">
        <v>309</v>
      </c>
    </row>
    <row r="793" spans="1:10" ht="24" customHeight="1" x14ac:dyDescent="0.25">
      <c r="A793" s="164" t="s">
        <v>267</v>
      </c>
      <c r="B793" s="165" t="s">
        <v>318</v>
      </c>
      <c r="C793" s="167" t="s">
        <v>205</v>
      </c>
      <c r="D793" s="164" t="s">
        <v>295</v>
      </c>
      <c r="E793" s="166">
        <v>1</v>
      </c>
      <c r="F793" s="164"/>
      <c r="G793" s="164"/>
      <c r="H793" s="164"/>
      <c r="I793" s="168" t="s">
        <v>319</v>
      </c>
      <c r="J793" s="168" t="s">
        <v>319</v>
      </c>
    </row>
    <row r="794" spans="1:10" ht="24" customHeight="1" x14ac:dyDescent="0.25">
      <c r="A794" s="164" t="s">
        <v>267</v>
      </c>
      <c r="B794" s="165" t="s">
        <v>348</v>
      </c>
      <c r="C794" s="167" t="s">
        <v>205</v>
      </c>
      <c r="D794" s="164" t="s">
        <v>277</v>
      </c>
      <c r="E794" s="166">
        <v>1</v>
      </c>
      <c r="F794" s="164"/>
      <c r="G794" s="164"/>
      <c r="H794" s="164"/>
      <c r="I794" s="168" t="s">
        <v>349</v>
      </c>
      <c r="J794" s="168" t="s">
        <v>349</v>
      </c>
    </row>
    <row r="795" spans="1:10" ht="24" customHeight="1" x14ac:dyDescent="0.25">
      <c r="A795" s="164" t="s">
        <v>267</v>
      </c>
      <c r="B795" s="165" t="s">
        <v>316</v>
      </c>
      <c r="C795" s="167" t="s">
        <v>205</v>
      </c>
      <c r="D795" s="164" t="s">
        <v>275</v>
      </c>
      <c r="E795" s="166">
        <v>4</v>
      </c>
      <c r="F795" s="164"/>
      <c r="G795" s="164"/>
      <c r="H795" s="164"/>
      <c r="I795" s="168" t="s">
        <v>317</v>
      </c>
      <c r="J795" s="168" t="s">
        <v>600</v>
      </c>
    </row>
    <row r="796" spans="1:10" ht="20.100000000000001" customHeight="1" x14ac:dyDescent="0.25">
      <c r="A796" s="350"/>
      <c r="B796" s="350"/>
      <c r="C796" s="350"/>
      <c r="D796" s="350"/>
      <c r="E796" s="350"/>
      <c r="F796" s="350" t="s">
        <v>321</v>
      </c>
      <c r="G796" s="350"/>
      <c r="H796" s="350"/>
      <c r="I796" s="350"/>
      <c r="J796" s="173">
        <v>0</v>
      </c>
    </row>
    <row r="797" spans="1:10" ht="20.100000000000001" customHeight="1" x14ac:dyDescent="0.25">
      <c r="A797" s="350"/>
      <c r="B797" s="350"/>
      <c r="C797" s="350"/>
      <c r="D797" s="350"/>
      <c r="E797" s="350"/>
      <c r="F797" s="350" t="s">
        <v>322</v>
      </c>
      <c r="G797" s="350"/>
      <c r="H797" s="350"/>
      <c r="I797" s="350"/>
      <c r="J797" s="163">
        <v>141.65</v>
      </c>
    </row>
    <row r="798" spans="1:10" ht="20.100000000000001" customHeight="1" x14ac:dyDescent="0.25">
      <c r="A798" s="350"/>
      <c r="B798" s="350"/>
      <c r="C798" s="350"/>
      <c r="D798" s="350"/>
      <c r="E798" s="350"/>
      <c r="F798" s="350" t="s">
        <v>299</v>
      </c>
      <c r="G798" s="350"/>
      <c r="H798" s="350"/>
      <c r="I798" s="350"/>
      <c r="J798" s="163">
        <v>141.65</v>
      </c>
    </row>
    <row r="799" spans="1:10" ht="20.100000000000001" customHeight="1" x14ac:dyDescent="0.25">
      <c r="A799" s="350"/>
      <c r="B799" s="350"/>
      <c r="C799" s="350"/>
      <c r="D799" s="350"/>
      <c r="E799" s="350"/>
      <c r="F799" s="350" t="s">
        <v>300</v>
      </c>
      <c r="G799" s="350"/>
      <c r="H799" s="350"/>
      <c r="I799" s="350"/>
      <c r="J799" s="163">
        <v>33.200000000000003</v>
      </c>
    </row>
    <row r="800" spans="1:10" ht="20.100000000000001" customHeight="1" x14ac:dyDescent="0.25">
      <c r="A800" s="350"/>
      <c r="B800" s="350"/>
      <c r="C800" s="350"/>
      <c r="D800" s="350"/>
      <c r="E800" s="350"/>
      <c r="F800" s="350" t="s">
        <v>301</v>
      </c>
      <c r="G800" s="350"/>
      <c r="H800" s="350"/>
      <c r="I800" s="350"/>
      <c r="J800" s="163">
        <v>4.26</v>
      </c>
    </row>
    <row r="801" spans="1:10" ht="20.100000000000001" customHeight="1" x14ac:dyDescent="0.25">
      <c r="A801" s="351" t="s">
        <v>302</v>
      </c>
      <c r="B801" s="352" t="s">
        <v>101</v>
      </c>
      <c r="C801" s="351" t="s">
        <v>102</v>
      </c>
      <c r="D801" s="351" t="s">
        <v>38</v>
      </c>
      <c r="E801" s="352" t="s">
        <v>24</v>
      </c>
      <c r="F801" s="157" t="s">
        <v>26</v>
      </c>
      <c r="G801" s="157" t="s">
        <v>285</v>
      </c>
      <c r="H801" s="157"/>
      <c r="I801" s="157"/>
      <c r="J801" s="157" t="s">
        <v>286</v>
      </c>
    </row>
    <row r="802" spans="1:10" ht="24" customHeight="1" x14ac:dyDescent="0.25">
      <c r="A802" s="164" t="s">
        <v>267</v>
      </c>
      <c r="B802" s="165" t="s">
        <v>601</v>
      </c>
      <c r="C802" s="167" t="s">
        <v>205</v>
      </c>
      <c r="D802" s="164" t="s">
        <v>602</v>
      </c>
      <c r="E802" s="166">
        <v>1</v>
      </c>
      <c r="F802" s="167" t="s">
        <v>33</v>
      </c>
      <c r="G802" s="353" t="s">
        <v>603</v>
      </c>
      <c r="H802" s="353"/>
      <c r="I802" s="354"/>
      <c r="J802" s="168" t="s">
        <v>603</v>
      </c>
    </row>
    <row r="803" spans="1:10" ht="20.100000000000001" customHeight="1" x14ac:dyDescent="0.25">
      <c r="A803" s="350"/>
      <c r="B803" s="350"/>
      <c r="C803" s="350"/>
      <c r="D803" s="350"/>
      <c r="E803" s="350"/>
      <c r="F803" s="350" t="s">
        <v>305</v>
      </c>
      <c r="G803" s="350"/>
      <c r="H803" s="350"/>
      <c r="I803" s="350"/>
      <c r="J803" s="163">
        <v>56.67</v>
      </c>
    </row>
    <row r="804" spans="1:10" x14ac:dyDescent="0.25">
      <c r="A804" s="169"/>
      <c r="B804" s="169"/>
      <c r="C804" s="182"/>
      <c r="D804" s="169"/>
      <c r="E804" s="169" t="s">
        <v>269</v>
      </c>
      <c r="F804" s="170">
        <v>0</v>
      </c>
      <c r="G804" s="169" t="s">
        <v>270</v>
      </c>
      <c r="H804" s="170">
        <v>4.2699999999999996</v>
      </c>
      <c r="I804" s="169" t="s">
        <v>271</v>
      </c>
      <c r="J804" s="170">
        <v>4.2665662650602414</v>
      </c>
    </row>
    <row r="805" spans="1:10" x14ac:dyDescent="0.25">
      <c r="A805" s="169"/>
      <c r="B805" s="169"/>
      <c r="C805" s="182"/>
      <c r="D805" s="169"/>
      <c r="E805" s="169" t="s">
        <v>272</v>
      </c>
      <c r="F805" s="170">
        <v>0</v>
      </c>
      <c r="G805" s="169"/>
      <c r="H805" s="360" t="s">
        <v>273</v>
      </c>
      <c r="I805" s="360"/>
      <c r="J805" s="170">
        <v>60.93</v>
      </c>
    </row>
    <row r="806" spans="1:10" ht="15" customHeight="1" x14ac:dyDescent="0.25"/>
    <row r="809" spans="1:10" ht="15" customHeight="1" x14ac:dyDescent="0.25"/>
    <row r="810" spans="1:10" ht="15" customHeight="1" x14ac:dyDescent="0.25"/>
    <row r="811" spans="1:10" ht="15" customHeight="1" x14ac:dyDescent="0.25"/>
    <row r="814" spans="1:10" ht="15" customHeight="1" x14ac:dyDescent="0.25"/>
    <row r="816" spans="1:10" ht="15.75" customHeight="1" x14ac:dyDescent="0.25"/>
    <row r="820" ht="15" customHeight="1" x14ac:dyDescent="0.25"/>
    <row r="821" ht="15" customHeight="1" x14ac:dyDescent="0.25"/>
    <row r="822" ht="15" customHeight="1" x14ac:dyDescent="0.25"/>
    <row r="825" ht="15" customHeight="1" x14ac:dyDescent="0.25"/>
    <row r="827" ht="15.75" customHeight="1" x14ac:dyDescent="0.25"/>
    <row r="831" ht="15" customHeight="1" x14ac:dyDescent="0.25"/>
    <row r="832" ht="15" customHeight="1" x14ac:dyDescent="0.25"/>
    <row r="833" ht="15" customHeight="1" x14ac:dyDescent="0.25"/>
    <row r="836" ht="15" customHeight="1" x14ac:dyDescent="0.25"/>
    <row r="838" ht="15.75" customHeight="1" x14ac:dyDescent="0.25"/>
    <row r="842" ht="15" customHeight="1" x14ac:dyDescent="0.25"/>
    <row r="847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7" ht="15.75" customHeight="1" x14ac:dyDescent="0.25"/>
    <row r="861" ht="15" customHeight="1" x14ac:dyDescent="0.25"/>
    <row r="864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4" ht="15.75" customHeight="1" x14ac:dyDescent="0.25"/>
    <row r="878" ht="15" customHeight="1" x14ac:dyDescent="0.25"/>
    <row r="881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1" ht="15.75" customHeight="1" x14ac:dyDescent="0.25"/>
    <row r="895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3" ht="15.75" customHeight="1" x14ac:dyDescent="0.25"/>
    <row r="907" ht="15" customHeight="1" x14ac:dyDescent="0.25"/>
    <row r="910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9" ht="15.75" customHeight="1" x14ac:dyDescent="0.25"/>
    <row r="925" ht="15" customHeight="1" x14ac:dyDescent="0.25"/>
    <row r="929" ht="15.75" customHeight="1" x14ac:dyDescent="0.25"/>
    <row r="933" ht="15" customHeight="1" x14ac:dyDescent="0.25"/>
    <row r="936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6" ht="15.75" customHeight="1" x14ac:dyDescent="0.25"/>
    <row r="950" ht="15" customHeight="1" x14ac:dyDescent="0.25"/>
    <row r="951" ht="15" customHeight="1" x14ac:dyDescent="0.25"/>
    <row r="952" ht="15" customHeight="1" x14ac:dyDescent="0.25"/>
    <row r="955" ht="15" customHeight="1" x14ac:dyDescent="0.25"/>
    <row r="957" ht="15.75" customHeight="1" x14ac:dyDescent="0.25"/>
    <row r="961" ht="15" customHeight="1" x14ac:dyDescent="0.25"/>
    <row r="964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4" ht="15.75" customHeight="1" x14ac:dyDescent="0.25"/>
    <row r="978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8" ht="15.75" customHeight="1" x14ac:dyDescent="0.25"/>
    <row r="992" ht="15" customHeight="1" x14ac:dyDescent="0.25"/>
    <row r="999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9" ht="15.7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6" ht="15" customHeight="1" x14ac:dyDescent="0.25"/>
    <row r="1029" ht="15" customHeight="1" x14ac:dyDescent="0.25"/>
    <row r="1031" ht="15.7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8" ht="15" customHeight="1" x14ac:dyDescent="0.25"/>
    <row r="1051" ht="15" customHeight="1" x14ac:dyDescent="0.25"/>
    <row r="1053" ht="15.7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70" ht="15" customHeight="1" x14ac:dyDescent="0.25"/>
    <row r="1073" ht="15" customHeight="1" x14ac:dyDescent="0.25"/>
    <row r="1075" ht="15.75" customHeight="1" x14ac:dyDescent="0.25"/>
    <row r="1082" ht="15.7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6" ht="15" customHeight="1" x14ac:dyDescent="0.25"/>
    <row r="1098" ht="15.7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1" ht="15.75" customHeight="1" x14ac:dyDescent="0.25"/>
    <row r="1115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3" ht="15.7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7" ht="15.75" customHeight="1" x14ac:dyDescent="0.25"/>
    <row r="1141" ht="15" customHeight="1" x14ac:dyDescent="0.25"/>
    <row r="1144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4" ht="15.75" customHeight="1" x14ac:dyDescent="0.25"/>
    <row r="1160" ht="15.75" customHeight="1" x14ac:dyDescent="0.25"/>
    <row r="1164" ht="15" customHeight="1" x14ac:dyDescent="0.25"/>
    <row r="1172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5" ht="15" customHeight="1" x14ac:dyDescent="0.25"/>
    <row r="1187" ht="15.75" customHeight="1" x14ac:dyDescent="0.25"/>
    <row r="1191" ht="15" customHeight="1" x14ac:dyDescent="0.25"/>
    <row r="1200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14" ht="15" customHeight="1" x14ac:dyDescent="0.25"/>
    <row r="1216" ht="15.7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32" ht="15" customHeight="1" x14ac:dyDescent="0.25"/>
    <row r="1234" ht="15.75" customHeight="1" x14ac:dyDescent="0.25"/>
    <row r="1238" ht="15" customHeight="1" x14ac:dyDescent="0.25"/>
    <row r="1243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3" ht="15.75" customHeight="1" x14ac:dyDescent="0.25"/>
    <row r="1257" ht="15" customHeight="1" x14ac:dyDescent="0.25"/>
    <row r="1261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9" ht="15" customHeight="1" x14ac:dyDescent="0.25"/>
    <row r="1281" ht="15.75" customHeight="1" x14ac:dyDescent="0.25"/>
    <row r="1285" ht="15" customHeight="1" x14ac:dyDescent="0.25"/>
    <row r="1286" ht="15" customHeight="1" x14ac:dyDescent="0.25"/>
    <row r="1287" ht="15" customHeight="1" x14ac:dyDescent="0.25"/>
    <row r="1290" ht="15" customHeight="1" x14ac:dyDescent="0.25"/>
    <row r="1294" ht="15" customHeight="1" x14ac:dyDescent="0.25"/>
    <row r="1296" ht="15.75" customHeight="1" x14ac:dyDescent="0.25"/>
    <row r="1300" ht="15" customHeight="1" x14ac:dyDescent="0.25"/>
    <row r="1301" ht="15" customHeight="1" x14ac:dyDescent="0.25"/>
    <row r="1302" ht="15" customHeight="1" x14ac:dyDescent="0.25"/>
    <row r="1305" ht="15" customHeight="1" x14ac:dyDescent="0.25"/>
    <row r="1309" ht="15" customHeight="1" x14ac:dyDescent="0.25"/>
    <row r="1311" ht="15.75" customHeight="1" x14ac:dyDescent="0.25"/>
    <row r="1315" ht="15" customHeight="1" x14ac:dyDescent="0.25"/>
    <row r="1318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9" ht="15.75" customHeight="1" x14ac:dyDescent="0.25"/>
    <row r="1332" ht="25.5" customHeight="1" x14ac:dyDescent="0.25"/>
    <row r="1336" ht="15.75" customHeight="1" x14ac:dyDescent="0.25"/>
    <row r="1340" ht="15" customHeight="1" x14ac:dyDescent="0.25"/>
    <row r="1341" ht="15" customHeight="1" x14ac:dyDescent="0.25"/>
    <row r="1342" ht="15" customHeight="1" x14ac:dyDescent="0.25"/>
    <row r="1345" ht="15" customHeight="1" x14ac:dyDescent="0.25"/>
    <row r="1349" ht="15" customHeight="1" x14ac:dyDescent="0.25"/>
    <row r="1351" ht="15.75" customHeight="1" x14ac:dyDescent="0.25"/>
    <row r="1354" ht="25.5" customHeight="1" x14ac:dyDescent="0.25"/>
    <row r="1357" ht="15.75" customHeight="1" x14ac:dyDescent="0.25"/>
    <row r="1361" ht="15" customHeight="1" x14ac:dyDescent="0.25"/>
    <row r="1364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9" ht="15" customHeight="1" x14ac:dyDescent="0.25"/>
    <row r="1381" ht="15.75" customHeight="1" x14ac:dyDescent="0.25"/>
    <row r="1385" ht="15" customHeight="1" x14ac:dyDescent="0.25"/>
    <row r="1389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407" ht="15" customHeight="1" x14ac:dyDescent="0.25"/>
    <row r="1409" ht="15.75" customHeight="1" x14ac:dyDescent="0.25"/>
    <row r="1413" ht="15" customHeight="1" x14ac:dyDescent="0.25"/>
    <row r="1414" ht="15" customHeight="1" x14ac:dyDescent="0.25"/>
    <row r="1415" ht="15" customHeight="1" x14ac:dyDescent="0.25"/>
    <row r="1418" ht="15" customHeight="1" x14ac:dyDescent="0.25"/>
    <row r="1422" ht="15" customHeight="1" x14ac:dyDescent="0.25"/>
    <row r="1424" ht="15.75" customHeight="1" x14ac:dyDescent="0.25"/>
    <row r="1428" ht="15" customHeight="1" x14ac:dyDescent="0.25"/>
    <row r="1429" ht="15" customHeight="1" x14ac:dyDescent="0.25"/>
    <row r="1430" ht="15" customHeight="1" x14ac:dyDescent="0.25"/>
    <row r="1433" ht="15" customHeight="1" x14ac:dyDescent="0.25"/>
    <row r="1437" ht="15" customHeight="1" x14ac:dyDescent="0.25"/>
    <row r="1439" ht="15.75" customHeight="1" x14ac:dyDescent="0.25"/>
    <row r="1445" ht="15.75" customHeight="1" x14ac:dyDescent="0.25"/>
    <row r="1449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7" ht="15.7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71" ht="15" customHeight="1" x14ac:dyDescent="0.25"/>
    <row r="1473" ht="15.7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7" ht="15" customHeight="1" x14ac:dyDescent="0.25"/>
    <row r="1489" ht="15.7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1" ht="15.75" customHeight="1" x14ac:dyDescent="0.25"/>
    <row r="1505" ht="15" customHeight="1" x14ac:dyDescent="0.25"/>
    <row r="1508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22" ht="15" customHeight="1" x14ac:dyDescent="0.25"/>
    <row r="1524" ht="15.75" customHeight="1" x14ac:dyDescent="0.25"/>
    <row r="1528" ht="15" customHeight="1" x14ac:dyDescent="0.25"/>
    <row r="1532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53" ht="15" customHeight="1" x14ac:dyDescent="0.25"/>
    <row r="1555" ht="15.75" customHeight="1" x14ac:dyDescent="0.25"/>
    <row r="1557" ht="15" customHeight="1" x14ac:dyDescent="0.25"/>
    <row r="1560" ht="15" customHeight="1" x14ac:dyDescent="0.25"/>
    <row r="1563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3" ht="15.7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6" ht="15.7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601" ht="15" customHeight="1" x14ac:dyDescent="0.25"/>
    <row r="1603" ht="15" customHeight="1" x14ac:dyDescent="0.25"/>
  </sheetData>
  <mergeCells count="961">
    <mergeCell ref="A801:E801"/>
    <mergeCell ref="G802:I802"/>
    <mergeCell ref="A803:E803"/>
    <mergeCell ref="F803:I803"/>
    <mergeCell ref="H805:I805"/>
    <mergeCell ref="A798:E798"/>
    <mergeCell ref="F798:I798"/>
    <mergeCell ref="A799:E799"/>
    <mergeCell ref="F799:I799"/>
    <mergeCell ref="A800:E800"/>
    <mergeCell ref="F800:I800"/>
    <mergeCell ref="E791:F791"/>
    <mergeCell ref="F792:I792"/>
    <mergeCell ref="A796:E796"/>
    <mergeCell ref="F796:I796"/>
    <mergeCell ref="A797:E797"/>
    <mergeCell ref="F797:I797"/>
    <mergeCell ref="A785:E785"/>
    <mergeCell ref="F785:I785"/>
    <mergeCell ref="A786:E786"/>
    <mergeCell ref="F786:I786"/>
    <mergeCell ref="H788:I788"/>
    <mergeCell ref="E790:F790"/>
    <mergeCell ref="A782:E782"/>
    <mergeCell ref="F782:I782"/>
    <mergeCell ref="A783:E783"/>
    <mergeCell ref="F783:I783"/>
    <mergeCell ref="A784:E784"/>
    <mergeCell ref="F784:I784"/>
    <mergeCell ref="A773:E773"/>
    <mergeCell ref="F773:I773"/>
    <mergeCell ref="H775:I775"/>
    <mergeCell ref="E777:F777"/>
    <mergeCell ref="E778:F778"/>
    <mergeCell ref="F779:I779"/>
    <mergeCell ref="A770:E770"/>
    <mergeCell ref="F770:I770"/>
    <mergeCell ref="A771:E771"/>
    <mergeCell ref="F771:I771"/>
    <mergeCell ref="A772:E772"/>
    <mergeCell ref="F772:I772"/>
    <mergeCell ref="H762:I762"/>
    <mergeCell ref="J762:J763"/>
    <mergeCell ref="A765:E765"/>
    <mergeCell ref="F765:I765"/>
    <mergeCell ref="F766:I766"/>
    <mergeCell ref="A769:E769"/>
    <mergeCell ref="F769:I769"/>
    <mergeCell ref="H757:I757"/>
    <mergeCell ref="A759:J759"/>
    <mergeCell ref="E760:F760"/>
    <mergeCell ref="E761:F761"/>
    <mergeCell ref="A762:A763"/>
    <mergeCell ref="B762:B763"/>
    <mergeCell ref="C762:C763"/>
    <mergeCell ref="D762:D763"/>
    <mergeCell ref="E762:E763"/>
    <mergeCell ref="F762:G762"/>
    <mergeCell ref="G751:I751"/>
    <mergeCell ref="G752:I752"/>
    <mergeCell ref="G753:I753"/>
    <mergeCell ref="G754:I754"/>
    <mergeCell ref="A755:E755"/>
    <mergeCell ref="F755:I755"/>
    <mergeCell ref="A746:E746"/>
    <mergeCell ref="F746:I746"/>
    <mergeCell ref="A747:E747"/>
    <mergeCell ref="G748:I748"/>
    <mergeCell ref="G749:I749"/>
    <mergeCell ref="G750:I750"/>
    <mergeCell ref="A743:E743"/>
    <mergeCell ref="F743:I743"/>
    <mergeCell ref="A744:E744"/>
    <mergeCell ref="F744:I744"/>
    <mergeCell ref="A745:E745"/>
    <mergeCell ref="F745:I745"/>
    <mergeCell ref="A740:E740"/>
    <mergeCell ref="F740:I740"/>
    <mergeCell ref="A741:E741"/>
    <mergeCell ref="F741:I741"/>
    <mergeCell ref="A742:E742"/>
    <mergeCell ref="F742:I742"/>
    <mergeCell ref="F730:G730"/>
    <mergeCell ref="H730:I730"/>
    <mergeCell ref="J730:J731"/>
    <mergeCell ref="A734:E734"/>
    <mergeCell ref="F734:I734"/>
    <mergeCell ref="F735:I735"/>
    <mergeCell ref="A724:E724"/>
    <mergeCell ref="F724:I724"/>
    <mergeCell ref="H726:I726"/>
    <mergeCell ref="E728:F728"/>
    <mergeCell ref="E729:F729"/>
    <mergeCell ref="A730:A731"/>
    <mergeCell ref="B730:B731"/>
    <mergeCell ref="C730:C731"/>
    <mergeCell ref="D730:D731"/>
    <mergeCell ref="E730:E731"/>
    <mergeCell ref="A719:E719"/>
    <mergeCell ref="F719:I719"/>
    <mergeCell ref="A720:E720"/>
    <mergeCell ref="G721:I721"/>
    <mergeCell ref="G722:I722"/>
    <mergeCell ref="G723:I723"/>
    <mergeCell ref="A716:E716"/>
    <mergeCell ref="F716:I716"/>
    <mergeCell ref="A717:E717"/>
    <mergeCell ref="F717:I717"/>
    <mergeCell ref="A718:E718"/>
    <mergeCell ref="F718:I718"/>
    <mergeCell ref="J707:J708"/>
    <mergeCell ref="A710:E710"/>
    <mergeCell ref="F710:I710"/>
    <mergeCell ref="F711:I711"/>
    <mergeCell ref="A715:E715"/>
    <mergeCell ref="F715:I715"/>
    <mergeCell ref="H703:I703"/>
    <mergeCell ref="E705:F705"/>
    <mergeCell ref="E706:F706"/>
    <mergeCell ref="A707:A708"/>
    <mergeCell ref="B707:B708"/>
    <mergeCell ref="C707:C708"/>
    <mergeCell ref="D707:D708"/>
    <mergeCell ref="E707:E708"/>
    <mergeCell ref="F707:G707"/>
    <mergeCell ref="H707:I707"/>
    <mergeCell ref="A699:E699"/>
    <mergeCell ref="F699:I699"/>
    <mergeCell ref="A700:E700"/>
    <mergeCell ref="F700:I700"/>
    <mergeCell ref="A701:E701"/>
    <mergeCell ref="F701:I701"/>
    <mergeCell ref="E694:F694"/>
    <mergeCell ref="F695:I695"/>
    <mergeCell ref="A697:E697"/>
    <mergeCell ref="F697:I697"/>
    <mergeCell ref="A698:E698"/>
    <mergeCell ref="F698:I698"/>
    <mergeCell ref="A687:E687"/>
    <mergeCell ref="G688:I688"/>
    <mergeCell ref="A689:E689"/>
    <mergeCell ref="F689:I689"/>
    <mergeCell ref="H691:I691"/>
    <mergeCell ref="E693:F693"/>
    <mergeCell ref="A684:E684"/>
    <mergeCell ref="F684:I684"/>
    <mergeCell ref="A685:E685"/>
    <mergeCell ref="F685:I685"/>
    <mergeCell ref="A686:E686"/>
    <mergeCell ref="F686:I686"/>
    <mergeCell ref="E677:F677"/>
    <mergeCell ref="E678:F678"/>
    <mergeCell ref="F679:I679"/>
    <mergeCell ref="A682:E682"/>
    <mergeCell ref="F682:I682"/>
    <mergeCell ref="A683:E683"/>
    <mergeCell ref="F683:I683"/>
    <mergeCell ref="A670:E670"/>
    <mergeCell ref="G671:I671"/>
    <mergeCell ref="G672:I672"/>
    <mergeCell ref="A673:E673"/>
    <mergeCell ref="F673:I673"/>
    <mergeCell ref="H675:I675"/>
    <mergeCell ref="A667:E667"/>
    <mergeCell ref="F667:I667"/>
    <mergeCell ref="A668:E668"/>
    <mergeCell ref="F668:I668"/>
    <mergeCell ref="A669:E669"/>
    <mergeCell ref="F669:I669"/>
    <mergeCell ref="E662:F662"/>
    <mergeCell ref="F663:I663"/>
    <mergeCell ref="A665:E665"/>
    <mergeCell ref="F665:I665"/>
    <mergeCell ref="A666:E666"/>
    <mergeCell ref="F666:I666"/>
    <mergeCell ref="A656:E656"/>
    <mergeCell ref="F656:I656"/>
    <mergeCell ref="A657:E657"/>
    <mergeCell ref="F657:I657"/>
    <mergeCell ref="H659:I659"/>
    <mergeCell ref="E661:F661"/>
    <mergeCell ref="H651:I651"/>
    <mergeCell ref="J651:J652"/>
    <mergeCell ref="A654:E654"/>
    <mergeCell ref="F654:I654"/>
    <mergeCell ref="A655:E655"/>
    <mergeCell ref="F655:I655"/>
    <mergeCell ref="A651:A652"/>
    <mergeCell ref="B651:B652"/>
    <mergeCell ref="C651:C652"/>
    <mergeCell ref="D651:D652"/>
    <mergeCell ref="E651:E652"/>
    <mergeCell ref="F651:G651"/>
    <mergeCell ref="E643:F643"/>
    <mergeCell ref="E644:F644"/>
    <mergeCell ref="E645:F645"/>
    <mergeCell ref="H647:I647"/>
    <mergeCell ref="E649:F649"/>
    <mergeCell ref="E650:F650"/>
    <mergeCell ref="A636:E636"/>
    <mergeCell ref="G637:I637"/>
    <mergeCell ref="G638:I638"/>
    <mergeCell ref="A639:E639"/>
    <mergeCell ref="F639:I639"/>
    <mergeCell ref="H641:I641"/>
    <mergeCell ref="A632:E632"/>
    <mergeCell ref="F632:I632"/>
    <mergeCell ref="A633:E633"/>
    <mergeCell ref="G634:I634"/>
    <mergeCell ref="A635:E635"/>
    <mergeCell ref="F635:I635"/>
    <mergeCell ref="E628:F628"/>
    <mergeCell ref="E629:F629"/>
    <mergeCell ref="A630:E630"/>
    <mergeCell ref="F630:I630"/>
    <mergeCell ref="A631:E631"/>
    <mergeCell ref="F631:I631"/>
    <mergeCell ref="A621:E621"/>
    <mergeCell ref="G622:I622"/>
    <mergeCell ref="G623:I623"/>
    <mergeCell ref="A624:E624"/>
    <mergeCell ref="F624:I624"/>
    <mergeCell ref="H626:I626"/>
    <mergeCell ref="A617:E617"/>
    <mergeCell ref="F617:I617"/>
    <mergeCell ref="A618:E618"/>
    <mergeCell ref="G619:I619"/>
    <mergeCell ref="A620:E620"/>
    <mergeCell ref="F620:I620"/>
    <mergeCell ref="H611:I611"/>
    <mergeCell ref="E613:F613"/>
    <mergeCell ref="E614:F614"/>
    <mergeCell ref="A615:E615"/>
    <mergeCell ref="F615:I615"/>
    <mergeCell ref="A616:E616"/>
    <mergeCell ref="F616:I616"/>
    <mergeCell ref="G605:I605"/>
    <mergeCell ref="G606:I606"/>
    <mergeCell ref="G607:I607"/>
    <mergeCell ref="G608:I608"/>
    <mergeCell ref="A609:E609"/>
    <mergeCell ref="F609:I609"/>
    <mergeCell ref="A600:E600"/>
    <mergeCell ref="F600:I600"/>
    <mergeCell ref="A601:E601"/>
    <mergeCell ref="G602:I602"/>
    <mergeCell ref="G603:I603"/>
    <mergeCell ref="G604:I604"/>
    <mergeCell ref="A597:E597"/>
    <mergeCell ref="F597:I597"/>
    <mergeCell ref="A598:E598"/>
    <mergeCell ref="F598:I598"/>
    <mergeCell ref="A599:E599"/>
    <mergeCell ref="F599:I599"/>
    <mergeCell ref="H587:I587"/>
    <mergeCell ref="J587:J588"/>
    <mergeCell ref="A591:E591"/>
    <mergeCell ref="F591:I591"/>
    <mergeCell ref="F592:I592"/>
    <mergeCell ref="A596:E596"/>
    <mergeCell ref="F596:I596"/>
    <mergeCell ref="A587:A588"/>
    <mergeCell ref="B587:B588"/>
    <mergeCell ref="C587:C588"/>
    <mergeCell ref="D587:D588"/>
    <mergeCell ref="E587:E588"/>
    <mergeCell ref="F587:G587"/>
    <mergeCell ref="G580:I580"/>
    <mergeCell ref="A581:E581"/>
    <mergeCell ref="F581:I581"/>
    <mergeCell ref="H583:I583"/>
    <mergeCell ref="E585:F585"/>
    <mergeCell ref="E586:F586"/>
    <mergeCell ref="A575:E575"/>
    <mergeCell ref="F575:I575"/>
    <mergeCell ref="A576:E576"/>
    <mergeCell ref="G577:I577"/>
    <mergeCell ref="G578:I578"/>
    <mergeCell ref="G579:I579"/>
    <mergeCell ref="A572:E572"/>
    <mergeCell ref="F572:I572"/>
    <mergeCell ref="A573:E573"/>
    <mergeCell ref="F573:I573"/>
    <mergeCell ref="A574:E574"/>
    <mergeCell ref="F574:I574"/>
    <mergeCell ref="H563:I563"/>
    <mergeCell ref="J563:J564"/>
    <mergeCell ref="A566:E566"/>
    <mergeCell ref="F566:I566"/>
    <mergeCell ref="F567:I567"/>
    <mergeCell ref="A571:E571"/>
    <mergeCell ref="F571:I571"/>
    <mergeCell ref="E562:F562"/>
    <mergeCell ref="A563:A564"/>
    <mergeCell ref="B563:B564"/>
    <mergeCell ref="C563:C564"/>
    <mergeCell ref="D563:D564"/>
    <mergeCell ref="E563:E564"/>
    <mergeCell ref="F563:G563"/>
    <mergeCell ref="H553:I553"/>
    <mergeCell ref="E555:F555"/>
    <mergeCell ref="E556:F556"/>
    <mergeCell ref="E557:F557"/>
    <mergeCell ref="H559:I559"/>
    <mergeCell ref="E561:F561"/>
    <mergeCell ref="A547:E547"/>
    <mergeCell ref="F547:I547"/>
    <mergeCell ref="A548:E548"/>
    <mergeCell ref="G549:I549"/>
    <mergeCell ref="G550:I550"/>
    <mergeCell ref="A551:E551"/>
    <mergeCell ref="F551:I551"/>
    <mergeCell ref="A543:E543"/>
    <mergeCell ref="F543:I543"/>
    <mergeCell ref="A544:E544"/>
    <mergeCell ref="F544:I544"/>
    <mergeCell ref="A545:E545"/>
    <mergeCell ref="G546:I546"/>
    <mergeCell ref="E536:F536"/>
    <mergeCell ref="H538:I538"/>
    <mergeCell ref="E540:F540"/>
    <mergeCell ref="E541:F541"/>
    <mergeCell ref="A542:E542"/>
    <mergeCell ref="F542:I542"/>
    <mergeCell ref="A529:E529"/>
    <mergeCell ref="F529:I529"/>
    <mergeCell ref="H531:I531"/>
    <mergeCell ref="E533:F533"/>
    <mergeCell ref="E534:F534"/>
    <mergeCell ref="E535:F535"/>
    <mergeCell ref="A526:E526"/>
    <mergeCell ref="F526:I526"/>
    <mergeCell ref="A527:E527"/>
    <mergeCell ref="F527:I527"/>
    <mergeCell ref="A528:E528"/>
    <mergeCell ref="F528:I528"/>
    <mergeCell ref="H517:I517"/>
    <mergeCell ref="J517:J518"/>
    <mergeCell ref="A520:E520"/>
    <mergeCell ref="F520:I520"/>
    <mergeCell ref="F521:I521"/>
    <mergeCell ref="A525:E525"/>
    <mergeCell ref="F525:I525"/>
    <mergeCell ref="E515:F515"/>
    <mergeCell ref="E516:F516"/>
    <mergeCell ref="A517:A518"/>
    <mergeCell ref="B517:B518"/>
    <mergeCell ref="C517:C518"/>
    <mergeCell ref="D517:D518"/>
    <mergeCell ref="E517:E518"/>
    <mergeCell ref="F517:G517"/>
    <mergeCell ref="A508:E508"/>
    <mergeCell ref="G509:I509"/>
    <mergeCell ref="G510:I510"/>
    <mergeCell ref="A511:E511"/>
    <mergeCell ref="F511:I511"/>
    <mergeCell ref="H513:I513"/>
    <mergeCell ref="A504:E504"/>
    <mergeCell ref="F504:I504"/>
    <mergeCell ref="A505:E505"/>
    <mergeCell ref="G506:I506"/>
    <mergeCell ref="A507:E507"/>
    <mergeCell ref="F507:I507"/>
    <mergeCell ref="H498:I498"/>
    <mergeCell ref="E500:F500"/>
    <mergeCell ref="E501:F501"/>
    <mergeCell ref="A502:E502"/>
    <mergeCell ref="F502:I502"/>
    <mergeCell ref="A503:E503"/>
    <mergeCell ref="F503:I503"/>
    <mergeCell ref="A492:E492"/>
    <mergeCell ref="F492:I492"/>
    <mergeCell ref="A493:E493"/>
    <mergeCell ref="G494:I494"/>
    <mergeCell ref="G495:I495"/>
    <mergeCell ref="A496:E496"/>
    <mergeCell ref="F496:I496"/>
    <mergeCell ref="A488:E488"/>
    <mergeCell ref="F488:I488"/>
    <mergeCell ref="A489:E489"/>
    <mergeCell ref="F489:I489"/>
    <mergeCell ref="A490:E490"/>
    <mergeCell ref="G491:I491"/>
    <mergeCell ref="A481:E481"/>
    <mergeCell ref="F481:I481"/>
    <mergeCell ref="H483:I483"/>
    <mergeCell ref="E485:F485"/>
    <mergeCell ref="E486:F486"/>
    <mergeCell ref="A487:E487"/>
    <mergeCell ref="F487:I487"/>
    <mergeCell ref="G475:I475"/>
    <mergeCell ref="G476:I476"/>
    <mergeCell ref="G477:I477"/>
    <mergeCell ref="G478:I478"/>
    <mergeCell ref="G479:I479"/>
    <mergeCell ref="G480:I480"/>
    <mergeCell ref="A471:E471"/>
    <mergeCell ref="F471:I471"/>
    <mergeCell ref="A472:E472"/>
    <mergeCell ref="F472:I472"/>
    <mergeCell ref="A473:E473"/>
    <mergeCell ref="G474:I474"/>
    <mergeCell ref="A468:E468"/>
    <mergeCell ref="F468:I468"/>
    <mergeCell ref="A469:E469"/>
    <mergeCell ref="F469:I469"/>
    <mergeCell ref="A470:E470"/>
    <mergeCell ref="F470:I470"/>
    <mergeCell ref="F459:G459"/>
    <mergeCell ref="H459:I459"/>
    <mergeCell ref="J459:J460"/>
    <mergeCell ref="A463:E463"/>
    <mergeCell ref="F463:I463"/>
    <mergeCell ref="F464:I464"/>
    <mergeCell ref="A453:E453"/>
    <mergeCell ref="F453:I453"/>
    <mergeCell ref="H455:I455"/>
    <mergeCell ref="E457:F457"/>
    <mergeCell ref="E458:F458"/>
    <mergeCell ref="A459:A460"/>
    <mergeCell ref="B459:B460"/>
    <mergeCell ref="C459:C460"/>
    <mergeCell ref="D459:D460"/>
    <mergeCell ref="E459:E460"/>
    <mergeCell ref="A450:E450"/>
    <mergeCell ref="F450:I450"/>
    <mergeCell ref="A451:E451"/>
    <mergeCell ref="F451:I451"/>
    <mergeCell ref="A452:E452"/>
    <mergeCell ref="F452:I452"/>
    <mergeCell ref="H440:I440"/>
    <mergeCell ref="J440:J441"/>
    <mergeCell ref="A445:E445"/>
    <mergeCell ref="F445:I445"/>
    <mergeCell ref="F446:I446"/>
    <mergeCell ref="A449:E449"/>
    <mergeCell ref="F449:I449"/>
    <mergeCell ref="E438:F438"/>
    <mergeCell ref="E439:F439"/>
    <mergeCell ref="A440:A441"/>
    <mergeCell ref="B440:B441"/>
    <mergeCell ref="C440:C441"/>
    <mergeCell ref="D440:D441"/>
    <mergeCell ref="E440:E441"/>
    <mergeCell ref="F440:G440"/>
    <mergeCell ref="A431:E431"/>
    <mergeCell ref="G432:I432"/>
    <mergeCell ref="G433:I433"/>
    <mergeCell ref="A434:E434"/>
    <mergeCell ref="F434:I434"/>
    <mergeCell ref="H436:I436"/>
    <mergeCell ref="A428:E428"/>
    <mergeCell ref="F428:I428"/>
    <mergeCell ref="A429:E429"/>
    <mergeCell ref="F429:I429"/>
    <mergeCell ref="A430:E430"/>
    <mergeCell ref="F430:I430"/>
    <mergeCell ref="E420:F420"/>
    <mergeCell ref="E421:F421"/>
    <mergeCell ref="F422:I422"/>
    <mergeCell ref="A426:E426"/>
    <mergeCell ref="F426:I426"/>
    <mergeCell ref="A427:E427"/>
    <mergeCell ref="F427:I427"/>
    <mergeCell ref="G413:I413"/>
    <mergeCell ref="G414:I414"/>
    <mergeCell ref="G415:I415"/>
    <mergeCell ref="A416:E416"/>
    <mergeCell ref="F416:I416"/>
    <mergeCell ref="H418:I418"/>
    <mergeCell ref="A409:E409"/>
    <mergeCell ref="F409:I409"/>
    <mergeCell ref="A410:E410"/>
    <mergeCell ref="F410:I410"/>
    <mergeCell ref="A411:E411"/>
    <mergeCell ref="G412:I412"/>
    <mergeCell ref="A406:E406"/>
    <mergeCell ref="F406:I406"/>
    <mergeCell ref="A407:E407"/>
    <mergeCell ref="F407:I407"/>
    <mergeCell ref="A408:E408"/>
    <mergeCell ref="F408:I408"/>
    <mergeCell ref="F393:G393"/>
    <mergeCell ref="H393:I393"/>
    <mergeCell ref="J393:J394"/>
    <mergeCell ref="A402:E402"/>
    <mergeCell ref="F402:I402"/>
    <mergeCell ref="F403:I403"/>
    <mergeCell ref="A387:E387"/>
    <mergeCell ref="F387:I387"/>
    <mergeCell ref="H389:I389"/>
    <mergeCell ref="E391:F391"/>
    <mergeCell ref="E392:F392"/>
    <mergeCell ref="A393:A394"/>
    <mergeCell ref="B393:B394"/>
    <mergeCell ref="C393:C394"/>
    <mergeCell ref="D393:D394"/>
    <mergeCell ref="E393:E394"/>
    <mergeCell ref="A382:E382"/>
    <mergeCell ref="F382:I382"/>
    <mergeCell ref="A383:E383"/>
    <mergeCell ref="G384:I384"/>
    <mergeCell ref="G385:I385"/>
    <mergeCell ref="G386:I386"/>
    <mergeCell ref="A379:E379"/>
    <mergeCell ref="F379:I379"/>
    <mergeCell ref="A380:E380"/>
    <mergeCell ref="F380:I380"/>
    <mergeCell ref="A381:E381"/>
    <mergeCell ref="F381:I381"/>
    <mergeCell ref="J366:J367"/>
    <mergeCell ref="A374:E374"/>
    <mergeCell ref="F374:I374"/>
    <mergeCell ref="F375:I375"/>
    <mergeCell ref="A378:E378"/>
    <mergeCell ref="F378:I378"/>
    <mergeCell ref="H362:I362"/>
    <mergeCell ref="E364:F364"/>
    <mergeCell ref="E365:F365"/>
    <mergeCell ref="A366:A367"/>
    <mergeCell ref="B366:B367"/>
    <mergeCell ref="C366:C367"/>
    <mergeCell ref="D366:D367"/>
    <mergeCell ref="E366:E367"/>
    <mergeCell ref="F366:G366"/>
    <mergeCell ref="H366:I366"/>
    <mergeCell ref="A354:E354"/>
    <mergeCell ref="F354:I354"/>
    <mergeCell ref="H356:I356"/>
    <mergeCell ref="E358:F358"/>
    <mergeCell ref="E359:F359"/>
    <mergeCell ref="E360:F360"/>
    <mergeCell ref="A351:E351"/>
    <mergeCell ref="F351:I351"/>
    <mergeCell ref="A352:E352"/>
    <mergeCell ref="F352:I352"/>
    <mergeCell ref="A353:E353"/>
    <mergeCell ref="F353:I353"/>
    <mergeCell ref="J343:J344"/>
    <mergeCell ref="A346:E346"/>
    <mergeCell ref="F346:I346"/>
    <mergeCell ref="F347:I347"/>
    <mergeCell ref="A350:E350"/>
    <mergeCell ref="F350:I350"/>
    <mergeCell ref="H339:I339"/>
    <mergeCell ref="E341:F341"/>
    <mergeCell ref="E342:F342"/>
    <mergeCell ref="A343:A344"/>
    <mergeCell ref="B343:B344"/>
    <mergeCell ref="C343:C344"/>
    <mergeCell ref="D343:D344"/>
    <mergeCell ref="E343:E344"/>
    <mergeCell ref="F343:G343"/>
    <mergeCell ref="H343:I343"/>
    <mergeCell ref="A335:E335"/>
    <mergeCell ref="F335:I335"/>
    <mergeCell ref="A336:E336"/>
    <mergeCell ref="F336:I336"/>
    <mergeCell ref="A337:E337"/>
    <mergeCell ref="F337:I337"/>
    <mergeCell ref="E328:F328"/>
    <mergeCell ref="F329:I329"/>
    <mergeCell ref="A333:E333"/>
    <mergeCell ref="F333:I333"/>
    <mergeCell ref="A334:E334"/>
    <mergeCell ref="F334:I334"/>
    <mergeCell ref="A322:E322"/>
    <mergeCell ref="F322:I322"/>
    <mergeCell ref="A323:E323"/>
    <mergeCell ref="F323:I323"/>
    <mergeCell ref="H325:I325"/>
    <mergeCell ref="E327:F327"/>
    <mergeCell ref="H317:I317"/>
    <mergeCell ref="J317:J318"/>
    <mergeCell ref="A320:E320"/>
    <mergeCell ref="F320:I320"/>
    <mergeCell ref="A321:E321"/>
    <mergeCell ref="F321:I321"/>
    <mergeCell ref="E316:F316"/>
    <mergeCell ref="A317:A318"/>
    <mergeCell ref="B317:B318"/>
    <mergeCell ref="C317:C318"/>
    <mergeCell ref="D317:D318"/>
    <mergeCell ref="E317:E318"/>
    <mergeCell ref="F317:G317"/>
    <mergeCell ref="A310:E310"/>
    <mergeCell ref="F310:I310"/>
    <mergeCell ref="A311:E311"/>
    <mergeCell ref="F311:I311"/>
    <mergeCell ref="H313:I313"/>
    <mergeCell ref="E315:F315"/>
    <mergeCell ref="A307:E307"/>
    <mergeCell ref="F307:I307"/>
    <mergeCell ref="A308:E308"/>
    <mergeCell ref="F308:I308"/>
    <mergeCell ref="A309:E309"/>
    <mergeCell ref="F309:I309"/>
    <mergeCell ref="A298:E298"/>
    <mergeCell ref="F298:I298"/>
    <mergeCell ref="H300:I300"/>
    <mergeCell ref="E302:F302"/>
    <mergeCell ref="E303:F303"/>
    <mergeCell ref="F304:I304"/>
    <mergeCell ref="A294:E294"/>
    <mergeCell ref="F294:I294"/>
    <mergeCell ref="A295:E295"/>
    <mergeCell ref="F295:I295"/>
    <mergeCell ref="A296:E296"/>
    <mergeCell ref="G297:I297"/>
    <mergeCell ref="A291:E291"/>
    <mergeCell ref="F291:I291"/>
    <mergeCell ref="A292:E292"/>
    <mergeCell ref="F292:I292"/>
    <mergeCell ref="A293:E293"/>
    <mergeCell ref="F293:I293"/>
    <mergeCell ref="E281:F281"/>
    <mergeCell ref="E282:F282"/>
    <mergeCell ref="H284:I284"/>
    <mergeCell ref="E286:F286"/>
    <mergeCell ref="E287:F287"/>
    <mergeCell ref="F288:I288"/>
    <mergeCell ref="G274:I274"/>
    <mergeCell ref="A275:E275"/>
    <mergeCell ref="F275:I275"/>
    <mergeCell ref="H277:I277"/>
    <mergeCell ref="E279:F279"/>
    <mergeCell ref="E280:F280"/>
    <mergeCell ref="A269:E269"/>
    <mergeCell ref="G270:I270"/>
    <mergeCell ref="G271:I271"/>
    <mergeCell ref="A272:E272"/>
    <mergeCell ref="F272:I272"/>
    <mergeCell ref="A273:E273"/>
    <mergeCell ref="A266:E266"/>
    <mergeCell ref="F266:I266"/>
    <mergeCell ref="A267:E267"/>
    <mergeCell ref="F267:I267"/>
    <mergeCell ref="A268:E268"/>
    <mergeCell ref="F268:I268"/>
    <mergeCell ref="E258:F258"/>
    <mergeCell ref="F259:I259"/>
    <mergeCell ref="A264:E264"/>
    <mergeCell ref="F264:I264"/>
    <mergeCell ref="A265:E265"/>
    <mergeCell ref="F265:I265"/>
    <mergeCell ref="A251:E251"/>
    <mergeCell ref="G252:I252"/>
    <mergeCell ref="A253:E253"/>
    <mergeCell ref="F253:I253"/>
    <mergeCell ref="H255:I255"/>
    <mergeCell ref="E257:F257"/>
    <mergeCell ref="A246:E246"/>
    <mergeCell ref="F246:I246"/>
    <mergeCell ref="A247:E247"/>
    <mergeCell ref="G248:I248"/>
    <mergeCell ref="G249:I249"/>
    <mergeCell ref="A250:E250"/>
    <mergeCell ref="F250:I250"/>
    <mergeCell ref="A243:E243"/>
    <mergeCell ref="F243:I243"/>
    <mergeCell ref="A244:E244"/>
    <mergeCell ref="F244:I244"/>
    <mergeCell ref="A245:E245"/>
    <mergeCell ref="F245:I245"/>
    <mergeCell ref="H233:I233"/>
    <mergeCell ref="E235:F235"/>
    <mergeCell ref="E236:F236"/>
    <mergeCell ref="F237:I237"/>
    <mergeCell ref="A242:E242"/>
    <mergeCell ref="F242:I242"/>
    <mergeCell ref="G227:I227"/>
    <mergeCell ref="A228:E228"/>
    <mergeCell ref="F228:I228"/>
    <mergeCell ref="A229:E229"/>
    <mergeCell ref="G230:I230"/>
    <mergeCell ref="A231:E231"/>
    <mergeCell ref="F231:I231"/>
    <mergeCell ref="A223:E223"/>
    <mergeCell ref="F223:I223"/>
    <mergeCell ref="A224:E224"/>
    <mergeCell ref="F224:I224"/>
    <mergeCell ref="A225:E225"/>
    <mergeCell ref="G226:I226"/>
    <mergeCell ref="A220:E220"/>
    <mergeCell ref="F220:I220"/>
    <mergeCell ref="A221:E221"/>
    <mergeCell ref="F221:I221"/>
    <mergeCell ref="A222:E222"/>
    <mergeCell ref="F222:I222"/>
    <mergeCell ref="A209:E209"/>
    <mergeCell ref="F209:I209"/>
    <mergeCell ref="H211:I211"/>
    <mergeCell ref="E213:F213"/>
    <mergeCell ref="E214:F214"/>
    <mergeCell ref="F215:I215"/>
    <mergeCell ref="A206:E206"/>
    <mergeCell ref="F206:I206"/>
    <mergeCell ref="A207:E207"/>
    <mergeCell ref="F207:I207"/>
    <mergeCell ref="A208:E208"/>
    <mergeCell ref="F208:I208"/>
    <mergeCell ref="H194:I194"/>
    <mergeCell ref="J194:J195"/>
    <mergeCell ref="A201:E201"/>
    <mergeCell ref="F201:I201"/>
    <mergeCell ref="F202:I202"/>
    <mergeCell ref="A205:E205"/>
    <mergeCell ref="F205:I205"/>
    <mergeCell ref="E193:F193"/>
    <mergeCell ref="A194:A195"/>
    <mergeCell ref="B194:B195"/>
    <mergeCell ref="C194:C195"/>
    <mergeCell ref="D194:D195"/>
    <mergeCell ref="E194:E195"/>
    <mergeCell ref="F194:G194"/>
    <mergeCell ref="A187:E187"/>
    <mergeCell ref="F187:I187"/>
    <mergeCell ref="A188:E188"/>
    <mergeCell ref="F188:I188"/>
    <mergeCell ref="H190:I190"/>
    <mergeCell ref="E192:F192"/>
    <mergeCell ref="H180:I180"/>
    <mergeCell ref="J180:J181"/>
    <mergeCell ref="A185:E185"/>
    <mergeCell ref="F185:I185"/>
    <mergeCell ref="A186:E186"/>
    <mergeCell ref="F186:I186"/>
    <mergeCell ref="E179:F179"/>
    <mergeCell ref="A180:A181"/>
    <mergeCell ref="B180:B181"/>
    <mergeCell ref="C180:C181"/>
    <mergeCell ref="D180:D181"/>
    <mergeCell ref="E180:E181"/>
    <mergeCell ref="F180:G180"/>
    <mergeCell ref="A173:E173"/>
    <mergeCell ref="F173:I173"/>
    <mergeCell ref="A174:E174"/>
    <mergeCell ref="F174:I174"/>
    <mergeCell ref="H176:I176"/>
    <mergeCell ref="E178:F178"/>
    <mergeCell ref="A170:E170"/>
    <mergeCell ref="F170:I170"/>
    <mergeCell ref="A171:E171"/>
    <mergeCell ref="F171:I171"/>
    <mergeCell ref="A172:E172"/>
    <mergeCell ref="F172:I172"/>
    <mergeCell ref="F163:G163"/>
    <mergeCell ref="H163:I163"/>
    <mergeCell ref="J163:J164"/>
    <mergeCell ref="A166:E166"/>
    <mergeCell ref="F166:I166"/>
    <mergeCell ref="F167:I167"/>
    <mergeCell ref="A157:E157"/>
    <mergeCell ref="F157:I157"/>
    <mergeCell ref="H159:I159"/>
    <mergeCell ref="E161:F161"/>
    <mergeCell ref="E162:F162"/>
    <mergeCell ref="A163:A164"/>
    <mergeCell ref="B163:B164"/>
    <mergeCell ref="C163:C164"/>
    <mergeCell ref="D163:D164"/>
    <mergeCell ref="E163:E164"/>
    <mergeCell ref="A153:E153"/>
    <mergeCell ref="F153:I153"/>
    <mergeCell ref="A154:E154"/>
    <mergeCell ref="F154:I154"/>
    <mergeCell ref="A155:E155"/>
    <mergeCell ref="G156:I156"/>
    <mergeCell ref="A146:E146"/>
    <mergeCell ref="F146:I146"/>
    <mergeCell ref="H148:I148"/>
    <mergeCell ref="E150:F150"/>
    <mergeCell ref="E151:F151"/>
    <mergeCell ref="A152:E152"/>
    <mergeCell ref="F152:I152"/>
    <mergeCell ref="A143:E143"/>
    <mergeCell ref="F143:I143"/>
    <mergeCell ref="A144:E144"/>
    <mergeCell ref="F144:I144"/>
    <mergeCell ref="A145:E145"/>
    <mergeCell ref="F145:I145"/>
    <mergeCell ref="H135:I135"/>
    <mergeCell ref="J135:J136"/>
    <mergeCell ref="A138:E138"/>
    <mergeCell ref="F138:I138"/>
    <mergeCell ref="F139:I139"/>
    <mergeCell ref="A142:E142"/>
    <mergeCell ref="F142:I142"/>
    <mergeCell ref="E134:F134"/>
    <mergeCell ref="A135:A136"/>
    <mergeCell ref="B135:B136"/>
    <mergeCell ref="C135:C136"/>
    <mergeCell ref="D135:D136"/>
    <mergeCell ref="E135:E136"/>
    <mergeCell ref="F135:G135"/>
    <mergeCell ref="E126:F126"/>
    <mergeCell ref="A127:J127"/>
    <mergeCell ref="E128:F128"/>
    <mergeCell ref="E129:F129"/>
    <mergeCell ref="H131:I131"/>
    <mergeCell ref="E133:F133"/>
    <mergeCell ref="A119:E119"/>
    <mergeCell ref="F119:I119"/>
    <mergeCell ref="H121:I121"/>
    <mergeCell ref="E123:F123"/>
    <mergeCell ref="E124:F124"/>
    <mergeCell ref="E125:F125"/>
    <mergeCell ref="A116:E116"/>
    <mergeCell ref="F116:I116"/>
    <mergeCell ref="A117:E117"/>
    <mergeCell ref="F117:I117"/>
    <mergeCell ref="A118:E118"/>
    <mergeCell ref="F118:I118"/>
    <mergeCell ref="H109:I109"/>
    <mergeCell ref="J109:J110"/>
    <mergeCell ref="A112:E112"/>
    <mergeCell ref="F112:I112"/>
    <mergeCell ref="F113:I113"/>
    <mergeCell ref="A115:E115"/>
    <mergeCell ref="F115:I115"/>
    <mergeCell ref="E108:F108"/>
    <mergeCell ref="A109:A110"/>
    <mergeCell ref="B109:B110"/>
    <mergeCell ref="C109:C110"/>
    <mergeCell ref="D109:D110"/>
    <mergeCell ref="E109:E110"/>
    <mergeCell ref="F109:G109"/>
    <mergeCell ref="A102:E102"/>
    <mergeCell ref="F102:I102"/>
    <mergeCell ref="A103:E103"/>
    <mergeCell ref="F103:I103"/>
    <mergeCell ref="H105:I105"/>
    <mergeCell ref="E107:F107"/>
    <mergeCell ref="H97:I97"/>
    <mergeCell ref="J97:J98"/>
    <mergeCell ref="A100:E100"/>
    <mergeCell ref="F100:I100"/>
    <mergeCell ref="A101:E101"/>
    <mergeCell ref="F101:I101"/>
    <mergeCell ref="E96:F96"/>
    <mergeCell ref="A97:A98"/>
    <mergeCell ref="B97:B98"/>
    <mergeCell ref="C97:C98"/>
    <mergeCell ref="D97:D98"/>
    <mergeCell ref="E97:E98"/>
    <mergeCell ref="F97:G97"/>
    <mergeCell ref="A90:E90"/>
    <mergeCell ref="F90:I90"/>
    <mergeCell ref="A91:E91"/>
    <mergeCell ref="F91:I91"/>
    <mergeCell ref="H93:I93"/>
    <mergeCell ref="E95:F95"/>
    <mergeCell ref="A87:E87"/>
    <mergeCell ref="F87:I87"/>
    <mergeCell ref="A88:E88"/>
    <mergeCell ref="F88:I88"/>
    <mergeCell ref="A89:E89"/>
    <mergeCell ref="F89:I89"/>
    <mergeCell ref="F80:G80"/>
    <mergeCell ref="H80:I80"/>
    <mergeCell ref="J80:J81"/>
    <mergeCell ref="A83:E83"/>
    <mergeCell ref="F83:I83"/>
    <mergeCell ref="F84:I84"/>
    <mergeCell ref="A74:E74"/>
    <mergeCell ref="F74:I74"/>
    <mergeCell ref="H76:I76"/>
    <mergeCell ref="E78:F78"/>
    <mergeCell ref="E79:F79"/>
    <mergeCell ref="A80:A81"/>
    <mergeCell ref="B80:B81"/>
    <mergeCell ref="C80:C81"/>
    <mergeCell ref="D80:D81"/>
    <mergeCell ref="E80:E81"/>
    <mergeCell ref="A71:E71"/>
    <mergeCell ref="F71:I71"/>
    <mergeCell ref="A72:E72"/>
    <mergeCell ref="F72:I72"/>
    <mergeCell ref="A73:E73"/>
    <mergeCell ref="F73:I73"/>
    <mergeCell ref="H63:I63"/>
    <mergeCell ref="J63:J64"/>
    <mergeCell ref="A66:E66"/>
    <mergeCell ref="F66:I66"/>
    <mergeCell ref="F67:I67"/>
    <mergeCell ref="A70:E70"/>
    <mergeCell ref="F70:I70"/>
    <mergeCell ref="E62:F62"/>
    <mergeCell ref="A63:A64"/>
    <mergeCell ref="B63:B64"/>
    <mergeCell ref="C63:C64"/>
    <mergeCell ref="D63:D64"/>
    <mergeCell ref="E63:E64"/>
    <mergeCell ref="F63:G63"/>
    <mergeCell ref="A56:E56"/>
    <mergeCell ref="F56:I56"/>
    <mergeCell ref="A57:E57"/>
    <mergeCell ref="F57:I57"/>
    <mergeCell ref="H59:I59"/>
    <mergeCell ref="E61:F61"/>
    <mergeCell ref="A53:E53"/>
    <mergeCell ref="F53:I53"/>
    <mergeCell ref="A54:E54"/>
    <mergeCell ref="F54:I54"/>
    <mergeCell ref="A55:E55"/>
    <mergeCell ref="F55:I55"/>
    <mergeCell ref="F44:G44"/>
    <mergeCell ref="H44:I44"/>
    <mergeCell ref="J44:J45"/>
    <mergeCell ref="A49:E49"/>
    <mergeCell ref="F49:I49"/>
    <mergeCell ref="F50:I50"/>
    <mergeCell ref="A38:E38"/>
    <mergeCell ref="F38:I38"/>
    <mergeCell ref="H40:I40"/>
    <mergeCell ref="E42:F42"/>
    <mergeCell ref="E43:F43"/>
    <mergeCell ref="A44:A45"/>
    <mergeCell ref="B44:B45"/>
    <mergeCell ref="C44:C45"/>
    <mergeCell ref="D44:D45"/>
    <mergeCell ref="E44:E45"/>
    <mergeCell ref="A34:E34"/>
    <mergeCell ref="F34:I34"/>
    <mergeCell ref="A35:E35"/>
    <mergeCell ref="F35:I35"/>
    <mergeCell ref="A36:E36"/>
    <mergeCell ref="G37:I37"/>
    <mergeCell ref="A27:E27"/>
    <mergeCell ref="F27:I27"/>
    <mergeCell ref="H29:I29"/>
    <mergeCell ref="E31:F31"/>
    <mergeCell ref="E32:F32"/>
    <mergeCell ref="A33:E33"/>
    <mergeCell ref="F33:I33"/>
    <mergeCell ref="A23:E23"/>
    <mergeCell ref="F23:I23"/>
    <mergeCell ref="A24:E24"/>
    <mergeCell ref="F24:I24"/>
    <mergeCell ref="A25:E25"/>
    <mergeCell ref="G26:I26"/>
    <mergeCell ref="A16:E16"/>
    <mergeCell ref="F16:I16"/>
    <mergeCell ref="H18:I18"/>
    <mergeCell ref="E20:F20"/>
    <mergeCell ref="E21:F21"/>
    <mergeCell ref="A22:E22"/>
    <mergeCell ref="F22:I22"/>
    <mergeCell ref="A12:E12"/>
    <mergeCell ref="F12:I12"/>
    <mergeCell ref="A13:E13"/>
    <mergeCell ref="F13:I13"/>
    <mergeCell ref="A14:E14"/>
    <mergeCell ref="G15:I15"/>
    <mergeCell ref="A1:J1"/>
    <mergeCell ref="B3:E3"/>
    <mergeCell ref="A8:J8"/>
    <mergeCell ref="E9:F9"/>
    <mergeCell ref="E10:F10"/>
    <mergeCell ref="A11:E11"/>
    <mergeCell ref="F11:I11"/>
  </mergeCells>
  <printOptions horizontalCentered="1"/>
  <pageMargins left="0.51181102362204722" right="0.51181102362204722" top="0.98425196850393704" bottom="0.78740157480314965" header="0.31496062992125984" footer="0.31496062992125984"/>
  <pageSetup paperSize="9" scale="60" orientation="landscape" r:id="rId1"/>
  <headerFooter>
    <oddHeader>&amp;L&amp;G</oddHeader>
    <oddFooter>&amp;L&amp;"Arial Narrow,Normal"&amp;10&amp;A
&amp;F&amp;R&amp;"Arial Narrow,Normal"&amp;10Página &amp;P de &amp;N</oddFooter>
  </headerFooter>
  <colBreaks count="2" manualBreakCount="2">
    <brk id="10" max="1048575" man="1"/>
    <brk id="18" max="1048575" man="1"/>
  </col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A8C86-ABD1-461A-9819-F4C6BC7D00C6}">
  <dimension ref="A1:L58"/>
  <sheetViews>
    <sheetView showGridLines="0" view="pageBreakPreview" zoomScaleNormal="85" zoomScaleSheetLayoutView="100" workbookViewId="0">
      <selection activeCell="R21" sqref="Q21:T22"/>
    </sheetView>
  </sheetViews>
  <sheetFormatPr defaultRowHeight="15" x14ac:dyDescent="0.25"/>
  <cols>
    <col min="1" max="1" width="1.7109375" style="63" customWidth="1"/>
    <col min="2" max="3" width="17.140625" style="56" bestFit="1" customWidth="1"/>
    <col min="4" max="4" width="71.140625" style="117" customWidth="1"/>
    <col min="5" max="5" width="7.5703125" style="63" customWidth="1"/>
    <col min="6" max="6" width="13.5703125" style="63" bestFit="1" customWidth="1"/>
    <col min="7" max="7" width="11.5703125" style="63" bestFit="1" customWidth="1"/>
    <col min="8" max="8" width="10.85546875" style="63" bestFit="1" customWidth="1"/>
    <col min="9" max="9" width="10" style="63" bestFit="1" customWidth="1"/>
    <col min="10" max="10" width="16" style="63" bestFit="1" customWidth="1"/>
    <col min="11" max="11" width="1.7109375" style="63" customWidth="1"/>
    <col min="12" max="12" width="17.140625" style="63" bestFit="1" customWidth="1"/>
    <col min="13" max="16384" width="9.140625" style="63"/>
  </cols>
  <sheetData>
    <row r="1" spans="1:11" s="48" customFormat="1" ht="50.1" customHeight="1" x14ac:dyDescent="0.25">
      <c r="B1" s="253" t="s">
        <v>125</v>
      </c>
      <c r="C1" s="253"/>
      <c r="D1" s="253"/>
      <c r="E1" s="253"/>
      <c r="F1" s="253"/>
      <c r="G1" s="253"/>
      <c r="H1" s="253"/>
      <c r="I1" s="253"/>
      <c r="J1" s="253"/>
      <c r="K1" s="31"/>
    </row>
    <row r="2" spans="1:11" s="48" customFormat="1" ht="9.9499999999999993" customHeight="1" x14ac:dyDescent="0.25">
      <c r="C2" s="31"/>
      <c r="D2" s="31"/>
      <c r="E2" s="31"/>
      <c r="F2" s="18"/>
      <c r="G2" s="31"/>
      <c r="H2" s="31"/>
      <c r="I2" s="31"/>
      <c r="J2" s="31"/>
      <c r="K2" s="31"/>
    </row>
    <row r="3" spans="1:11" s="51" customFormat="1" ht="12.75" x14ac:dyDescent="0.25">
      <c r="B3" s="49" t="s">
        <v>14</v>
      </c>
      <c r="C3" s="366">
        <f>'DADOS DA OBRA'!B13</f>
        <v>0</v>
      </c>
      <c r="D3" s="366"/>
      <c r="E3" s="58" t="s">
        <v>17</v>
      </c>
      <c r="F3" s="66">
        <f>'DADOS DA OBRA'!N22</f>
        <v>45966</v>
      </c>
      <c r="H3" s="50"/>
      <c r="I3" s="58" t="s">
        <v>84</v>
      </c>
      <c r="J3" s="60"/>
      <c r="K3" s="50"/>
    </row>
    <row r="4" spans="1:11" s="51" customFormat="1" ht="12.75" x14ac:dyDescent="0.25">
      <c r="B4" s="49" t="s">
        <v>16</v>
      </c>
      <c r="C4" s="50" t="str">
        <f>+""&amp;'DADOS DA OBRA'!$B$16&amp;", "&amp;'DADOS DA OBRA'!$B$19&amp;", "&amp;'DADOS DA OBRA'!$J$19&amp;", "&amp;'DADOS DA OBRA'!$P$19</f>
        <v xml:space="preserve">, , , </v>
      </c>
      <c r="E4" s="58" t="s">
        <v>15</v>
      </c>
      <c r="F4" s="59" t="str">
        <f>'DADOS DA OBRA'!N25</f>
        <v>00</v>
      </c>
      <c r="I4" s="58" t="s">
        <v>85</v>
      </c>
      <c r="J4" s="60"/>
    </row>
    <row r="5" spans="1:11" s="51" customFormat="1" ht="12.75" x14ac:dyDescent="0.25">
      <c r="B5" s="49" t="s">
        <v>86</v>
      </c>
      <c r="C5" s="366" t="str">
        <f>'DADOS DA OBRA'!B28</f>
        <v>GOINFRA (TABELA DE PROJETOS) - 06/2025</v>
      </c>
      <c r="D5" s="366"/>
      <c r="E5" s="58" t="s">
        <v>87</v>
      </c>
      <c r="F5" s="59" t="str">
        <f>'DADOS DA OBRA'!B25</f>
        <v>60 DIAS</v>
      </c>
      <c r="I5" s="58" t="s">
        <v>88</v>
      </c>
      <c r="J5" s="60"/>
    </row>
    <row r="6" spans="1:11" s="51" customFormat="1" ht="12.75" customHeight="1" x14ac:dyDescent="0.25">
      <c r="C6" s="366"/>
      <c r="D6" s="366"/>
      <c r="I6" s="58" t="s">
        <v>89</v>
      </c>
      <c r="J6" s="60"/>
    </row>
    <row r="7" spans="1:11" s="52" customFormat="1" ht="6.95" customHeight="1" x14ac:dyDescent="0.25">
      <c r="D7" s="53"/>
      <c r="J7" s="54"/>
      <c r="K7" s="55"/>
    </row>
    <row r="8" spans="1:11" s="56" customFormat="1" ht="33" x14ac:dyDescent="0.25">
      <c r="A8" s="110" t="s">
        <v>83</v>
      </c>
      <c r="B8" s="111" t="s">
        <v>101</v>
      </c>
      <c r="C8" s="111" t="s">
        <v>102</v>
      </c>
      <c r="D8" s="111" t="s">
        <v>28</v>
      </c>
      <c r="E8" s="111" t="s">
        <v>103</v>
      </c>
      <c r="F8" s="111" t="s">
        <v>18</v>
      </c>
      <c r="G8" s="111" t="s">
        <v>126</v>
      </c>
      <c r="H8" s="111" t="s">
        <v>30</v>
      </c>
      <c r="I8" s="111" t="s">
        <v>127</v>
      </c>
      <c r="J8" s="111" t="s">
        <v>128</v>
      </c>
    </row>
    <row r="9" spans="1:11" ht="25.5" x14ac:dyDescent="0.25">
      <c r="A9" s="112" t="s">
        <v>83</v>
      </c>
      <c r="B9" s="78" t="s">
        <v>61</v>
      </c>
      <c r="C9" s="78" t="s">
        <v>205</v>
      </c>
      <c r="D9" s="79" t="s">
        <v>52</v>
      </c>
      <c r="E9" s="78" t="s">
        <v>193</v>
      </c>
      <c r="F9" s="113">
        <v>182068.97</v>
      </c>
      <c r="G9" s="113">
        <v>12.4</v>
      </c>
      <c r="H9" s="113">
        <v>2257655.2200000002</v>
      </c>
      <c r="I9" s="114">
        <f>+H9/$G$56</f>
        <v>0.2545206248792084</v>
      </c>
      <c r="J9" s="115">
        <f>+I9</f>
        <v>0.2545206248792084</v>
      </c>
    </row>
    <row r="10" spans="1:11" ht="25.5" x14ac:dyDescent="0.25">
      <c r="A10" s="112" t="s">
        <v>83</v>
      </c>
      <c r="B10" s="78" t="s">
        <v>81</v>
      </c>
      <c r="C10" s="78" t="s">
        <v>205</v>
      </c>
      <c r="D10" s="79" t="s">
        <v>82</v>
      </c>
      <c r="E10" s="78" t="s">
        <v>33</v>
      </c>
      <c r="F10" s="113">
        <v>12009.6</v>
      </c>
      <c r="G10" s="113">
        <v>102.75</v>
      </c>
      <c r="H10" s="113">
        <v>1233986.3999999999</v>
      </c>
      <c r="I10" s="114">
        <f t="shared" ref="I10:I54" si="0">+H10/$G$56</f>
        <v>0.1391155685944131</v>
      </c>
      <c r="J10" s="115">
        <f>+J9+I10</f>
        <v>0.3936361934736215</v>
      </c>
    </row>
    <row r="11" spans="1:11" ht="25.5" x14ac:dyDescent="0.25">
      <c r="A11" s="112" t="s">
        <v>83</v>
      </c>
      <c r="B11" s="78" t="s">
        <v>110</v>
      </c>
      <c r="C11" s="78" t="s">
        <v>205</v>
      </c>
      <c r="D11" s="79" t="s">
        <v>111</v>
      </c>
      <c r="E11" s="78" t="s">
        <v>33</v>
      </c>
      <c r="F11" s="113">
        <v>1390.5</v>
      </c>
      <c r="G11" s="113">
        <v>640.02</v>
      </c>
      <c r="H11" s="113">
        <v>889947.81</v>
      </c>
      <c r="I11" s="114">
        <f t="shared" si="0"/>
        <v>0.10032978937815094</v>
      </c>
      <c r="J11" s="115">
        <f t="shared" ref="J11:J54" si="1">+J10+I11</f>
        <v>0.49396598285177246</v>
      </c>
    </row>
    <row r="12" spans="1:11" ht="25.5" x14ac:dyDescent="0.25">
      <c r="A12" s="112" t="s">
        <v>83</v>
      </c>
      <c r="B12" s="78" t="s">
        <v>224</v>
      </c>
      <c r="C12" s="78" t="s">
        <v>205</v>
      </c>
      <c r="D12" s="79" t="s">
        <v>51</v>
      </c>
      <c r="E12" s="78" t="s">
        <v>36</v>
      </c>
      <c r="F12" s="113">
        <v>351.6</v>
      </c>
      <c r="G12" s="113">
        <v>2213.88</v>
      </c>
      <c r="H12" s="113">
        <v>778400.2</v>
      </c>
      <c r="I12" s="114">
        <f t="shared" si="0"/>
        <v>8.7754278667094607E-2</v>
      </c>
      <c r="J12" s="115">
        <f t="shared" si="1"/>
        <v>0.58172026151886702</v>
      </c>
    </row>
    <row r="13" spans="1:11" ht="25.5" x14ac:dyDescent="0.25">
      <c r="A13" s="112" t="s">
        <v>83</v>
      </c>
      <c r="B13" s="78" t="s">
        <v>204</v>
      </c>
      <c r="C13" s="78" t="s">
        <v>205</v>
      </c>
      <c r="D13" s="79" t="s">
        <v>206</v>
      </c>
      <c r="E13" s="78" t="s">
        <v>35</v>
      </c>
      <c r="F13" s="113">
        <v>1</v>
      </c>
      <c r="G13" s="113">
        <v>588300.17000000004</v>
      </c>
      <c r="H13" s="113">
        <v>588300.17000000004</v>
      </c>
      <c r="I13" s="114">
        <f t="shared" si="0"/>
        <v>6.632302645615859E-2</v>
      </c>
      <c r="J13" s="115">
        <f t="shared" si="1"/>
        <v>0.64804328797502564</v>
      </c>
    </row>
    <row r="14" spans="1:11" ht="25.5" x14ac:dyDescent="0.25">
      <c r="A14" s="112" t="s">
        <v>83</v>
      </c>
      <c r="B14" s="78" t="s">
        <v>218</v>
      </c>
      <c r="C14" s="78" t="s">
        <v>205</v>
      </c>
      <c r="D14" s="79" t="s">
        <v>219</v>
      </c>
      <c r="E14" s="78" t="s">
        <v>33</v>
      </c>
      <c r="F14" s="113">
        <v>504.62</v>
      </c>
      <c r="G14" s="113">
        <v>1037.1300000000001</v>
      </c>
      <c r="H14" s="113">
        <v>523356.54</v>
      </c>
      <c r="I14" s="114">
        <f t="shared" si="0"/>
        <v>5.9001495186417528E-2</v>
      </c>
      <c r="J14" s="115">
        <f t="shared" si="1"/>
        <v>0.70704478316144315</v>
      </c>
    </row>
    <row r="15" spans="1:11" ht="25.5" x14ac:dyDescent="0.25">
      <c r="A15" s="112" t="s">
        <v>83</v>
      </c>
      <c r="B15" s="78" t="s">
        <v>63</v>
      </c>
      <c r="C15" s="78" t="s">
        <v>205</v>
      </c>
      <c r="D15" s="79" t="s">
        <v>54</v>
      </c>
      <c r="E15" s="78" t="s">
        <v>33</v>
      </c>
      <c r="F15" s="113">
        <v>622.58000000000004</v>
      </c>
      <c r="G15" s="113">
        <v>713.77</v>
      </c>
      <c r="H15" s="113">
        <v>444378.92</v>
      </c>
      <c r="I15" s="114">
        <f t="shared" si="0"/>
        <v>5.0097818036869135E-2</v>
      </c>
      <c r="J15" s="115">
        <f t="shared" si="1"/>
        <v>0.75714260119831223</v>
      </c>
    </row>
    <row r="16" spans="1:11" ht="25.5" x14ac:dyDescent="0.25">
      <c r="A16" s="112" t="s">
        <v>83</v>
      </c>
      <c r="B16" s="78" t="s">
        <v>207</v>
      </c>
      <c r="C16" s="78" t="s">
        <v>205</v>
      </c>
      <c r="D16" s="79" t="s">
        <v>208</v>
      </c>
      <c r="E16" s="78" t="s">
        <v>35</v>
      </c>
      <c r="F16" s="113">
        <v>1</v>
      </c>
      <c r="G16" s="113">
        <v>269605.37</v>
      </c>
      <c r="H16" s="113">
        <v>269605.37</v>
      </c>
      <c r="I16" s="114">
        <f t="shared" si="0"/>
        <v>3.0394422777801376E-2</v>
      </c>
      <c r="J16" s="115">
        <f t="shared" si="1"/>
        <v>0.78753702397611358</v>
      </c>
    </row>
    <row r="17" spans="1:12" ht="25.5" x14ac:dyDescent="0.25">
      <c r="A17" s="112" t="s">
        <v>83</v>
      </c>
      <c r="B17" s="78" t="s">
        <v>133</v>
      </c>
      <c r="C17" s="78" t="s">
        <v>205</v>
      </c>
      <c r="D17" s="79" t="s">
        <v>134</v>
      </c>
      <c r="E17" s="78" t="s">
        <v>33</v>
      </c>
      <c r="F17" s="113">
        <v>3695.09</v>
      </c>
      <c r="G17" s="113">
        <v>67.14</v>
      </c>
      <c r="H17" s="113">
        <v>248088.33499999999</v>
      </c>
      <c r="I17" s="114">
        <f t="shared" si="0"/>
        <v>2.7968663013762739E-2</v>
      </c>
      <c r="J17" s="115">
        <f t="shared" si="1"/>
        <v>0.81550568698987635</v>
      </c>
      <c r="L17" s="133"/>
    </row>
    <row r="18" spans="1:12" ht="25.5" x14ac:dyDescent="0.25">
      <c r="A18" s="112" t="s">
        <v>83</v>
      </c>
      <c r="B18" s="78" t="s">
        <v>62</v>
      </c>
      <c r="C18" s="78" t="s">
        <v>205</v>
      </c>
      <c r="D18" s="79" t="s">
        <v>53</v>
      </c>
      <c r="E18" s="78" t="s">
        <v>34</v>
      </c>
      <c r="F18" s="113">
        <v>2493.35</v>
      </c>
      <c r="G18" s="113">
        <v>97.74</v>
      </c>
      <c r="H18" s="113">
        <v>243700.01499999998</v>
      </c>
      <c r="I18" s="114">
        <f t="shared" si="0"/>
        <v>2.7473938248583612E-2</v>
      </c>
      <c r="J18" s="115">
        <f t="shared" si="1"/>
        <v>0.84297962523845993</v>
      </c>
      <c r="L18" s="133"/>
    </row>
    <row r="19" spans="1:12" ht="25.5" x14ac:dyDescent="0.25">
      <c r="A19" s="112" t="s">
        <v>83</v>
      </c>
      <c r="B19" s="78" t="s">
        <v>107</v>
      </c>
      <c r="C19" s="78" t="s">
        <v>205</v>
      </c>
      <c r="D19" s="79" t="s">
        <v>44</v>
      </c>
      <c r="E19" s="78" t="s">
        <v>33</v>
      </c>
      <c r="F19" s="113">
        <v>11710.46</v>
      </c>
      <c r="G19" s="113">
        <v>19.11</v>
      </c>
      <c r="H19" s="113">
        <v>223786.88500000001</v>
      </c>
      <c r="I19" s="114">
        <f t="shared" si="0"/>
        <v>2.5228997459572921E-2</v>
      </c>
      <c r="J19" s="115">
        <f t="shared" si="1"/>
        <v>0.86820862269803289</v>
      </c>
      <c r="L19" s="133"/>
    </row>
    <row r="20" spans="1:12" ht="25.5" x14ac:dyDescent="0.25">
      <c r="A20" s="112" t="s">
        <v>83</v>
      </c>
      <c r="B20" s="78" t="s">
        <v>209</v>
      </c>
      <c r="C20" s="78" t="s">
        <v>205</v>
      </c>
      <c r="D20" s="79" t="s">
        <v>65</v>
      </c>
      <c r="E20" s="78" t="s">
        <v>33</v>
      </c>
      <c r="F20" s="113">
        <v>174.69</v>
      </c>
      <c r="G20" s="113">
        <v>652.45000000000005</v>
      </c>
      <c r="H20" s="113">
        <v>113976.485</v>
      </c>
      <c r="I20" s="114">
        <f t="shared" si="0"/>
        <v>1.2849334090851889E-2</v>
      </c>
      <c r="J20" s="115">
        <f t="shared" si="1"/>
        <v>0.88105795678888477</v>
      </c>
      <c r="L20" s="133"/>
    </row>
    <row r="21" spans="1:12" ht="25.5" x14ac:dyDescent="0.25">
      <c r="A21" s="112" t="s">
        <v>83</v>
      </c>
      <c r="B21" s="78" t="s">
        <v>114</v>
      </c>
      <c r="C21" s="78" t="s">
        <v>205</v>
      </c>
      <c r="D21" s="79" t="s">
        <v>115</v>
      </c>
      <c r="E21" s="78" t="s">
        <v>187</v>
      </c>
      <c r="F21" s="113">
        <v>89636.1</v>
      </c>
      <c r="G21" s="113">
        <v>1.22</v>
      </c>
      <c r="H21" s="113">
        <v>109356.03499999999</v>
      </c>
      <c r="I21" s="114">
        <f t="shared" si="0"/>
        <v>1.2328439752865621E-2</v>
      </c>
      <c r="J21" s="115">
        <f t="shared" si="1"/>
        <v>0.89338639654175034</v>
      </c>
      <c r="L21" s="133"/>
    </row>
    <row r="22" spans="1:12" ht="25.5" x14ac:dyDescent="0.25">
      <c r="A22" s="112" t="s">
        <v>83</v>
      </c>
      <c r="B22" s="78" t="s">
        <v>211</v>
      </c>
      <c r="C22" s="78" t="s">
        <v>205</v>
      </c>
      <c r="D22" s="79" t="s">
        <v>40</v>
      </c>
      <c r="E22" s="78" t="s">
        <v>187</v>
      </c>
      <c r="F22" s="113">
        <v>45343.41</v>
      </c>
      <c r="G22" s="113">
        <v>2.2599999999999998</v>
      </c>
      <c r="H22" s="113">
        <v>102476.095</v>
      </c>
      <c r="I22" s="114">
        <f t="shared" si="0"/>
        <v>1.1552817942936887E-2</v>
      </c>
      <c r="J22" s="115">
        <f t="shared" si="1"/>
        <v>0.90493921448468717</v>
      </c>
      <c r="L22" s="133"/>
    </row>
    <row r="23" spans="1:12" ht="25.5" x14ac:dyDescent="0.25">
      <c r="A23" s="112" t="s">
        <v>83</v>
      </c>
      <c r="B23" s="78" t="s">
        <v>106</v>
      </c>
      <c r="C23" s="78" t="s">
        <v>205</v>
      </c>
      <c r="D23" s="79" t="s">
        <v>41</v>
      </c>
      <c r="E23" s="78" t="s">
        <v>187</v>
      </c>
      <c r="F23" s="113">
        <v>39989.730000000003</v>
      </c>
      <c r="G23" s="113">
        <v>1.94</v>
      </c>
      <c r="H23" s="113">
        <v>77580.065000000002</v>
      </c>
      <c r="I23" s="114">
        <f t="shared" si="0"/>
        <v>8.7461213949088304E-3</v>
      </c>
      <c r="J23" s="115">
        <f t="shared" si="1"/>
        <v>0.91368533587959599</v>
      </c>
      <c r="L23" s="133"/>
    </row>
    <row r="24" spans="1:12" ht="25.5" x14ac:dyDescent="0.25">
      <c r="A24" s="112" t="s">
        <v>83</v>
      </c>
      <c r="B24" s="78" t="s">
        <v>79</v>
      </c>
      <c r="C24" s="78" t="s">
        <v>205</v>
      </c>
      <c r="D24" s="79" t="s">
        <v>80</v>
      </c>
      <c r="E24" s="78" t="s">
        <v>33</v>
      </c>
      <c r="F24" s="113">
        <v>108.24</v>
      </c>
      <c r="G24" s="113">
        <v>667.11</v>
      </c>
      <c r="H24" s="113">
        <v>72207.974999999991</v>
      </c>
      <c r="I24" s="114">
        <f t="shared" si="0"/>
        <v>8.1404896351987069E-3</v>
      </c>
      <c r="J24" s="115">
        <f t="shared" si="1"/>
        <v>0.92182582551479475</v>
      </c>
      <c r="L24" s="133"/>
    </row>
    <row r="25" spans="1:12" ht="25.5" x14ac:dyDescent="0.25">
      <c r="A25" s="112" t="s">
        <v>83</v>
      </c>
      <c r="B25" s="78" t="s">
        <v>77</v>
      </c>
      <c r="C25" s="78" t="s">
        <v>205</v>
      </c>
      <c r="D25" s="79" t="s">
        <v>25</v>
      </c>
      <c r="E25" s="78" t="s">
        <v>193</v>
      </c>
      <c r="F25" s="113">
        <v>1339.08</v>
      </c>
      <c r="G25" s="113">
        <v>50.83</v>
      </c>
      <c r="H25" s="113">
        <v>68065.424999999988</v>
      </c>
      <c r="I25" s="114">
        <f t="shared" si="0"/>
        <v>7.6734721715696202E-3</v>
      </c>
      <c r="J25" s="115">
        <f t="shared" si="1"/>
        <v>0.92949929768636441</v>
      </c>
      <c r="L25" s="133"/>
    </row>
    <row r="26" spans="1:12" ht="25.5" x14ac:dyDescent="0.25">
      <c r="A26" s="112" t="s">
        <v>83</v>
      </c>
      <c r="B26" s="78" t="s">
        <v>73</v>
      </c>
      <c r="C26" s="78" t="s">
        <v>205</v>
      </c>
      <c r="D26" s="79" t="s">
        <v>74</v>
      </c>
      <c r="E26" s="78" t="s">
        <v>33</v>
      </c>
      <c r="F26" s="113">
        <v>88.13</v>
      </c>
      <c r="G26" s="113">
        <v>651.37</v>
      </c>
      <c r="H26" s="113">
        <v>57405.225000000006</v>
      </c>
      <c r="I26" s="114">
        <f t="shared" si="0"/>
        <v>6.4716762811690776E-3</v>
      </c>
      <c r="J26" s="115">
        <f t="shared" si="1"/>
        <v>0.93597097396753348</v>
      </c>
      <c r="L26" s="133"/>
    </row>
    <row r="27" spans="1:12" ht="25.5" x14ac:dyDescent="0.25">
      <c r="A27" s="112" t="s">
        <v>83</v>
      </c>
      <c r="B27" s="78" t="s">
        <v>60</v>
      </c>
      <c r="C27" s="78" t="s">
        <v>205</v>
      </c>
      <c r="D27" s="79" t="s">
        <v>50</v>
      </c>
      <c r="E27" s="78" t="s">
        <v>36</v>
      </c>
      <c r="F27" s="113">
        <v>208.8</v>
      </c>
      <c r="G27" s="113">
        <v>269.94</v>
      </c>
      <c r="H27" s="113">
        <v>56363.465000000004</v>
      </c>
      <c r="I27" s="114">
        <f t="shared" si="0"/>
        <v>6.354231684746527E-3</v>
      </c>
      <c r="J27" s="115">
        <f t="shared" si="1"/>
        <v>0.94232520565228006</v>
      </c>
      <c r="L27" s="133"/>
    </row>
    <row r="28" spans="1:12" ht="25.5" x14ac:dyDescent="0.25">
      <c r="A28" s="112" t="s">
        <v>83</v>
      </c>
      <c r="B28" s="78" t="s">
        <v>108</v>
      </c>
      <c r="C28" s="78" t="s">
        <v>205</v>
      </c>
      <c r="D28" s="79" t="s">
        <v>109</v>
      </c>
      <c r="E28" s="78" t="s">
        <v>33</v>
      </c>
      <c r="F28" s="113">
        <v>62</v>
      </c>
      <c r="G28" s="113">
        <v>815.09</v>
      </c>
      <c r="H28" s="113">
        <v>50535.575000000004</v>
      </c>
      <c r="I28" s="114">
        <f t="shared" si="0"/>
        <v>5.6972145320001973E-3</v>
      </c>
      <c r="J28" s="115">
        <f t="shared" si="1"/>
        <v>0.94802242018428029</v>
      </c>
      <c r="L28" s="133"/>
    </row>
    <row r="29" spans="1:12" ht="25.5" x14ac:dyDescent="0.25">
      <c r="A29" s="112" t="s">
        <v>83</v>
      </c>
      <c r="B29" s="78" t="s">
        <v>215</v>
      </c>
      <c r="C29" s="78" t="s">
        <v>205</v>
      </c>
      <c r="D29" s="79" t="s">
        <v>45</v>
      </c>
      <c r="E29" s="78" t="s">
        <v>33</v>
      </c>
      <c r="F29" s="113">
        <v>11710.46</v>
      </c>
      <c r="G29" s="113">
        <v>4.18</v>
      </c>
      <c r="H29" s="113">
        <v>48949.715000000004</v>
      </c>
      <c r="I29" s="114">
        <f t="shared" si="0"/>
        <v>5.5184298909286781E-3</v>
      </c>
      <c r="J29" s="115">
        <f t="shared" si="1"/>
        <v>0.95354085007520895</v>
      </c>
      <c r="L29" s="133"/>
    </row>
    <row r="30" spans="1:12" x14ac:dyDescent="0.25">
      <c r="A30" s="112" t="s">
        <v>83</v>
      </c>
      <c r="B30" s="78" t="s">
        <v>201</v>
      </c>
      <c r="C30" s="78" t="s">
        <v>220</v>
      </c>
      <c r="D30" s="79" t="s">
        <v>156</v>
      </c>
      <c r="E30" s="78" t="s">
        <v>193</v>
      </c>
      <c r="F30" s="113">
        <v>1298.0999999999999</v>
      </c>
      <c r="G30" s="113">
        <v>35.78</v>
      </c>
      <c r="H30" s="113">
        <v>46446.005000000005</v>
      </c>
      <c r="I30" s="114">
        <f t="shared" si="0"/>
        <v>5.2361698593387691E-3</v>
      </c>
      <c r="J30" s="115">
        <f t="shared" si="1"/>
        <v>0.95877701993454767</v>
      </c>
      <c r="L30" s="133"/>
    </row>
    <row r="31" spans="1:12" ht="25.5" x14ac:dyDescent="0.25">
      <c r="A31" s="112" t="s">
        <v>83</v>
      </c>
      <c r="B31" s="78" t="s">
        <v>66</v>
      </c>
      <c r="C31" s="78" t="s">
        <v>205</v>
      </c>
      <c r="D31" s="79" t="s">
        <v>70</v>
      </c>
      <c r="E31" s="78" t="s">
        <v>33</v>
      </c>
      <c r="F31" s="113">
        <v>3968.31</v>
      </c>
      <c r="G31" s="113">
        <v>9.93</v>
      </c>
      <c r="H31" s="113">
        <v>39405.305</v>
      </c>
      <c r="I31" s="114">
        <f t="shared" si="0"/>
        <v>4.4424244956923912E-3</v>
      </c>
      <c r="J31" s="115">
        <f t="shared" si="1"/>
        <v>0.9632194444302401</v>
      </c>
      <c r="L31" s="133"/>
    </row>
    <row r="32" spans="1:12" ht="25.5" x14ac:dyDescent="0.25">
      <c r="A32" s="112" t="s">
        <v>83</v>
      </c>
      <c r="B32" s="78" t="s">
        <v>217</v>
      </c>
      <c r="C32" s="78" t="s">
        <v>205</v>
      </c>
      <c r="D32" s="79" t="s">
        <v>47</v>
      </c>
      <c r="E32" s="78" t="s">
        <v>33</v>
      </c>
      <c r="F32" s="113">
        <v>8021.66</v>
      </c>
      <c r="G32" s="113">
        <v>4.8</v>
      </c>
      <c r="H32" s="113">
        <v>38503.955000000002</v>
      </c>
      <c r="I32" s="114">
        <f t="shared" si="0"/>
        <v>4.3408092609113803E-3</v>
      </c>
      <c r="J32" s="115">
        <f t="shared" si="1"/>
        <v>0.96756025369115151</v>
      </c>
      <c r="L32" s="133"/>
    </row>
    <row r="33" spans="1:12" ht="25.5" x14ac:dyDescent="0.25">
      <c r="A33" s="112" t="s">
        <v>83</v>
      </c>
      <c r="B33" s="78" t="s">
        <v>235</v>
      </c>
      <c r="C33" s="78" t="s">
        <v>205</v>
      </c>
      <c r="D33" s="79" t="s">
        <v>136</v>
      </c>
      <c r="E33" s="78" t="s">
        <v>34</v>
      </c>
      <c r="F33" s="113">
        <v>200.48</v>
      </c>
      <c r="G33" s="113">
        <v>188.71</v>
      </c>
      <c r="H33" s="113">
        <v>37832.575000000004</v>
      </c>
      <c r="I33" s="114">
        <f t="shared" si="0"/>
        <v>4.2651200876409811E-3</v>
      </c>
      <c r="J33" s="115">
        <f t="shared" si="1"/>
        <v>0.97182537377879252</v>
      </c>
      <c r="L33" s="133"/>
    </row>
    <row r="34" spans="1:12" ht="25.5" x14ac:dyDescent="0.25">
      <c r="A34" s="112" t="s">
        <v>83</v>
      </c>
      <c r="B34" s="78" t="s">
        <v>174</v>
      </c>
      <c r="C34" s="78" t="s">
        <v>205</v>
      </c>
      <c r="D34" s="79" t="s">
        <v>175</v>
      </c>
      <c r="E34" s="78" t="s">
        <v>35</v>
      </c>
      <c r="F34" s="113">
        <v>1</v>
      </c>
      <c r="G34" s="113">
        <v>36729.72</v>
      </c>
      <c r="H34" s="113">
        <v>36729.715000000004</v>
      </c>
      <c r="I34" s="114">
        <f t="shared" si="0"/>
        <v>4.1407872781545601E-3</v>
      </c>
      <c r="J34" s="115">
        <f t="shared" si="1"/>
        <v>0.97596616105694711</v>
      </c>
      <c r="L34" s="133"/>
    </row>
    <row r="35" spans="1:12" ht="25.5" x14ac:dyDescent="0.25">
      <c r="A35" s="112" t="s">
        <v>83</v>
      </c>
      <c r="B35" s="78" t="s">
        <v>234</v>
      </c>
      <c r="C35" s="78" t="s">
        <v>49</v>
      </c>
      <c r="D35" s="79" t="s">
        <v>55</v>
      </c>
      <c r="E35" s="78" t="s">
        <v>59</v>
      </c>
      <c r="F35" s="113">
        <v>1</v>
      </c>
      <c r="G35" s="113">
        <v>32500</v>
      </c>
      <c r="H35" s="113">
        <v>32499.994999999999</v>
      </c>
      <c r="I35" s="114">
        <f t="shared" si="0"/>
        <v>3.6639425553965446E-3</v>
      </c>
      <c r="J35" s="115">
        <f t="shared" si="1"/>
        <v>0.97963010361234371</v>
      </c>
      <c r="L35" s="133"/>
    </row>
    <row r="36" spans="1:12" ht="25.5" x14ac:dyDescent="0.25">
      <c r="A36" s="112" t="s">
        <v>83</v>
      </c>
      <c r="B36" s="78" t="s">
        <v>112</v>
      </c>
      <c r="C36" s="78" t="s">
        <v>205</v>
      </c>
      <c r="D36" s="79" t="s">
        <v>113</v>
      </c>
      <c r="E36" s="78" t="s">
        <v>34</v>
      </c>
      <c r="F36" s="113">
        <v>3418</v>
      </c>
      <c r="G36" s="113">
        <v>9.11</v>
      </c>
      <c r="H36" s="113">
        <v>31137.974999999999</v>
      </c>
      <c r="I36" s="114">
        <f t="shared" si="0"/>
        <v>3.5103928997950221E-3</v>
      </c>
      <c r="J36" s="115">
        <f t="shared" si="1"/>
        <v>0.98314049651213875</v>
      </c>
      <c r="L36" s="133"/>
    </row>
    <row r="37" spans="1:12" ht="25.5" x14ac:dyDescent="0.25">
      <c r="A37" s="112" t="s">
        <v>83</v>
      </c>
      <c r="B37" s="78" t="s">
        <v>42</v>
      </c>
      <c r="C37" s="78" t="s">
        <v>205</v>
      </c>
      <c r="D37" s="79" t="s">
        <v>43</v>
      </c>
      <c r="E37" s="78" t="s">
        <v>33</v>
      </c>
      <c r="F37" s="113">
        <v>4099.4799999999996</v>
      </c>
      <c r="G37" s="113">
        <v>7.58</v>
      </c>
      <c r="H37" s="113">
        <v>31074.044999999998</v>
      </c>
      <c r="I37" s="114">
        <f t="shared" si="0"/>
        <v>3.5031856418380131E-3</v>
      </c>
      <c r="J37" s="115">
        <f t="shared" si="1"/>
        <v>0.9866436821539768</v>
      </c>
      <c r="L37" s="133"/>
    </row>
    <row r="38" spans="1:12" ht="25.5" x14ac:dyDescent="0.25">
      <c r="A38" s="112" t="s">
        <v>83</v>
      </c>
      <c r="B38" s="78" t="s">
        <v>75</v>
      </c>
      <c r="C38" s="78" t="s">
        <v>205</v>
      </c>
      <c r="D38" s="79" t="s">
        <v>76</v>
      </c>
      <c r="E38" s="78" t="s">
        <v>33</v>
      </c>
      <c r="F38" s="113">
        <v>38.4</v>
      </c>
      <c r="G38" s="113">
        <v>684.27</v>
      </c>
      <c r="H38" s="113">
        <v>26275.954999999998</v>
      </c>
      <c r="I38" s="114">
        <f t="shared" si="0"/>
        <v>2.9622647544464116E-3</v>
      </c>
      <c r="J38" s="115">
        <f t="shared" si="1"/>
        <v>0.98960594690842318</v>
      </c>
      <c r="L38" s="133"/>
    </row>
    <row r="39" spans="1:12" ht="25.5" x14ac:dyDescent="0.25">
      <c r="A39" s="112" t="s">
        <v>83</v>
      </c>
      <c r="B39" s="78" t="s">
        <v>216</v>
      </c>
      <c r="C39" s="78" t="s">
        <v>205</v>
      </c>
      <c r="D39" s="79" t="s">
        <v>46</v>
      </c>
      <c r="E39" s="78" t="s">
        <v>187</v>
      </c>
      <c r="F39" s="113">
        <v>7611.8</v>
      </c>
      <c r="G39" s="113">
        <v>2.5</v>
      </c>
      <c r="H39" s="113">
        <v>19029.494999999999</v>
      </c>
      <c r="I39" s="114">
        <f t="shared" si="0"/>
        <v>2.1453226850713597E-3</v>
      </c>
      <c r="J39" s="115">
        <f t="shared" si="1"/>
        <v>0.99175126959349458</v>
      </c>
      <c r="L39" s="133"/>
    </row>
    <row r="40" spans="1:12" x14ac:dyDescent="0.25">
      <c r="A40" s="112" t="s">
        <v>83</v>
      </c>
      <c r="B40" s="78" t="s">
        <v>212</v>
      </c>
      <c r="C40" s="78" t="s">
        <v>154</v>
      </c>
      <c r="D40" s="79" t="s">
        <v>214</v>
      </c>
      <c r="E40" s="78" t="s">
        <v>200</v>
      </c>
      <c r="F40" s="113">
        <v>436.72</v>
      </c>
      <c r="G40" s="113">
        <v>30</v>
      </c>
      <c r="H40" s="113">
        <v>13101.595000000001</v>
      </c>
      <c r="I40" s="114">
        <f t="shared" si="0"/>
        <v>1.4770307338222851E-3</v>
      </c>
      <c r="J40" s="115">
        <f t="shared" si="1"/>
        <v>0.9932283003273169</v>
      </c>
      <c r="L40" s="133"/>
    </row>
    <row r="41" spans="1:12" ht="25.5" x14ac:dyDescent="0.25">
      <c r="A41" s="112" t="s">
        <v>83</v>
      </c>
      <c r="B41" s="78" t="s">
        <v>64</v>
      </c>
      <c r="C41" s="78" t="s">
        <v>205</v>
      </c>
      <c r="D41" s="79" t="s">
        <v>56</v>
      </c>
      <c r="E41" s="78" t="s">
        <v>33</v>
      </c>
      <c r="F41" s="113">
        <v>14.18</v>
      </c>
      <c r="G41" s="113">
        <v>625.79999999999995</v>
      </c>
      <c r="H41" s="113">
        <v>8873.8350000000009</v>
      </c>
      <c r="I41" s="114">
        <f t="shared" si="0"/>
        <v>1.0004069750185285E-3</v>
      </c>
      <c r="J41" s="115">
        <f t="shared" si="1"/>
        <v>0.99422870730233548</v>
      </c>
      <c r="L41" s="133"/>
    </row>
    <row r="42" spans="1:12" ht="25.5" x14ac:dyDescent="0.25">
      <c r="A42" s="112" t="s">
        <v>83</v>
      </c>
      <c r="B42" s="78" t="s">
        <v>247</v>
      </c>
      <c r="C42" s="78" t="s">
        <v>129</v>
      </c>
      <c r="D42" s="79" t="s">
        <v>139</v>
      </c>
      <c r="E42" s="78" t="s">
        <v>35</v>
      </c>
      <c r="F42" s="113">
        <v>16</v>
      </c>
      <c r="G42" s="113">
        <v>540.71</v>
      </c>
      <c r="H42" s="113">
        <v>8651.3550000000014</v>
      </c>
      <c r="I42" s="114">
        <f t="shared" si="0"/>
        <v>9.753253114759765E-4</v>
      </c>
      <c r="J42" s="115">
        <f t="shared" si="1"/>
        <v>0.99520403261381141</v>
      </c>
      <c r="L42" s="133"/>
    </row>
    <row r="43" spans="1:12" ht="25.5" x14ac:dyDescent="0.25">
      <c r="A43" s="112" t="s">
        <v>83</v>
      </c>
      <c r="B43" s="78" t="s">
        <v>68</v>
      </c>
      <c r="C43" s="78" t="s">
        <v>205</v>
      </c>
      <c r="D43" s="79" t="s">
        <v>72</v>
      </c>
      <c r="E43" s="78" t="s">
        <v>33</v>
      </c>
      <c r="F43" s="113">
        <v>3987.03</v>
      </c>
      <c r="G43" s="113">
        <v>2</v>
      </c>
      <c r="H43" s="113">
        <v>7974.0550000000003</v>
      </c>
      <c r="I43" s="114">
        <f t="shared" si="0"/>
        <v>8.9896873687434701E-4</v>
      </c>
      <c r="J43" s="115">
        <f t="shared" si="1"/>
        <v>0.99610300135068575</v>
      </c>
      <c r="L43" s="133"/>
    </row>
    <row r="44" spans="1:12" x14ac:dyDescent="0.25">
      <c r="A44" s="112" t="s">
        <v>83</v>
      </c>
      <c r="B44" s="78" t="s">
        <v>67</v>
      </c>
      <c r="C44" s="78" t="s">
        <v>220</v>
      </c>
      <c r="D44" s="79" t="s">
        <v>71</v>
      </c>
      <c r="E44" s="78" t="s">
        <v>187</v>
      </c>
      <c r="F44" s="113">
        <v>2579.4</v>
      </c>
      <c r="G44" s="113">
        <v>2.76</v>
      </c>
      <c r="H44" s="113">
        <v>7119.1350000000002</v>
      </c>
      <c r="I44" s="114">
        <f t="shared" si="0"/>
        <v>8.0258786760160981E-4</v>
      </c>
      <c r="J44" s="115">
        <f t="shared" si="1"/>
        <v>0.99690558921828731</v>
      </c>
      <c r="L44" s="133"/>
    </row>
    <row r="45" spans="1:12" ht="25.5" x14ac:dyDescent="0.25">
      <c r="A45" s="112" t="s">
        <v>83</v>
      </c>
      <c r="B45" s="78" t="s">
        <v>245</v>
      </c>
      <c r="C45" s="78" t="s">
        <v>205</v>
      </c>
      <c r="D45" s="79" t="s">
        <v>248</v>
      </c>
      <c r="E45" s="78" t="s">
        <v>34</v>
      </c>
      <c r="F45" s="113">
        <v>9.5</v>
      </c>
      <c r="G45" s="113">
        <v>662.04</v>
      </c>
      <c r="H45" s="113">
        <v>6289.375</v>
      </c>
      <c r="I45" s="114">
        <f t="shared" si="0"/>
        <v>7.0904345398659736E-4</v>
      </c>
      <c r="J45" s="115">
        <f t="shared" si="1"/>
        <v>0.9976146326722739</v>
      </c>
      <c r="L45" s="133"/>
    </row>
    <row r="46" spans="1:12" ht="25.5" x14ac:dyDescent="0.25">
      <c r="A46" s="112" t="s">
        <v>83</v>
      </c>
      <c r="B46" s="78" t="s">
        <v>221</v>
      </c>
      <c r="C46" s="78" t="s">
        <v>205</v>
      </c>
      <c r="D46" s="79" t="s">
        <v>135</v>
      </c>
      <c r="E46" s="78" t="s">
        <v>34</v>
      </c>
      <c r="F46" s="113">
        <v>1148.01</v>
      </c>
      <c r="G46" s="113">
        <v>4.9400000000000004</v>
      </c>
      <c r="H46" s="113">
        <v>5671.1549999999997</v>
      </c>
      <c r="I46" s="114">
        <f t="shared" si="0"/>
        <v>6.393473642918988E-4</v>
      </c>
      <c r="J46" s="115">
        <f t="shared" si="1"/>
        <v>0.99825398003656585</v>
      </c>
      <c r="L46" s="133"/>
    </row>
    <row r="47" spans="1:12" ht="25.5" x14ac:dyDescent="0.25">
      <c r="A47" s="112" t="s">
        <v>83</v>
      </c>
      <c r="B47" s="78" t="s">
        <v>116</v>
      </c>
      <c r="C47" s="78" t="s">
        <v>205</v>
      </c>
      <c r="D47" s="79" t="s">
        <v>117</v>
      </c>
      <c r="E47" s="78" t="s">
        <v>34</v>
      </c>
      <c r="F47" s="113">
        <v>950.4</v>
      </c>
      <c r="G47" s="113">
        <v>4.34</v>
      </c>
      <c r="H47" s="113">
        <v>4124.7249999999995</v>
      </c>
      <c r="I47" s="114">
        <f t="shared" si="0"/>
        <v>4.6500793174915903E-4</v>
      </c>
      <c r="J47" s="115">
        <f t="shared" si="1"/>
        <v>0.99871898796831504</v>
      </c>
      <c r="L47" s="133"/>
    </row>
    <row r="48" spans="1:12" ht="25.5" x14ac:dyDescent="0.25">
      <c r="A48" s="112" t="s">
        <v>83</v>
      </c>
      <c r="B48" s="78" t="s">
        <v>225</v>
      </c>
      <c r="C48" s="78" t="s">
        <v>205</v>
      </c>
      <c r="D48" s="79" t="s">
        <v>69</v>
      </c>
      <c r="E48" s="78" t="s">
        <v>33</v>
      </c>
      <c r="F48" s="113">
        <v>5.88</v>
      </c>
      <c r="G48" s="113">
        <v>573.59</v>
      </c>
      <c r="H48" s="113">
        <v>3372.6949999999997</v>
      </c>
      <c r="I48" s="114">
        <f t="shared" si="0"/>
        <v>3.8022654270787268E-4</v>
      </c>
      <c r="J48" s="115">
        <f t="shared" si="1"/>
        <v>0.9990992145110229</v>
      </c>
      <c r="L48" s="133"/>
    </row>
    <row r="49" spans="1:12" x14ac:dyDescent="0.25">
      <c r="A49" s="112" t="s">
        <v>83</v>
      </c>
      <c r="B49" s="78" t="s">
        <v>104</v>
      </c>
      <c r="C49" s="78" t="s">
        <v>220</v>
      </c>
      <c r="D49" s="79" t="s">
        <v>105</v>
      </c>
      <c r="E49" s="78" t="s">
        <v>167</v>
      </c>
      <c r="F49" s="113">
        <v>222</v>
      </c>
      <c r="G49" s="113">
        <v>15</v>
      </c>
      <c r="H49" s="113">
        <v>3329.9949999999999</v>
      </c>
      <c r="I49" s="114">
        <f t="shared" si="0"/>
        <v>3.7541268513295822E-4</v>
      </c>
      <c r="J49" s="115">
        <f t="shared" si="1"/>
        <v>0.99947462719615587</v>
      </c>
      <c r="L49" s="133"/>
    </row>
    <row r="50" spans="1:12" ht="25.5" x14ac:dyDescent="0.25">
      <c r="A50" s="112" t="s">
        <v>83</v>
      </c>
      <c r="B50" s="78" t="s">
        <v>228</v>
      </c>
      <c r="C50" s="78" t="s">
        <v>205</v>
      </c>
      <c r="D50" s="79" t="s">
        <v>138</v>
      </c>
      <c r="E50" s="78" t="s">
        <v>33</v>
      </c>
      <c r="F50" s="113">
        <v>180.62</v>
      </c>
      <c r="G50" s="113">
        <v>16.04</v>
      </c>
      <c r="H50" s="113">
        <v>2897.1349999999998</v>
      </c>
      <c r="I50" s="114">
        <f t="shared" si="0"/>
        <v>3.266134722552655E-4</v>
      </c>
      <c r="J50" s="115">
        <f t="shared" si="1"/>
        <v>0.99980124066841114</v>
      </c>
      <c r="L50" s="133"/>
    </row>
    <row r="51" spans="1:12" ht="25.5" x14ac:dyDescent="0.25">
      <c r="A51" s="112" t="s">
        <v>83</v>
      </c>
      <c r="B51" s="78" t="s">
        <v>230</v>
      </c>
      <c r="C51" s="78" t="s">
        <v>48</v>
      </c>
      <c r="D51" s="79" t="s">
        <v>231</v>
      </c>
      <c r="E51" s="78" t="s">
        <v>57</v>
      </c>
      <c r="F51" s="113">
        <v>11.2</v>
      </c>
      <c r="G51" s="113">
        <v>68.069999999999993</v>
      </c>
      <c r="H51" s="113">
        <v>762.375</v>
      </c>
      <c r="I51" s="114">
        <f t="shared" si="0"/>
        <v>8.5947650320267454E-5</v>
      </c>
      <c r="J51" s="115">
        <f t="shared" si="1"/>
        <v>0.99988718831873136</v>
      </c>
      <c r="L51" s="133"/>
    </row>
    <row r="52" spans="1:12" ht="25.5" x14ac:dyDescent="0.25">
      <c r="A52" s="112" t="s">
        <v>83</v>
      </c>
      <c r="B52" s="78" t="s">
        <v>210</v>
      </c>
      <c r="C52" s="78" t="s">
        <v>205</v>
      </c>
      <c r="D52" s="79" t="s">
        <v>39</v>
      </c>
      <c r="E52" s="78" t="s">
        <v>33</v>
      </c>
      <c r="F52" s="113">
        <v>193.41</v>
      </c>
      <c r="G52" s="113">
        <v>2.4900000000000002</v>
      </c>
      <c r="H52" s="113">
        <v>481.58499999999998</v>
      </c>
      <c r="I52" s="114">
        <f t="shared" si="0"/>
        <v>5.4292309138528938E-5</v>
      </c>
      <c r="J52" s="115">
        <f t="shared" si="1"/>
        <v>0.99994148062786992</v>
      </c>
      <c r="L52" s="133"/>
    </row>
    <row r="53" spans="1:12" ht="25.5" x14ac:dyDescent="0.25">
      <c r="A53" s="112" t="s">
        <v>83</v>
      </c>
      <c r="B53" s="78" t="s">
        <v>78</v>
      </c>
      <c r="C53" s="78" t="s">
        <v>205</v>
      </c>
      <c r="D53" s="79" t="s">
        <v>243</v>
      </c>
      <c r="E53" s="78" t="s">
        <v>35</v>
      </c>
      <c r="F53" s="113">
        <v>38</v>
      </c>
      <c r="G53" s="113">
        <v>8.34</v>
      </c>
      <c r="H53" s="113">
        <v>316.91500000000002</v>
      </c>
      <c r="I53" s="114">
        <f t="shared" si="0"/>
        <v>3.5727954879485241E-5</v>
      </c>
      <c r="J53" s="115">
        <f t="shared" si="1"/>
        <v>0.99997720858274941</v>
      </c>
      <c r="L53" s="133"/>
    </row>
    <row r="54" spans="1:12" ht="25.5" x14ac:dyDescent="0.25">
      <c r="A54" s="112" t="s">
        <v>83</v>
      </c>
      <c r="B54" s="78" t="s">
        <v>132</v>
      </c>
      <c r="C54" s="78" t="s">
        <v>205</v>
      </c>
      <c r="D54" s="79" t="s">
        <v>131</v>
      </c>
      <c r="E54" s="78" t="s">
        <v>34</v>
      </c>
      <c r="F54" s="113">
        <v>374.4</v>
      </c>
      <c r="G54" s="113">
        <v>0.54</v>
      </c>
      <c r="H54" s="113">
        <v>202.16499999999999</v>
      </c>
      <c r="I54" s="114">
        <f t="shared" si="0"/>
        <v>2.2791417251348574E-5</v>
      </c>
      <c r="J54" s="115">
        <f t="shared" si="1"/>
        <v>1.0000000000000007</v>
      </c>
      <c r="L54" s="133"/>
    </row>
    <row r="55" spans="1:12" ht="16.5" x14ac:dyDescent="0.25">
      <c r="A55" s="80"/>
      <c r="B55" s="80"/>
      <c r="C55" s="80"/>
      <c r="D55" s="116"/>
      <c r="E55" s="80"/>
      <c r="F55" s="80"/>
      <c r="G55" s="80"/>
      <c r="H55" s="80"/>
      <c r="I55" s="80"/>
      <c r="J55" s="18"/>
    </row>
    <row r="56" spans="1:12" ht="16.5" x14ac:dyDescent="0.25">
      <c r="A56" s="261"/>
      <c r="B56" s="261"/>
      <c r="C56" s="261"/>
      <c r="D56" s="116"/>
      <c r="E56" s="364" t="s">
        <v>91</v>
      </c>
      <c r="F56" s="261"/>
      <c r="G56" s="365">
        <f>SUM(H9:H54)</f>
        <v>8870225.0399999954</v>
      </c>
      <c r="H56" s="261"/>
      <c r="I56" s="261"/>
      <c r="J56" s="18"/>
    </row>
    <row r="57" spans="1:12" ht="16.5" x14ac:dyDescent="0.25">
      <c r="A57" s="261"/>
      <c r="B57" s="261"/>
      <c r="C57" s="261"/>
      <c r="D57" s="116"/>
      <c r="E57" s="364"/>
      <c r="F57" s="261"/>
      <c r="G57" s="365"/>
      <c r="H57" s="261"/>
      <c r="I57" s="261"/>
      <c r="J57" s="18"/>
    </row>
    <row r="58" spans="1:12" ht="16.5" x14ac:dyDescent="0.25">
      <c r="A58" s="261"/>
      <c r="B58" s="261"/>
      <c r="C58" s="261"/>
      <c r="D58" s="116"/>
      <c r="E58" s="364"/>
      <c r="F58" s="261"/>
      <c r="G58" s="365"/>
      <c r="H58" s="261"/>
      <c r="I58" s="261"/>
      <c r="J58" s="18"/>
    </row>
  </sheetData>
  <mergeCells count="12">
    <mergeCell ref="B1:J1"/>
    <mergeCell ref="C3:D3"/>
    <mergeCell ref="C5:D6"/>
    <mergeCell ref="A56:C56"/>
    <mergeCell ref="E56:F56"/>
    <mergeCell ref="G56:I56"/>
    <mergeCell ref="A57:C57"/>
    <mergeCell ref="E57:F57"/>
    <mergeCell ref="G57:I57"/>
    <mergeCell ref="A58:C58"/>
    <mergeCell ref="E58:F58"/>
    <mergeCell ref="G58:I58"/>
  </mergeCells>
  <printOptions horizontalCentered="1"/>
  <pageMargins left="0.51181102362204722" right="0.51181102362204722" top="0.98425196850393704" bottom="0.78740157480314965" header="0.31496062992125984" footer="0.31496062992125984"/>
  <pageSetup paperSize="9" scale="76" orientation="landscape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21" max="1048575" man="1"/>
  </col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2C565-2BF5-4A32-9E23-8F92E21819FD}">
  <dimension ref="B1:Y66"/>
  <sheetViews>
    <sheetView showGridLines="0" showZeros="0" view="pageBreakPreview" zoomScale="85" zoomScaleNormal="100" zoomScaleSheetLayoutView="85" workbookViewId="0">
      <selection activeCell="B1" sqref="B1:P2"/>
    </sheetView>
  </sheetViews>
  <sheetFormatPr defaultColWidth="9.140625" defaultRowHeight="13.5" x14ac:dyDescent="0.25"/>
  <cols>
    <col min="1" max="1" width="1.7109375" style="26" customWidth="1"/>
    <col min="2" max="2" width="9.140625" style="26" customWidth="1"/>
    <col min="3" max="3" width="11" style="26" customWidth="1"/>
    <col min="4" max="4" width="9.7109375" style="26" bestFit="1" customWidth="1"/>
    <col min="5" max="14" width="10.7109375" style="26" customWidth="1"/>
    <col min="15" max="15" width="10.7109375" style="28" customWidth="1"/>
    <col min="16" max="16" width="1.7109375" style="26" customWidth="1"/>
    <col min="17" max="17" width="9.140625" style="26" customWidth="1"/>
    <col min="18" max="16384" width="9.140625" style="26"/>
  </cols>
  <sheetData>
    <row r="1" spans="2:25" s="17" customFormat="1" ht="20.100000000000001" customHeight="1" x14ac:dyDescent="0.25">
      <c r="B1" s="253" t="s">
        <v>27</v>
      </c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</row>
    <row r="2" spans="2:25" s="17" customFormat="1" ht="20.100000000000001" customHeight="1" x14ac:dyDescent="0.25"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</row>
    <row r="3" spans="2:25" s="17" customFormat="1" ht="12" customHeight="1" x14ac:dyDescent="0.25"/>
    <row r="4" spans="2:25" s="5" customFormat="1" ht="27.95" customHeight="1" x14ac:dyDescent="0.25">
      <c r="B4" s="1" t="s">
        <v>14</v>
      </c>
      <c r="C4" s="346" t="str">
        <f>'ORÇAMENTO RESUMO (SD)'!C3</f>
        <v>CONTRATAÇÃO DE EMPRESA PARA ELABORAÇÃO PROJETOS DE ENGENHARIA PARA IMPLANTAÇÃO DE PAVIMENTAÇÃO URBANA NO MUNICÍPIO DE URUTAÍ-GO</v>
      </c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1" t="s">
        <v>17</v>
      </c>
      <c r="O4" s="66">
        <f>'DADOS DA OBRA'!N22</f>
        <v>45966</v>
      </c>
      <c r="R4" s="9"/>
      <c r="S4" s="9"/>
      <c r="T4" s="10"/>
      <c r="U4" s="10"/>
    </row>
    <row r="5" spans="2:25" s="5" customFormat="1" ht="20.100000000000001" customHeight="1" x14ac:dyDescent="0.25">
      <c r="B5" s="1" t="s">
        <v>16</v>
      </c>
      <c r="C5" s="6" t="str">
        <f>'ORÇAMENTO RESUMO (SD)'!C4</f>
        <v>LOTEAMENTO SETOR BELA VISTA II</v>
      </c>
      <c r="D5" s="6"/>
      <c r="E5" s="6"/>
      <c r="F5" s="6"/>
      <c r="G5" s="6"/>
      <c r="N5" s="1" t="s">
        <v>15</v>
      </c>
      <c r="O5" s="4" t="str">
        <f>'DADOS DA OBRA'!N25</f>
        <v>00</v>
      </c>
    </row>
    <row r="6" spans="2:25" s="5" customFormat="1" ht="15.75" customHeight="1" x14ac:dyDescent="0.25"/>
    <row r="7" spans="2:25" s="40" customFormat="1" ht="20.100000000000001" customHeight="1" x14ac:dyDescent="0.25">
      <c r="B7" s="41"/>
      <c r="C7" s="43"/>
      <c r="D7" s="46"/>
      <c r="E7" s="46"/>
      <c r="F7" s="46"/>
      <c r="G7" s="46"/>
      <c r="H7" s="46"/>
      <c r="I7" s="46"/>
      <c r="J7" s="46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5"/>
    </row>
    <row r="8" spans="2:25" s="40" customFormat="1" ht="20.100000000000001" customHeight="1" x14ac:dyDescent="0.25">
      <c r="B8" s="41"/>
      <c r="C8" s="42"/>
      <c r="D8" s="42"/>
      <c r="E8" s="42"/>
      <c r="F8" s="42"/>
      <c r="G8" s="42"/>
      <c r="H8" s="42"/>
      <c r="I8" s="42"/>
      <c r="J8" s="43"/>
      <c r="K8" s="43"/>
      <c r="L8" s="43"/>
      <c r="M8" s="44"/>
      <c r="N8" s="44"/>
      <c r="O8" s="44"/>
      <c r="P8" s="45"/>
      <c r="Q8" s="45"/>
      <c r="R8" s="45"/>
      <c r="S8" s="45"/>
      <c r="T8" s="45"/>
      <c r="U8" s="45"/>
      <c r="V8" s="45"/>
      <c r="W8" s="45"/>
      <c r="X8" s="45"/>
      <c r="Y8" s="45"/>
    </row>
    <row r="9" spans="2:25" s="40" customFormat="1" ht="20.100000000000001" customHeight="1" x14ac:dyDescent="0.25">
      <c r="B9" s="41"/>
      <c r="C9" s="43"/>
      <c r="D9" s="46"/>
      <c r="E9" s="46"/>
      <c r="F9" s="46"/>
      <c r="G9" s="46"/>
      <c r="H9" s="46"/>
      <c r="I9" s="46"/>
      <c r="J9" s="46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5"/>
    </row>
    <row r="10" spans="2:25" s="40" customFormat="1" ht="20.100000000000001" customHeight="1" x14ac:dyDescent="0.25">
      <c r="B10" s="41"/>
      <c r="C10" s="43"/>
      <c r="D10" s="46"/>
      <c r="E10" s="46"/>
      <c r="F10" s="46"/>
      <c r="G10" s="46"/>
      <c r="H10" s="46"/>
      <c r="I10" s="46"/>
      <c r="J10" s="46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5"/>
    </row>
    <row r="66" spans="2:2" x14ac:dyDescent="0.25">
      <c r="B66" s="206" t="s">
        <v>694</v>
      </c>
    </row>
  </sheetData>
  <mergeCells count="2">
    <mergeCell ref="B1:P2"/>
    <mergeCell ref="C4:M4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61" orientation="portrait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59F2-588E-49AD-B729-8BAE7B8CC9F6}">
  <dimension ref="B1:N27"/>
  <sheetViews>
    <sheetView showGridLines="0" view="pageBreakPreview" zoomScale="85" zoomScaleNormal="85" zoomScaleSheetLayoutView="85" workbookViewId="0">
      <selection activeCell="B1" sqref="B1:P2"/>
    </sheetView>
  </sheetViews>
  <sheetFormatPr defaultRowHeight="12.75" x14ac:dyDescent="0.25"/>
  <cols>
    <col min="1" max="1" width="1.7109375" style="17" customWidth="1"/>
    <col min="2" max="2" width="8.7109375" style="17" customWidth="1"/>
    <col min="3" max="3" width="13.7109375" style="17" customWidth="1"/>
    <col min="4" max="4" width="12.5703125" style="17" customWidth="1"/>
    <col min="5" max="5" width="16.85546875" style="17" customWidth="1"/>
    <col min="6" max="6" width="16.7109375" style="17" customWidth="1"/>
    <col min="7" max="8" width="14.85546875" style="17" bestFit="1" customWidth="1"/>
    <col min="9" max="9" width="14.85546875" style="17" customWidth="1"/>
    <col min="10" max="10" width="9.85546875" style="17" customWidth="1"/>
    <col min="11" max="11" width="14.28515625" style="17" customWidth="1"/>
    <col min="12" max="12" width="14.85546875" style="17" bestFit="1" customWidth="1"/>
    <col min="13" max="13" width="1.7109375" style="17" customWidth="1"/>
    <col min="14" max="16384" width="9.140625" style="17"/>
  </cols>
  <sheetData>
    <row r="1" spans="2:14" s="48" customFormat="1" ht="50.1" customHeight="1" x14ac:dyDescent="0.25">
      <c r="B1" s="253" t="s">
        <v>726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31"/>
    </row>
    <row r="2" spans="2:14" s="48" customFormat="1" ht="9.9499999999999993" customHeight="1" x14ac:dyDescent="0.25">
      <c r="C2" s="31"/>
      <c r="D2" s="31"/>
      <c r="E2" s="31"/>
      <c r="F2" s="18"/>
      <c r="G2" s="31"/>
      <c r="H2" s="31"/>
      <c r="I2" s="31"/>
      <c r="J2" s="31"/>
      <c r="K2" s="31"/>
      <c r="L2" s="31"/>
      <c r="M2" s="31"/>
    </row>
    <row r="3" spans="2:14" s="51" customFormat="1" ht="24.95" customHeight="1" x14ac:dyDescent="0.25">
      <c r="B3" s="49" t="s">
        <v>14</v>
      </c>
      <c r="C3" s="366" t="str">
        <f>'CAPA - ORÇAMENTO'!D15</f>
        <v>CONTRATAÇÃO DE EMPRESA PARA ELABORAÇÃO PROJETOS DE ENGENHARIA PARA IMPLANTAÇÃO DE PAVIMENTAÇÃO URBANA NO MUNICÍPIO DE URUTAÍ-GO</v>
      </c>
      <c r="D3" s="366"/>
      <c r="E3" s="366"/>
      <c r="F3" s="366"/>
      <c r="G3" s="366"/>
      <c r="H3" s="366"/>
      <c r="I3" s="366"/>
      <c r="J3" s="366"/>
      <c r="K3" s="58" t="s">
        <v>17</v>
      </c>
      <c r="L3" s="119">
        <f>'DADOS DA OBRA'!N22</f>
        <v>45966</v>
      </c>
      <c r="M3" s="50"/>
    </row>
    <row r="4" spans="2:14" s="51" customFormat="1" ht="20.100000000000001" customHeight="1" x14ac:dyDescent="0.25">
      <c r="B4" s="49" t="s">
        <v>16</v>
      </c>
      <c r="C4" s="50" t="str">
        <f>+'CAPA - ORÇAMENTO'!D16</f>
        <v>LOTEAMENTO SETOR BELA VISTA II</v>
      </c>
      <c r="I4" s="58"/>
      <c r="J4" s="59"/>
      <c r="K4" s="58" t="s">
        <v>88</v>
      </c>
      <c r="L4" s="60">
        <v>0.45029999999999998</v>
      </c>
    </row>
    <row r="5" spans="2:14" s="51" customFormat="1" ht="12.75" customHeight="1" x14ac:dyDescent="0.25">
      <c r="C5" s="50"/>
      <c r="D5" s="50"/>
      <c r="E5" s="50"/>
      <c r="K5" s="58"/>
      <c r="L5" s="60"/>
    </row>
    <row r="6" spans="2:14" s="52" customFormat="1" ht="6.95" customHeight="1" x14ac:dyDescent="0.25">
      <c r="D6" s="53"/>
      <c r="L6" s="54"/>
      <c r="M6" s="55"/>
    </row>
    <row r="7" spans="2:14" s="202" customFormat="1" ht="24.95" customHeight="1" x14ac:dyDescent="0.25">
      <c r="B7" s="204"/>
      <c r="C7" s="205"/>
      <c r="D7" s="203"/>
      <c r="E7" s="203"/>
    </row>
    <row r="8" spans="2:14" s="202" customFormat="1" ht="24.95" customHeight="1" x14ac:dyDescent="0.25">
      <c r="B8" s="204"/>
      <c r="C8" s="205"/>
      <c r="D8" s="203"/>
      <c r="E8" s="203"/>
    </row>
    <row r="9" spans="2:14" s="202" customFormat="1" ht="24.95" customHeight="1" x14ac:dyDescent="0.25">
      <c r="B9" s="204"/>
      <c r="C9" s="205"/>
      <c r="D9" s="203"/>
      <c r="E9" s="203"/>
    </row>
    <row r="10" spans="2:14" s="202" customFormat="1" ht="24.95" customHeight="1" x14ac:dyDescent="0.25">
      <c r="B10" s="204"/>
      <c r="C10" s="205"/>
      <c r="D10" s="203"/>
      <c r="E10" s="203"/>
    </row>
    <row r="11" spans="2:14" s="202" customFormat="1" ht="24.95" customHeight="1" x14ac:dyDescent="0.25">
      <c r="B11" s="204"/>
      <c r="C11" s="205"/>
      <c r="D11" s="203"/>
      <c r="E11" s="203"/>
    </row>
    <row r="12" spans="2:14" ht="18" customHeight="1" x14ac:dyDescent="0.25">
      <c r="B12" s="201"/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</row>
    <row r="13" spans="2:14" ht="18" customHeight="1" x14ac:dyDescent="0.25">
      <c r="B13" s="201"/>
      <c r="C13" s="201"/>
      <c r="D13" s="201"/>
      <c r="E13" s="201"/>
      <c r="F13" s="201"/>
      <c r="G13" s="201"/>
      <c r="H13" s="201"/>
      <c r="I13" s="201"/>
      <c r="J13" s="201"/>
      <c r="K13" s="201"/>
      <c r="L13" s="201"/>
      <c r="M13" s="201"/>
      <c r="N13" s="201"/>
    </row>
    <row r="14" spans="2:14" ht="18" customHeight="1" x14ac:dyDescent="0.25">
      <c r="B14" s="201"/>
      <c r="C14" s="201"/>
      <c r="D14" s="201"/>
      <c r="E14" s="201"/>
      <c r="F14" s="201"/>
      <c r="G14" s="201"/>
      <c r="H14" s="201"/>
      <c r="I14" s="201"/>
      <c r="J14" s="201"/>
      <c r="K14" s="201"/>
      <c r="L14" s="201"/>
      <c r="M14" s="201"/>
      <c r="N14" s="201"/>
    </row>
    <row r="15" spans="2:14" ht="18" customHeight="1" x14ac:dyDescent="0.25"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</row>
    <row r="16" spans="2:14" ht="18" customHeight="1" x14ac:dyDescent="0.25"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</row>
    <row r="17" spans="2:14" ht="18" customHeight="1" x14ac:dyDescent="0.25">
      <c r="B17" s="201" t="s">
        <v>725</v>
      </c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</row>
    <row r="18" spans="2:14" ht="18" customHeight="1" x14ac:dyDescent="0.25"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</row>
    <row r="19" spans="2:14" ht="15.75" x14ac:dyDescent="0.25"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</row>
    <row r="20" spans="2:14" ht="15.75" x14ac:dyDescent="0.25">
      <c r="B20" s="201"/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</row>
    <row r="21" spans="2:14" ht="15.75" x14ac:dyDescent="0.25">
      <c r="B21" s="201"/>
      <c r="C21" s="201"/>
      <c r="D21" s="201"/>
      <c r="E21" s="201"/>
      <c r="F21" s="201"/>
      <c r="G21" s="201"/>
      <c r="H21" s="201"/>
      <c r="I21" s="201"/>
      <c r="J21" s="201"/>
      <c r="K21" s="201"/>
      <c r="L21" s="201"/>
      <c r="M21" s="201"/>
      <c r="N21" s="201"/>
    </row>
    <row r="22" spans="2:14" ht="15.75" x14ac:dyDescent="0.25">
      <c r="B22" s="201"/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201"/>
      <c r="N22" s="201"/>
    </row>
    <row r="23" spans="2:14" ht="15.75" x14ac:dyDescent="0.25">
      <c r="B23" s="201"/>
      <c r="C23" s="201"/>
      <c r="D23" s="201"/>
      <c r="E23" s="201"/>
      <c r="F23" s="201"/>
      <c r="G23" s="201"/>
      <c r="H23" s="201"/>
      <c r="I23" s="201"/>
      <c r="J23" s="201"/>
      <c r="K23" s="201"/>
      <c r="L23" s="201"/>
      <c r="M23" s="201"/>
      <c r="N23" s="201"/>
    </row>
    <row r="24" spans="2:14" ht="15.75" x14ac:dyDescent="0.25">
      <c r="B24" s="201"/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1"/>
      <c r="N24" s="201"/>
    </row>
    <row r="25" spans="2:14" ht="15.75" x14ac:dyDescent="0.25">
      <c r="B25" s="201"/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</row>
    <row r="26" spans="2:14" ht="15.75" x14ac:dyDescent="0.25"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</row>
    <row r="27" spans="2:14" ht="15.75" x14ac:dyDescent="0.25"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</row>
  </sheetData>
  <mergeCells count="2">
    <mergeCell ref="B1:L1"/>
    <mergeCell ref="C3:J3"/>
  </mergeCells>
  <printOptions horizontalCentered="1"/>
  <pageMargins left="0.51181102362204722" right="0.51181102362204722" top="0.98425196850393704" bottom="0.78740157480314965" header="0.31496062992125984" footer="0.31496062992125984"/>
  <pageSetup paperSize="9" scale="56" orientation="portrait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21" max="1048575" man="1"/>
  </colBreaks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91956-490C-4537-AEF1-4B7C70F66F5A}">
  <dimension ref="A1:D82"/>
  <sheetViews>
    <sheetView topLeftCell="A38" zoomScale="130" zoomScaleNormal="130" workbookViewId="0">
      <selection activeCell="B45" sqref="B45"/>
    </sheetView>
  </sheetViews>
  <sheetFormatPr defaultRowHeight="15" x14ac:dyDescent="0.25"/>
  <cols>
    <col min="1" max="1" width="7.85546875" customWidth="1"/>
    <col min="2" max="2" width="69.140625" bestFit="1" customWidth="1"/>
    <col min="3" max="3" width="7.140625" bestFit="1" customWidth="1"/>
    <col min="4" max="4" width="11.28515625" bestFit="1" customWidth="1"/>
    <col min="240" max="241" width="4.7109375" bestFit="1" customWidth="1"/>
    <col min="242" max="245" width="1" bestFit="1" customWidth="1"/>
    <col min="246" max="246" width="0.7109375" bestFit="1" customWidth="1"/>
    <col min="247" max="247" width="0.28515625" bestFit="1" customWidth="1"/>
    <col min="248" max="248" width="23.42578125" bestFit="1" customWidth="1"/>
    <col min="249" max="249" width="1" bestFit="1" customWidth="1"/>
    <col min="250" max="250" width="8.42578125" bestFit="1" customWidth="1"/>
    <col min="251" max="251" width="9.28515625" bestFit="1" customWidth="1"/>
    <col min="252" max="252" width="1" bestFit="1" customWidth="1"/>
    <col min="253" max="253" width="8.42578125" bestFit="1" customWidth="1"/>
    <col min="254" max="254" width="4.7109375" bestFit="1" customWidth="1"/>
    <col min="255" max="255" width="1" bestFit="1" customWidth="1"/>
    <col min="256" max="256" width="3.7109375" bestFit="1" customWidth="1"/>
    <col min="257" max="257" width="2.85546875" bestFit="1" customWidth="1"/>
    <col min="258" max="258" width="1.85546875" bestFit="1" customWidth="1"/>
    <col min="259" max="259" width="2.85546875" bestFit="1" customWidth="1"/>
    <col min="260" max="260" width="11.28515625" bestFit="1" customWidth="1"/>
    <col min="496" max="497" width="4.7109375" bestFit="1" customWidth="1"/>
    <col min="498" max="501" width="1" bestFit="1" customWidth="1"/>
    <col min="502" max="502" width="0.7109375" bestFit="1" customWidth="1"/>
    <col min="503" max="503" width="0.28515625" bestFit="1" customWidth="1"/>
    <col min="504" max="504" width="23.42578125" bestFit="1" customWidth="1"/>
    <col min="505" max="505" width="1" bestFit="1" customWidth="1"/>
    <col min="506" max="506" width="8.42578125" bestFit="1" customWidth="1"/>
    <col min="507" max="507" width="9.28515625" bestFit="1" customWidth="1"/>
    <col min="508" max="508" width="1" bestFit="1" customWidth="1"/>
    <col min="509" max="509" width="8.42578125" bestFit="1" customWidth="1"/>
    <col min="510" max="510" width="4.7109375" bestFit="1" customWidth="1"/>
    <col min="511" max="511" width="1" bestFit="1" customWidth="1"/>
    <col min="512" max="512" width="3.7109375" bestFit="1" customWidth="1"/>
    <col min="513" max="513" width="2.85546875" bestFit="1" customWidth="1"/>
    <col min="514" max="514" width="1.85546875" bestFit="1" customWidth="1"/>
    <col min="515" max="515" width="2.85546875" bestFit="1" customWidth="1"/>
    <col min="516" max="516" width="11.28515625" bestFit="1" customWidth="1"/>
    <col min="752" max="753" width="4.7109375" bestFit="1" customWidth="1"/>
    <col min="754" max="757" width="1" bestFit="1" customWidth="1"/>
    <col min="758" max="758" width="0.7109375" bestFit="1" customWidth="1"/>
    <col min="759" max="759" width="0.28515625" bestFit="1" customWidth="1"/>
    <col min="760" max="760" width="23.42578125" bestFit="1" customWidth="1"/>
    <col min="761" max="761" width="1" bestFit="1" customWidth="1"/>
    <col min="762" max="762" width="8.42578125" bestFit="1" customWidth="1"/>
    <col min="763" max="763" width="9.28515625" bestFit="1" customWidth="1"/>
    <col min="764" max="764" width="1" bestFit="1" customWidth="1"/>
    <col min="765" max="765" width="8.42578125" bestFit="1" customWidth="1"/>
    <col min="766" max="766" width="4.7109375" bestFit="1" customWidth="1"/>
    <col min="767" max="767" width="1" bestFit="1" customWidth="1"/>
    <col min="768" max="768" width="3.7109375" bestFit="1" customWidth="1"/>
    <col min="769" max="769" width="2.85546875" bestFit="1" customWidth="1"/>
    <col min="770" max="770" width="1.85546875" bestFit="1" customWidth="1"/>
    <col min="771" max="771" width="2.85546875" bestFit="1" customWidth="1"/>
    <col min="772" max="772" width="11.28515625" bestFit="1" customWidth="1"/>
    <col min="1008" max="1009" width="4.7109375" bestFit="1" customWidth="1"/>
    <col min="1010" max="1013" width="1" bestFit="1" customWidth="1"/>
    <col min="1014" max="1014" width="0.7109375" bestFit="1" customWidth="1"/>
    <col min="1015" max="1015" width="0.28515625" bestFit="1" customWidth="1"/>
    <col min="1016" max="1016" width="23.42578125" bestFit="1" customWidth="1"/>
    <col min="1017" max="1017" width="1" bestFit="1" customWidth="1"/>
    <col min="1018" max="1018" width="8.42578125" bestFit="1" customWidth="1"/>
    <col min="1019" max="1019" width="9.28515625" bestFit="1" customWidth="1"/>
    <col min="1020" max="1020" width="1" bestFit="1" customWidth="1"/>
    <col min="1021" max="1021" width="8.42578125" bestFit="1" customWidth="1"/>
    <col min="1022" max="1022" width="4.7109375" bestFit="1" customWidth="1"/>
    <col min="1023" max="1023" width="1" bestFit="1" customWidth="1"/>
    <col min="1024" max="1024" width="3.7109375" bestFit="1" customWidth="1"/>
    <col min="1025" max="1025" width="2.85546875" bestFit="1" customWidth="1"/>
    <col min="1026" max="1026" width="1.85546875" bestFit="1" customWidth="1"/>
    <col min="1027" max="1027" width="2.85546875" bestFit="1" customWidth="1"/>
    <col min="1028" max="1028" width="11.28515625" bestFit="1" customWidth="1"/>
    <col min="1264" max="1265" width="4.7109375" bestFit="1" customWidth="1"/>
    <col min="1266" max="1269" width="1" bestFit="1" customWidth="1"/>
    <col min="1270" max="1270" width="0.7109375" bestFit="1" customWidth="1"/>
    <col min="1271" max="1271" width="0.28515625" bestFit="1" customWidth="1"/>
    <col min="1272" max="1272" width="23.42578125" bestFit="1" customWidth="1"/>
    <col min="1273" max="1273" width="1" bestFit="1" customWidth="1"/>
    <col min="1274" max="1274" width="8.42578125" bestFit="1" customWidth="1"/>
    <col min="1275" max="1275" width="9.28515625" bestFit="1" customWidth="1"/>
    <col min="1276" max="1276" width="1" bestFit="1" customWidth="1"/>
    <col min="1277" max="1277" width="8.42578125" bestFit="1" customWidth="1"/>
    <col min="1278" max="1278" width="4.7109375" bestFit="1" customWidth="1"/>
    <col min="1279" max="1279" width="1" bestFit="1" customWidth="1"/>
    <col min="1280" max="1280" width="3.7109375" bestFit="1" customWidth="1"/>
    <col min="1281" max="1281" width="2.85546875" bestFit="1" customWidth="1"/>
    <col min="1282" max="1282" width="1.85546875" bestFit="1" customWidth="1"/>
    <col min="1283" max="1283" width="2.85546875" bestFit="1" customWidth="1"/>
    <col min="1284" max="1284" width="11.28515625" bestFit="1" customWidth="1"/>
    <col min="1520" max="1521" width="4.7109375" bestFit="1" customWidth="1"/>
    <col min="1522" max="1525" width="1" bestFit="1" customWidth="1"/>
    <col min="1526" max="1526" width="0.7109375" bestFit="1" customWidth="1"/>
    <col min="1527" max="1527" width="0.28515625" bestFit="1" customWidth="1"/>
    <col min="1528" max="1528" width="23.42578125" bestFit="1" customWidth="1"/>
    <col min="1529" max="1529" width="1" bestFit="1" customWidth="1"/>
    <col min="1530" max="1530" width="8.42578125" bestFit="1" customWidth="1"/>
    <col min="1531" max="1531" width="9.28515625" bestFit="1" customWidth="1"/>
    <col min="1532" max="1532" width="1" bestFit="1" customWidth="1"/>
    <col min="1533" max="1533" width="8.42578125" bestFit="1" customWidth="1"/>
    <col min="1534" max="1534" width="4.7109375" bestFit="1" customWidth="1"/>
    <col min="1535" max="1535" width="1" bestFit="1" customWidth="1"/>
    <col min="1536" max="1536" width="3.7109375" bestFit="1" customWidth="1"/>
    <col min="1537" max="1537" width="2.85546875" bestFit="1" customWidth="1"/>
    <col min="1538" max="1538" width="1.85546875" bestFit="1" customWidth="1"/>
    <col min="1539" max="1539" width="2.85546875" bestFit="1" customWidth="1"/>
    <col min="1540" max="1540" width="11.28515625" bestFit="1" customWidth="1"/>
    <col min="1776" max="1777" width="4.7109375" bestFit="1" customWidth="1"/>
    <col min="1778" max="1781" width="1" bestFit="1" customWidth="1"/>
    <col min="1782" max="1782" width="0.7109375" bestFit="1" customWidth="1"/>
    <col min="1783" max="1783" width="0.28515625" bestFit="1" customWidth="1"/>
    <col min="1784" max="1784" width="23.42578125" bestFit="1" customWidth="1"/>
    <col min="1785" max="1785" width="1" bestFit="1" customWidth="1"/>
    <col min="1786" max="1786" width="8.42578125" bestFit="1" customWidth="1"/>
    <col min="1787" max="1787" width="9.28515625" bestFit="1" customWidth="1"/>
    <col min="1788" max="1788" width="1" bestFit="1" customWidth="1"/>
    <col min="1789" max="1789" width="8.42578125" bestFit="1" customWidth="1"/>
    <col min="1790" max="1790" width="4.7109375" bestFit="1" customWidth="1"/>
    <col min="1791" max="1791" width="1" bestFit="1" customWidth="1"/>
    <col min="1792" max="1792" width="3.7109375" bestFit="1" customWidth="1"/>
    <col min="1793" max="1793" width="2.85546875" bestFit="1" customWidth="1"/>
    <col min="1794" max="1794" width="1.85546875" bestFit="1" customWidth="1"/>
    <col min="1795" max="1795" width="2.85546875" bestFit="1" customWidth="1"/>
    <col min="1796" max="1796" width="11.28515625" bestFit="1" customWidth="1"/>
    <col min="2032" max="2033" width="4.7109375" bestFit="1" customWidth="1"/>
    <col min="2034" max="2037" width="1" bestFit="1" customWidth="1"/>
    <col min="2038" max="2038" width="0.7109375" bestFit="1" customWidth="1"/>
    <col min="2039" max="2039" width="0.28515625" bestFit="1" customWidth="1"/>
    <col min="2040" max="2040" width="23.42578125" bestFit="1" customWidth="1"/>
    <col min="2041" max="2041" width="1" bestFit="1" customWidth="1"/>
    <col min="2042" max="2042" width="8.42578125" bestFit="1" customWidth="1"/>
    <col min="2043" max="2043" width="9.28515625" bestFit="1" customWidth="1"/>
    <col min="2044" max="2044" width="1" bestFit="1" customWidth="1"/>
    <col min="2045" max="2045" width="8.42578125" bestFit="1" customWidth="1"/>
    <col min="2046" max="2046" width="4.7109375" bestFit="1" customWidth="1"/>
    <col min="2047" max="2047" width="1" bestFit="1" customWidth="1"/>
    <col min="2048" max="2048" width="3.7109375" bestFit="1" customWidth="1"/>
    <col min="2049" max="2049" width="2.85546875" bestFit="1" customWidth="1"/>
    <col min="2050" max="2050" width="1.85546875" bestFit="1" customWidth="1"/>
    <col min="2051" max="2051" width="2.85546875" bestFit="1" customWidth="1"/>
    <col min="2052" max="2052" width="11.28515625" bestFit="1" customWidth="1"/>
    <col min="2288" max="2289" width="4.7109375" bestFit="1" customWidth="1"/>
    <col min="2290" max="2293" width="1" bestFit="1" customWidth="1"/>
    <col min="2294" max="2294" width="0.7109375" bestFit="1" customWidth="1"/>
    <col min="2295" max="2295" width="0.28515625" bestFit="1" customWidth="1"/>
    <col min="2296" max="2296" width="23.42578125" bestFit="1" customWidth="1"/>
    <col min="2297" max="2297" width="1" bestFit="1" customWidth="1"/>
    <col min="2298" max="2298" width="8.42578125" bestFit="1" customWidth="1"/>
    <col min="2299" max="2299" width="9.28515625" bestFit="1" customWidth="1"/>
    <col min="2300" max="2300" width="1" bestFit="1" customWidth="1"/>
    <col min="2301" max="2301" width="8.42578125" bestFit="1" customWidth="1"/>
    <col min="2302" max="2302" width="4.7109375" bestFit="1" customWidth="1"/>
    <col min="2303" max="2303" width="1" bestFit="1" customWidth="1"/>
    <col min="2304" max="2304" width="3.7109375" bestFit="1" customWidth="1"/>
    <col min="2305" max="2305" width="2.85546875" bestFit="1" customWidth="1"/>
    <col min="2306" max="2306" width="1.85546875" bestFit="1" customWidth="1"/>
    <col min="2307" max="2307" width="2.85546875" bestFit="1" customWidth="1"/>
    <col min="2308" max="2308" width="11.28515625" bestFit="1" customWidth="1"/>
    <col min="2544" max="2545" width="4.7109375" bestFit="1" customWidth="1"/>
    <col min="2546" max="2549" width="1" bestFit="1" customWidth="1"/>
    <col min="2550" max="2550" width="0.7109375" bestFit="1" customWidth="1"/>
    <col min="2551" max="2551" width="0.28515625" bestFit="1" customWidth="1"/>
    <col min="2552" max="2552" width="23.42578125" bestFit="1" customWidth="1"/>
    <col min="2553" max="2553" width="1" bestFit="1" customWidth="1"/>
    <col min="2554" max="2554" width="8.42578125" bestFit="1" customWidth="1"/>
    <col min="2555" max="2555" width="9.28515625" bestFit="1" customWidth="1"/>
    <col min="2556" max="2556" width="1" bestFit="1" customWidth="1"/>
    <col min="2557" max="2557" width="8.42578125" bestFit="1" customWidth="1"/>
    <col min="2558" max="2558" width="4.7109375" bestFit="1" customWidth="1"/>
    <col min="2559" max="2559" width="1" bestFit="1" customWidth="1"/>
    <col min="2560" max="2560" width="3.7109375" bestFit="1" customWidth="1"/>
    <col min="2561" max="2561" width="2.85546875" bestFit="1" customWidth="1"/>
    <col min="2562" max="2562" width="1.85546875" bestFit="1" customWidth="1"/>
    <col min="2563" max="2563" width="2.85546875" bestFit="1" customWidth="1"/>
    <col min="2564" max="2564" width="11.28515625" bestFit="1" customWidth="1"/>
    <col min="2800" max="2801" width="4.7109375" bestFit="1" customWidth="1"/>
    <col min="2802" max="2805" width="1" bestFit="1" customWidth="1"/>
    <col min="2806" max="2806" width="0.7109375" bestFit="1" customWidth="1"/>
    <col min="2807" max="2807" width="0.28515625" bestFit="1" customWidth="1"/>
    <col min="2808" max="2808" width="23.42578125" bestFit="1" customWidth="1"/>
    <col min="2809" max="2809" width="1" bestFit="1" customWidth="1"/>
    <col min="2810" max="2810" width="8.42578125" bestFit="1" customWidth="1"/>
    <col min="2811" max="2811" width="9.28515625" bestFit="1" customWidth="1"/>
    <col min="2812" max="2812" width="1" bestFit="1" customWidth="1"/>
    <col min="2813" max="2813" width="8.42578125" bestFit="1" customWidth="1"/>
    <col min="2814" max="2814" width="4.7109375" bestFit="1" customWidth="1"/>
    <col min="2815" max="2815" width="1" bestFit="1" customWidth="1"/>
    <col min="2816" max="2816" width="3.7109375" bestFit="1" customWidth="1"/>
    <col min="2817" max="2817" width="2.85546875" bestFit="1" customWidth="1"/>
    <col min="2818" max="2818" width="1.85546875" bestFit="1" customWidth="1"/>
    <col min="2819" max="2819" width="2.85546875" bestFit="1" customWidth="1"/>
    <col min="2820" max="2820" width="11.28515625" bestFit="1" customWidth="1"/>
    <col min="3056" max="3057" width="4.7109375" bestFit="1" customWidth="1"/>
    <col min="3058" max="3061" width="1" bestFit="1" customWidth="1"/>
    <col min="3062" max="3062" width="0.7109375" bestFit="1" customWidth="1"/>
    <col min="3063" max="3063" width="0.28515625" bestFit="1" customWidth="1"/>
    <col min="3064" max="3064" width="23.42578125" bestFit="1" customWidth="1"/>
    <col min="3065" max="3065" width="1" bestFit="1" customWidth="1"/>
    <col min="3066" max="3066" width="8.42578125" bestFit="1" customWidth="1"/>
    <col min="3067" max="3067" width="9.28515625" bestFit="1" customWidth="1"/>
    <col min="3068" max="3068" width="1" bestFit="1" customWidth="1"/>
    <col min="3069" max="3069" width="8.42578125" bestFit="1" customWidth="1"/>
    <col min="3070" max="3070" width="4.7109375" bestFit="1" customWidth="1"/>
    <col min="3071" max="3071" width="1" bestFit="1" customWidth="1"/>
    <col min="3072" max="3072" width="3.7109375" bestFit="1" customWidth="1"/>
    <col min="3073" max="3073" width="2.85546875" bestFit="1" customWidth="1"/>
    <col min="3074" max="3074" width="1.85546875" bestFit="1" customWidth="1"/>
    <col min="3075" max="3075" width="2.85546875" bestFit="1" customWidth="1"/>
    <col min="3076" max="3076" width="11.28515625" bestFit="1" customWidth="1"/>
    <col min="3312" max="3313" width="4.7109375" bestFit="1" customWidth="1"/>
    <col min="3314" max="3317" width="1" bestFit="1" customWidth="1"/>
    <col min="3318" max="3318" width="0.7109375" bestFit="1" customWidth="1"/>
    <col min="3319" max="3319" width="0.28515625" bestFit="1" customWidth="1"/>
    <col min="3320" max="3320" width="23.42578125" bestFit="1" customWidth="1"/>
    <col min="3321" max="3321" width="1" bestFit="1" customWidth="1"/>
    <col min="3322" max="3322" width="8.42578125" bestFit="1" customWidth="1"/>
    <col min="3323" max="3323" width="9.28515625" bestFit="1" customWidth="1"/>
    <col min="3324" max="3324" width="1" bestFit="1" customWidth="1"/>
    <col min="3325" max="3325" width="8.42578125" bestFit="1" customWidth="1"/>
    <col min="3326" max="3326" width="4.7109375" bestFit="1" customWidth="1"/>
    <col min="3327" max="3327" width="1" bestFit="1" customWidth="1"/>
    <col min="3328" max="3328" width="3.7109375" bestFit="1" customWidth="1"/>
    <col min="3329" max="3329" width="2.85546875" bestFit="1" customWidth="1"/>
    <col min="3330" max="3330" width="1.85546875" bestFit="1" customWidth="1"/>
    <col min="3331" max="3331" width="2.85546875" bestFit="1" customWidth="1"/>
    <col min="3332" max="3332" width="11.28515625" bestFit="1" customWidth="1"/>
    <col min="3568" max="3569" width="4.7109375" bestFit="1" customWidth="1"/>
    <col min="3570" max="3573" width="1" bestFit="1" customWidth="1"/>
    <col min="3574" max="3574" width="0.7109375" bestFit="1" customWidth="1"/>
    <col min="3575" max="3575" width="0.28515625" bestFit="1" customWidth="1"/>
    <col min="3576" max="3576" width="23.42578125" bestFit="1" customWidth="1"/>
    <col min="3577" max="3577" width="1" bestFit="1" customWidth="1"/>
    <col min="3578" max="3578" width="8.42578125" bestFit="1" customWidth="1"/>
    <col min="3579" max="3579" width="9.28515625" bestFit="1" customWidth="1"/>
    <col min="3580" max="3580" width="1" bestFit="1" customWidth="1"/>
    <col min="3581" max="3581" width="8.42578125" bestFit="1" customWidth="1"/>
    <col min="3582" max="3582" width="4.7109375" bestFit="1" customWidth="1"/>
    <col min="3583" max="3583" width="1" bestFit="1" customWidth="1"/>
    <col min="3584" max="3584" width="3.7109375" bestFit="1" customWidth="1"/>
    <col min="3585" max="3585" width="2.85546875" bestFit="1" customWidth="1"/>
    <col min="3586" max="3586" width="1.85546875" bestFit="1" customWidth="1"/>
    <col min="3587" max="3587" width="2.85546875" bestFit="1" customWidth="1"/>
    <col min="3588" max="3588" width="11.28515625" bestFit="1" customWidth="1"/>
    <col min="3824" max="3825" width="4.7109375" bestFit="1" customWidth="1"/>
    <col min="3826" max="3829" width="1" bestFit="1" customWidth="1"/>
    <col min="3830" max="3830" width="0.7109375" bestFit="1" customWidth="1"/>
    <col min="3831" max="3831" width="0.28515625" bestFit="1" customWidth="1"/>
    <col min="3832" max="3832" width="23.42578125" bestFit="1" customWidth="1"/>
    <col min="3833" max="3833" width="1" bestFit="1" customWidth="1"/>
    <col min="3834" max="3834" width="8.42578125" bestFit="1" customWidth="1"/>
    <col min="3835" max="3835" width="9.28515625" bestFit="1" customWidth="1"/>
    <col min="3836" max="3836" width="1" bestFit="1" customWidth="1"/>
    <col min="3837" max="3837" width="8.42578125" bestFit="1" customWidth="1"/>
    <col min="3838" max="3838" width="4.7109375" bestFit="1" customWidth="1"/>
    <col min="3839" max="3839" width="1" bestFit="1" customWidth="1"/>
    <col min="3840" max="3840" width="3.7109375" bestFit="1" customWidth="1"/>
    <col min="3841" max="3841" width="2.85546875" bestFit="1" customWidth="1"/>
    <col min="3842" max="3842" width="1.85546875" bestFit="1" customWidth="1"/>
    <col min="3843" max="3843" width="2.85546875" bestFit="1" customWidth="1"/>
    <col min="3844" max="3844" width="11.28515625" bestFit="1" customWidth="1"/>
    <col min="4080" max="4081" width="4.7109375" bestFit="1" customWidth="1"/>
    <col min="4082" max="4085" width="1" bestFit="1" customWidth="1"/>
    <col min="4086" max="4086" width="0.7109375" bestFit="1" customWidth="1"/>
    <col min="4087" max="4087" width="0.28515625" bestFit="1" customWidth="1"/>
    <col min="4088" max="4088" width="23.42578125" bestFit="1" customWidth="1"/>
    <col min="4089" max="4089" width="1" bestFit="1" customWidth="1"/>
    <col min="4090" max="4090" width="8.42578125" bestFit="1" customWidth="1"/>
    <col min="4091" max="4091" width="9.28515625" bestFit="1" customWidth="1"/>
    <col min="4092" max="4092" width="1" bestFit="1" customWidth="1"/>
    <col min="4093" max="4093" width="8.42578125" bestFit="1" customWidth="1"/>
    <col min="4094" max="4094" width="4.7109375" bestFit="1" customWidth="1"/>
    <col min="4095" max="4095" width="1" bestFit="1" customWidth="1"/>
    <col min="4096" max="4096" width="3.7109375" bestFit="1" customWidth="1"/>
    <col min="4097" max="4097" width="2.85546875" bestFit="1" customWidth="1"/>
    <col min="4098" max="4098" width="1.85546875" bestFit="1" customWidth="1"/>
    <col min="4099" max="4099" width="2.85546875" bestFit="1" customWidth="1"/>
    <col min="4100" max="4100" width="11.28515625" bestFit="1" customWidth="1"/>
    <col min="4336" max="4337" width="4.7109375" bestFit="1" customWidth="1"/>
    <col min="4338" max="4341" width="1" bestFit="1" customWidth="1"/>
    <col min="4342" max="4342" width="0.7109375" bestFit="1" customWidth="1"/>
    <col min="4343" max="4343" width="0.28515625" bestFit="1" customWidth="1"/>
    <col min="4344" max="4344" width="23.42578125" bestFit="1" customWidth="1"/>
    <col min="4345" max="4345" width="1" bestFit="1" customWidth="1"/>
    <col min="4346" max="4346" width="8.42578125" bestFit="1" customWidth="1"/>
    <col min="4347" max="4347" width="9.28515625" bestFit="1" customWidth="1"/>
    <col min="4348" max="4348" width="1" bestFit="1" customWidth="1"/>
    <col min="4349" max="4349" width="8.42578125" bestFit="1" customWidth="1"/>
    <col min="4350" max="4350" width="4.7109375" bestFit="1" customWidth="1"/>
    <col min="4351" max="4351" width="1" bestFit="1" customWidth="1"/>
    <col min="4352" max="4352" width="3.7109375" bestFit="1" customWidth="1"/>
    <col min="4353" max="4353" width="2.85546875" bestFit="1" customWidth="1"/>
    <col min="4354" max="4354" width="1.85546875" bestFit="1" customWidth="1"/>
    <col min="4355" max="4355" width="2.85546875" bestFit="1" customWidth="1"/>
    <col min="4356" max="4356" width="11.28515625" bestFit="1" customWidth="1"/>
    <col min="4592" max="4593" width="4.7109375" bestFit="1" customWidth="1"/>
    <col min="4594" max="4597" width="1" bestFit="1" customWidth="1"/>
    <col min="4598" max="4598" width="0.7109375" bestFit="1" customWidth="1"/>
    <col min="4599" max="4599" width="0.28515625" bestFit="1" customWidth="1"/>
    <col min="4600" max="4600" width="23.42578125" bestFit="1" customWidth="1"/>
    <col min="4601" max="4601" width="1" bestFit="1" customWidth="1"/>
    <col min="4602" max="4602" width="8.42578125" bestFit="1" customWidth="1"/>
    <col min="4603" max="4603" width="9.28515625" bestFit="1" customWidth="1"/>
    <col min="4604" max="4604" width="1" bestFit="1" customWidth="1"/>
    <col min="4605" max="4605" width="8.42578125" bestFit="1" customWidth="1"/>
    <col min="4606" max="4606" width="4.7109375" bestFit="1" customWidth="1"/>
    <col min="4607" max="4607" width="1" bestFit="1" customWidth="1"/>
    <col min="4608" max="4608" width="3.7109375" bestFit="1" customWidth="1"/>
    <col min="4609" max="4609" width="2.85546875" bestFit="1" customWidth="1"/>
    <col min="4610" max="4610" width="1.85546875" bestFit="1" customWidth="1"/>
    <col min="4611" max="4611" width="2.85546875" bestFit="1" customWidth="1"/>
    <col min="4612" max="4612" width="11.28515625" bestFit="1" customWidth="1"/>
    <col min="4848" max="4849" width="4.7109375" bestFit="1" customWidth="1"/>
    <col min="4850" max="4853" width="1" bestFit="1" customWidth="1"/>
    <col min="4854" max="4854" width="0.7109375" bestFit="1" customWidth="1"/>
    <col min="4855" max="4855" width="0.28515625" bestFit="1" customWidth="1"/>
    <col min="4856" max="4856" width="23.42578125" bestFit="1" customWidth="1"/>
    <col min="4857" max="4857" width="1" bestFit="1" customWidth="1"/>
    <col min="4858" max="4858" width="8.42578125" bestFit="1" customWidth="1"/>
    <col min="4859" max="4859" width="9.28515625" bestFit="1" customWidth="1"/>
    <col min="4860" max="4860" width="1" bestFit="1" customWidth="1"/>
    <col min="4861" max="4861" width="8.42578125" bestFit="1" customWidth="1"/>
    <col min="4862" max="4862" width="4.7109375" bestFit="1" customWidth="1"/>
    <col min="4863" max="4863" width="1" bestFit="1" customWidth="1"/>
    <col min="4864" max="4864" width="3.7109375" bestFit="1" customWidth="1"/>
    <col min="4865" max="4865" width="2.85546875" bestFit="1" customWidth="1"/>
    <col min="4866" max="4866" width="1.85546875" bestFit="1" customWidth="1"/>
    <col min="4867" max="4867" width="2.85546875" bestFit="1" customWidth="1"/>
    <col min="4868" max="4868" width="11.28515625" bestFit="1" customWidth="1"/>
    <col min="5104" max="5105" width="4.7109375" bestFit="1" customWidth="1"/>
    <col min="5106" max="5109" width="1" bestFit="1" customWidth="1"/>
    <col min="5110" max="5110" width="0.7109375" bestFit="1" customWidth="1"/>
    <col min="5111" max="5111" width="0.28515625" bestFit="1" customWidth="1"/>
    <col min="5112" max="5112" width="23.42578125" bestFit="1" customWidth="1"/>
    <col min="5113" max="5113" width="1" bestFit="1" customWidth="1"/>
    <col min="5114" max="5114" width="8.42578125" bestFit="1" customWidth="1"/>
    <col min="5115" max="5115" width="9.28515625" bestFit="1" customWidth="1"/>
    <col min="5116" max="5116" width="1" bestFit="1" customWidth="1"/>
    <col min="5117" max="5117" width="8.42578125" bestFit="1" customWidth="1"/>
    <col min="5118" max="5118" width="4.7109375" bestFit="1" customWidth="1"/>
    <col min="5119" max="5119" width="1" bestFit="1" customWidth="1"/>
    <col min="5120" max="5120" width="3.7109375" bestFit="1" customWidth="1"/>
    <col min="5121" max="5121" width="2.85546875" bestFit="1" customWidth="1"/>
    <col min="5122" max="5122" width="1.85546875" bestFit="1" customWidth="1"/>
    <col min="5123" max="5123" width="2.85546875" bestFit="1" customWidth="1"/>
    <col min="5124" max="5124" width="11.28515625" bestFit="1" customWidth="1"/>
    <col min="5360" max="5361" width="4.7109375" bestFit="1" customWidth="1"/>
    <col min="5362" max="5365" width="1" bestFit="1" customWidth="1"/>
    <col min="5366" max="5366" width="0.7109375" bestFit="1" customWidth="1"/>
    <col min="5367" max="5367" width="0.28515625" bestFit="1" customWidth="1"/>
    <col min="5368" max="5368" width="23.42578125" bestFit="1" customWidth="1"/>
    <col min="5369" max="5369" width="1" bestFit="1" customWidth="1"/>
    <col min="5370" max="5370" width="8.42578125" bestFit="1" customWidth="1"/>
    <col min="5371" max="5371" width="9.28515625" bestFit="1" customWidth="1"/>
    <col min="5372" max="5372" width="1" bestFit="1" customWidth="1"/>
    <col min="5373" max="5373" width="8.42578125" bestFit="1" customWidth="1"/>
    <col min="5374" max="5374" width="4.7109375" bestFit="1" customWidth="1"/>
    <col min="5375" max="5375" width="1" bestFit="1" customWidth="1"/>
    <col min="5376" max="5376" width="3.7109375" bestFit="1" customWidth="1"/>
    <col min="5377" max="5377" width="2.85546875" bestFit="1" customWidth="1"/>
    <col min="5378" max="5378" width="1.85546875" bestFit="1" customWidth="1"/>
    <col min="5379" max="5379" width="2.85546875" bestFit="1" customWidth="1"/>
    <col min="5380" max="5380" width="11.28515625" bestFit="1" customWidth="1"/>
    <col min="5616" max="5617" width="4.7109375" bestFit="1" customWidth="1"/>
    <col min="5618" max="5621" width="1" bestFit="1" customWidth="1"/>
    <col min="5622" max="5622" width="0.7109375" bestFit="1" customWidth="1"/>
    <col min="5623" max="5623" width="0.28515625" bestFit="1" customWidth="1"/>
    <col min="5624" max="5624" width="23.42578125" bestFit="1" customWidth="1"/>
    <col min="5625" max="5625" width="1" bestFit="1" customWidth="1"/>
    <col min="5626" max="5626" width="8.42578125" bestFit="1" customWidth="1"/>
    <col min="5627" max="5627" width="9.28515625" bestFit="1" customWidth="1"/>
    <col min="5628" max="5628" width="1" bestFit="1" customWidth="1"/>
    <col min="5629" max="5629" width="8.42578125" bestFit="1" customWidth="1"/>
    <col min="5630" max="5630" width="4.7109375" bestFit="1" customWidth="1"/>
    <col min="5631" max="5631" width="1" bestFit="1" customWidth="1"/>
    <col min="5632" max="5632" width="3.7109375" bestFit="1" customWidth="1"/>
    <col min="5633" max="5633" width="2.85546875" bestFit="1" customWidth="1"/>
    <col min="5634" max="5634" width="1.85546875" bestFit="1" customWidth="1"/>
    <col min="5635" max="5635" width="2.85546875" bestFit="1" customWidth="1"/>
    <col min="5636" max="5636" width="11.28515625" bestFit="1" customWidth="1"/>
    <col min="5872" max="5873" width="4.7109375" bestFit="1" customWidth="1"/>
    <col min="5874" max="5877" width="1" bestFit="1" customWidth="1"/>
    <col min="5878" max="5878" width="0.7109375" bestFit="1" customWidth="1"/>
    <col min="5879" max="5879" width="0.28515625" bestFit="1" customWidth="1"/>
    <col min="5880" max="5880" width="23.42578125" bestFit="1" customWidth="1"/>
    <col min="5881" max="5881" width="1" bestFit="1" customWidth="1"/>
    <col min="5882" max="5882" width="8.42578125" bestFit="1" customWidth="1"/>
    <col min="5883" max="5883" width="9.28515625" bestFit="1" customWidth="1"/>
    <col min="5884" max="5884" width="1" bestFit="1" customWidth="1"/>
    <col min="5885" max="5885" width="8.42578125" bestFit="1" customWidth="1"/>
    <col min="5886" max="5886" width="4.7109375" bestFit="1" customWidth="1"/>
    <col min="5887" max="5887" width="1" bestFit="1" customWidth="1"/>
    <col min="5888" max="5888" width="3.7109375" bestFit="1" customWidth="1"/>
    <col min="5889" max="5889" width="2.85546875" bestFit="1" customWidth="1"/>
    <col min="5890" max="5890" width="1.85546875" bestFit="1" customWidth="1"/>
    <col min="5891" max="5891" width="2.85546875" bestFit="1" customWidth="1"/>
    <col min="5892" max="5892" width="11.28515625" bestFit="1" customWidth="1"/>
    <col min="6128" max="6129" width="4.7109375" bestFit="1" customWidth="1"/>
    <col min="6130" max="6133" width="1" bestFit="1" customWidth="1"/>
    <col min="6134" max="6134" width="0.7109375" bestFit="1" customWidth="1"/>
    <col min="6135" max="6135" width="0.28515625" bestFit="1" customWidth="1"/>
    <col min="6136" max="6136" width="23.42578125" bestFit="1" customWidth="1"/>
    <col min="6137" max="6137" width="1" bestFit="1" customWidth="1"/>
    <col min="6138" max="6138" width="8.42578125" bestFit="1" customWidth="1"/>
    <col min="6139" max="6139" width="9.28515625" bestFit="1" customWidth="1"/>
    <col min="6140" max="6140" width="1" bestFit="1" customWidth="1"/>
    <col min="6141" max="6141" width="8.42578125" bestFit="1" customWidth="1"/>
    <col min="6142" max="6142" width="4.7109375" bestFit="1" customWidth="1"/>
    <col min="6143" max="6143" width="1" bestFit="1" customWidth="1"/>
    <col min="6144" max="6144" width="3.7109375" bestFit="1" customWidth="1"/>
    <col min="6145" max="6145" width="2.85546875" bestFit="1" customWidth="1"/>
    <col min="6146" max="6146" width="1.85546875" bestFit="1" customWidth="1"/>
    <col min="6147" max="6147" width="2.85546875" bestFit="1" customWidth="1"/>
    <col min="6148" max="6148" width="11.28515625" bestFit="1" customWidth="1"/>
    <col min="6384" max="6385" width="4.7109375" bestFit="1" customWidth="1"/>
    <col min="6386" max="6389" width="1" bestFit="1" customWidth="1"/>
    <col min="6390" max="6390" width="0.7109375" bestFit="1" customWidth="1"/>
    <col min="6391" max="6391" width="0.28515625" bestFit="1" customWidth="1"/>
    <col min="6392" max="6392" width="23.42578125" bestFit="1" customWidth="1"/>
    <col min="6393" max="6393" width="1" bestFit="1" customWidth="1"/>
    <col min="6394" max="6394" width="8.42578125" bestFit="1" customWidth="1"/>
    <col min="6395" max="6395" width="9.28515625" bestFit="1" customWidth="1"/>
    <col min="6396" max="6396" width="1" bestFit="1" customWidth="1"/>
    <col min="6397" max="6397" width="8.42578125" bestFit="1" customWidth="1"/>
    <col min="6398" max="6398" width="4.7109375" bestFit="1" customWidth="1"/>
    <col min="6399" max="6399" width="1" bestFit="1" customWidth="1"/>
    <col min="6400" max="6400" width="3.7109375" bestFit="1" customWidth="1"/>
    <col min="6401" max="6401" width="2.85546875" bestFit="1" customWidth="1"/>
    <col min="6402" max="6402" width="1.85546875" bestFit="1" customWidth="1"/>
    <col min="6403" max="6403" width="2.85546875" bestFit="1" customWidth="1"/>
    <col min="6404" max="6404" width="11.28515625" bestFit="1" customWidth="1"/>
    <col min="6640" max="6641" width="4.7109375" bestFit="1" customWidth="1"/>
    <col min="6642" max="6645" width="1" bestFit="1" customWidth="1"/>
    <col min="6646" max="6646" width="0.7109375" bestFit="1" customWidth="1"/>
    <col min="6647" max="6647" width="0.28515625" bestFit="1" customWidth="1"/>
    <col min="6648" max="6648" width="23.42578125" bestFit="1" customWidth="1"/>
    <col min="6649" max="6649" width="1" bestFit="1" customWidth="1"/>
    <col min="6650" max="6650" width="8.42578125" bestFit="1" customWidth="1"/>
    <col min="6651" max="6651" width="9.28515625" bestFit="1" customWidth="1"/>
    <col min="6652" max="6652" width="1" bestFit="1" customWidth="1"/>
    <col min="6653" max="6653" width="8.42578125" bestFit="1" customWidth="1"/>
    <col min="6654" max="6654" width="4.7109375" bestFit="1" customWidth="1"/>
    <col min="6655" max="6655" width="1" bestFit="1" customWidth="1"/>
    <col min="6656" max="6656" width="3.7109375" bestFit="1" customWidth="1"/>
    <col min="6657" max="6657" width="2.85546875" bestFit="1" customWidth="1"/>
    <col min="6658" max="6658" width="1.85546875" bestFit="1" customWidth="1"/>
    <col min="6659" max="6659" width="2.85546875" bestFit="1" customWidth="1"/>
    <col min="6660" max="6660" width="11.28515625" bestFit="1" customWidth="1"/>
    <col min="6896" max="6897" width="4.7109375" bestFit="1" customWidth="1"/>
    <col min="6898" max="6901" width="1" bestFit="1" customWidth="1"/>
    <col min="6902" max="6902" width="0.7109375" bestFit="1" customWidth="1"/>
    <col min="6903" max="6903" width="0.28515625" bestFit="1" customWidth="1"/>
    <col min="6904" max="6904" width="23.42578125" bestFit="1" customWidth="1"/>
    <col min="6905" max="6905" width="1" bestFit="1" customWidth="1"/>
    <col min="6906" max="6906" width="8.42578125" bestFit="1" customWidth="1"/>
    <col min="6907" max="6907" width="9.28515625" bestFit="1" customWidth="1"/>
    <col min="6908" max="6908" width="1" bestFit="1" customWidth="1"/>
    <col min="6909" max="6909" width="8.42578125" bestFit="1" customWidth="1"/>
    <col min="6910" max="6910" width="4.7109375" bestFit="1" customWidth="1"/>
    <col min="6911" max="6911" width="1" bestFit="1" customWidth="1"/>
    <col min="6912" max="6912" width="3.7109375" bestFit="1" customWidth="1"/>
    <col min="6913" max="6913" width="2.85546875" bestFit="1" customWidth="1"/>
    <col min="6914" max="6914" width="1.85546875" bestFit="1" customWidth="1"/>
    <col min="6915" max="6915" width="2.85546875" bestFit="1" customWidth="1"/>
    <col min="6916" max="6916" width="11.28515625" bestFit="1" customWidth="1"/>
    <col min="7152" max="7153" width="4.7109375" bestFit="1" customWidth="1"/>
    <col min="7154" max="7157" width="1" bestFit="1" customWidth="1"/>
    <col min="7158" max="7158" width="0.7109375" bestFit="1" customWidth="1"/>
    <col min="7159" max="7159" width="0.28515625" bestFit="1" customWidth="1"/>
    <col min="7160" max="7160" width="23.42578125" bestFit="1" customWidth="1"/>
    <col min="7161" max="7161" width="1" bestFit="1" customWidth="1"/>
    <col min="7162" max="7162" width="8.42578125" bestFit="1" customWidth="1"/>
    <col min="7163" max="7163" width="9.28515625" bestFit="1" customWidth="1"/>
    <col min="7164" max="7164" width="1" bestFit="1" customWidth="1"/>
    <col min="7165" max="7165" width="8.42578125" bestFit="1" customWidth="1"/>
    <col min="7166" max="7166" width="4.7109375" bestFit="1" customWidth="1"/>
    <col min="7167" max="7167" width="1" bestFit="1" customWidth="1"/>
    <col min="7168" max="7168" width="3.7109375" bestFit="1" customWidth="1"/>
    <col min="7169" max="7169" width="2.85546875" bestFit="1" customWidth="1"/>
    <col min="7170" max="7170" width="1.85546875" bestFit="1" customWidth="1"/>
    <col min="7171" max="7171" width="2.85546875" bestFit="1" customWidth="1"/>
    <col min="7172" max="7172" width="11.28515625" bestFit="1" customWidth="1"/>
    <col min="7408" max="7409" width="4.7109375" bestFit="1" customWidth="1"/>
    <col min="7410" max="7413" width="1" bestFit="1" customWidth="1"/>
    <col min="7414" max="7414" width="0.7109375" bestFit="1" customWidth="1"/>
    <col min="7415" max="7415" width="0.28515625" bestFit="1" customWidth="1"/>
    <col min="7416" max="7416" width="23.42578125" bestFit="1" customWidth="1"/>
    <col min="7417" max="7417" width="1" bestFit="1" customWidth="1"/>
    <col min="7418" max="7418" width="8.42578125" bestFit="1" customWidth="1"/>
    <col min="7419" max="7419" width="9.28515625" bestFit="1" customWidth="1"/>
    <col min="7420" max="7420" width="1" bestFit="1" customWidth="1"/>
    <col min="7421" max="7421" width="8.42578125" bestFit="1" customWidth="1"/>
    <col min="7422" max="7422" width="4.7109375" bestFit="1" customWidth="1"/>
    <col min="7423" max="7423" width="1" bestFit="1" customWidth="1"/>
    <col min="7424" max="7424" width="3.7109375" bestFit="1" customWidth="1"/>
    <col min="7425" max="7425" width="2.85546875" bestFit="1" customWidth="1"/>
    <col min="7426" max="7426" width="1.85546875" bestFit="1" customWidth="1"/>
    <col min="7427" max="7427" width="2.85546875" bestFit="1" customWidth="1"/>
    <col min="7428" max="7428" width="11.28515625" bestFit="1" customWidth="1"/>
    <col min="7664" max="7665" width="4.7109375" bestFit="1" customWidth="1"/>
    <col min="7666" max="7669" width="1" bestFit="1" customWidth="1"/>
    <col min="7670" max="7670" width="0.7109375" bestFit="1" customWidth="1"/>
    <col min="7671" max="7671" width="0.28515625" bestFit="1" customWidth="1"/>
    <col min="7672" max="7672" width="23.42578125" bestFit="1" customWidth="1"/>
    <col min="7673" max="7673" width="1" bestFit="1" customWidth="1"/>
    <col min="7674" max="7674" width="8.42578125" bestFit="1" customWidth="1"/>
    <col min="7675" max="7675" width="9.28515625" bestFit="1" customWidth="1"/>
    <col min="7676" max="7676" width="1" bestFit="1" customWidth="1"/>
    <col min="7677" max="7677" width="8.42578125" bestFit="1" customWidth="1"/>
    <col min="7678" max="7678" width="4.7109375" bestFit="1" customWidth="1"/>
    <col min="7679" max="7679" width="1" bestFit="1" customWidth="1"/>
    <col min="7680" max="7680" width="3.7109375" bestFit="1" customWidth="1"/>
    <col min="7681" max="7681" width="2.85546875" bestFit="1" customWidth="1"/>
    <col min="7682" max="7682" width="1.85546875" bestFit="1" customWidth="1"/>
    <col min="7683" max="7683" width="2.85546875" bestFit="1" customWidth="1"/>
    <col min="7684" max="7684" width="11.28515625" bestFit="1" customWidth="1"/>
    <col min="7920" max="7921" width="4.7109375" bestFit="1" customWidth="1"/>
    <col min="7922" max="7925" width="1" bestFit="1" customWidth="1"/>
    <col min="7926" max="7926" width="0.7109375" bestFit="1" customWidth="1"/>
    <col min="7927" max="7927" width="0.28515625" bestFit="1" customWidth="1"/>
    <col min="7928" max="7928" width="23.42578125" bestFit="1" customWidth="1"/>
    <col min="7929" max="7929" width="1" bestFit="1" customWidth="1"/>
    <col min="7930" max="7930" width="8.42578125" bestFit="1" customWidth="1"/>
    <col min="7931" max="7931" width="9.28515625" bestFit="1" customWidth="1"/>
    <col min="7932" max="7932" width="1" bestFit="1" customWidth="1"/>
    <col min="7933" max="7933" width="8.42578125" bestFit="1" customWidth="1"/>
    <col min="7934" max="7934" width="4.7109375" bestFit="1" customWidth="1"/>
    <col min="7935" max="7935" width="1" bestFit="1" customWidth="1"/>
    <col min="7936" max="7936" width="3.7109375" bestFit="1" customWidth="1"/>
    <col min="7937" max="7937" width="2.85546875" bestFit="1" customWidth="1"/>
    <col min="7938" max="7938" width="1.85546875" bestFit="1" customWidth="1"/>
    <col min="7939" max="7939" width="2.85546875" bestFit="1" customWidth="1"/>
    <col min="7940" max="7940" width="11.28515625" bestFit="1" customWidth="1"/>
    <col min="8176" max="8177" width="4.7109375" bestFit="1" customWidth="1"/>
    <col min="8178" max="8181" width="1" bestFit="1" customWidth="1"/>
    <col min="8182" max="8182" width="0.7109375" bestFit="1" customWidth="1"/>
    <col min="8183" max="8183" width="0.28515625" bestFit="1" customWidth="1"/>
    <col min="8184" max="8184" width="23.42578125" bestFit="1" customWidth="1"/>
    <col min="8185" max="8185" width="1" bestFit="1" customWidth="1"/>
    <col min="8186" max="8186" width="8.42578125" bestFit="1" customWidth="1"/>
    <col min="8187" max="8187" width="9.28515625" bestFit="1" customWidth="1"/>
    <col min="8188" max="8188" width="1" bestFit="1" customWidth="1"/>
    <col min="8189" max="8189" width="8.42578125" bestFit="1" customWidth="1"/>
    <col min="8190" max="8190" width="4.7109375" bestFit="1" customWidth="1"/>
    <col min="8191" max="8191" width="1" bestFit="1" customWidth="1"/>
    <col min="8192" max="8192" width="3.7109375" bestFit="1" customWidth="1"/>
    <col min="8193" max="8193" width="2.85546875" bestFit="1" customWidth="1"/>
    <col min="8194" max="8194" width="1.85546875" bestFit="1" customWidth="1"/>
    <col min="8195" max="8195" width="2.85546875" bestFit="1" customWidth="1"/>
    <col min="8196" max="8196" width="11.28515625" bestFit="1" customWidth="1"/>
    <col min="8432" max="8433" width="4.7109375" bestFit="1" customWidth="1"/>
    <col min="8434" max="8437" width="1" bestFit="1" customWidth="1"/>
    <col min="8438" max="8438" width="0.7109375" bestFit="1" customWidth="1"/>
    <col min="8439" max="8439" width="0.28515625" bestFit="1" customWidth="1"/>
    <col min="8440" max="8440" width="23.42578125" bestFit="1" customWidth="1"/>
    <col min="8441" max="8441" width="1" bestFit="1" customWidth="1"/>
    <col min="8442" max="8442" width="8.42578125" bestFit="1" customWidth="1"/>
    <col min="8443" max="8443" width="9.28515625" bestFit="1" customWidth="1"/>
    <col min="8444" max="8444" width="1" bestFit="1" customWidth="1"/>
    <col min="8445" max="8445" width="8.42578125" bestFit="1" customWidth="1"/>
    <col min="8446" max="8446" width="4.7109375" bestFit="1" customWidth="1"/>
    <col min="8447" max="8447" width="1" bestFit="1" customWidth="1"/>
    <col min="8448" max="8448" width="3.7109375" bestFit="1" customWidth="1"/>
    <col min="8449" max="8449" width="2.85546875" bestFit="1" customWidth="1"/>
    <col min="8450" max="8450" width="1.85546875" bestFit="1" customWidth="1"/>
    <col min="8451" max="8451" width="2.85546875" bestFit="1" customWidth="1"/>
    <col min="8452" max="8452" width="11.28515625" bestFit="1" customWidth="1"/>
    <col min="8688" max="8689" width="4.7109375" bestFit="1" customWidth="1"/>
    <col min="8690" max="8693" width="1" bestFit="1" customWidth="1"/>
    <col min="8694" max="8694" width="0.7109375" bestFit="1" customWidth="1"/>
    <col min="8695" max="8695" width="0.28515625" bestFit="1" customWidth="1"/>
    <col min="8696" max="8696" width="23.42578125" bestFit="1" customWidth="1"/>
    <col min="8697" max="8697" width="1" bestFit="1" customWidth="1"/>
    <col min="8698" max="8698" width="8.42578125" bestFit="1" customWidth="1"/>
    <col min="8699" max="8699" width="9.28515625" bestFit="1" customWidth="1"/>
    <col min="8700" max="8700" width="1" bestFit="1" customWidth="1"/>
    <col min="8701" max="8701" width="8.42578125" bestFit="1" customWidth="1"/>
    <col min="8702" max="8702" width="4.7109375" bestFit="1" customWidth="1"/>
    <col min="8703" max="8703" width="1" bestFit="1" customWidth="1"/>
    <col min="8704" max="8704" width="3.7109375" bestFit="1" customWidth="1"/>
    <col min="8705" max="8705" width="2.85546875" bestFit="1" customWidth="1"/>
    <col min="8706" max="8706" width="1.85546875" bestFit="1" customWidth="1"/>
    <col min="8707" max="8707" width="2.85546875" bestFit="1" customWidth="1"/>
    <col min="8708" max="8708" width="11.28515625" bestFit="1" customWidth="1"/>
    <col min="8944" max="8945" width="4.7109375" bestFit="1" customWidth="1"/>
    <col min="8946" max="8949" width="1" bestFit="1" customWidth="1"/>
    <col min="8950" max="8950" width="0.7109375" bestFit="1" customWidth="1"/>
    <col min="8951" max="8951" width="0.28515625" bestFit="1" customWidth="1"/>
    <col min="8952" max="8952" width="23.42578125" bestFit="1" customWidth="1"/>
    <col min="8953" max="8953" width="1" bestFit="1" customWidth="1"/>
    <col min="8954" max="8954" width="8.42578125" bestFit="1" customWidth="1"/>
    <col min="8955" max="8955" width="9.28515625" bestFit="1" customWidth="1"/>
    <col min="8956" max="8956" width="1" bestFit="1" customWidth="1"/>
    <col min="8957" max="8957" width="8.42578125" bestFit="1" customWidth="1"/>
    <col min="8958" max="8958" width="4.7109375" bestFit="1" customWidth="1"/>
    <col min="8959" max="8959" width="1" bestFit="1" customWidth="1"/>
    <col min="8960" max="8960" width="3.7109375" bestFit="1" customWidth="1"/>
    <col min="8961" max="8961" width="2.85546875" bestFit="1" customWidth="1"/>
    <col min="8962" max="8962" width="1.85546875" bestFit="1" customWidth="1"/>
    <col min="8963" max="8963" width="2.85546875" bestFit="1" customWidth="1"/>
    <col min="8964" max="8964" width="11.28515625" bestFit="1" customWidth="1"/>
    <col min="9200" max="9201" width="4.7109375" bestFit="1" customWidth="1"/>
    <col min="9202" max="9205" width="1" bestFit="1" customWidth="1"/>
    <col min="9206" max="9206" width="0.7109375" bestFit="1" customWidth="1"/>
    <col min="9207" max="9207" width="0.28515625" bestFit="1" customWidth="1"/>
    <col min="9208" max="9208" width="23.42578125" bestFit="1" customWidth="1"/>
    <col min="9209" max="9209" width="1" bestFit="1" customWidth="1"/>
    <col min="9210" max="9210" width="8.42578125" bestFit="1" customWidth="1"/>
    <col min="9211" max="9211" width="9.28515625" bestFit="1" customWidth="1"/>
    <col min="9212" max="9212" width="1" bestFit="1" customWidth="1"/>
    <col min="9213" max="9213" width="8.42578125" bestFit="1" customWidth="1"/>
    <col min="9214" max="9214" width="4.7109375" bestFit="1" customWidth="1"/>
    <col min="9215" max="9215" width="1" bestFit="1" customWidth="1"/>
    <col min="9216" max="9216" width="3.7109375" bestFit="1" customWidth="1"/>
    <col min="9217" max="9217" width="2.85546875" bestFit="1" customWidth="1"/>
    <col min="9218" max="9218" width="1.85546875" bestFit="1" customWidth="1"/>
    <col min="9219" max="9219" width="2.85546875" bestFit="1" customWidth="1"/>
    <col min="9220" max="9220" width="11.28515625" bestFit="1" customWidth="1"/>
    <col min="9456" max="9457" width="4.7109375" bestFit="1" customWidth="1"/>
    <col min="9458" max="9461" width="1" bestFit="1" customWidth="1"/>
    <col min="9462" max="9462" width="0.7109375" bestFit="1" customWidth="1"/>
    <col min="9463" max="9463" width="0.28515625" bestFit="1" customWidth="1"/>
    <col min="9464" max="9464" width="23.42578125" bestFit="1" customWidth="1"/>
    <col min="9465" max="9465" width="1" bestFit="1" customWidth="1"/>
    <col min="9466" max="9466" width="8.42578125" bestFit="1" customWidth="1"/>
    <col min="9467" max="9467" width="9.28515625" bestFit="1" customWidth="1"/>
    <col min="9468" max="9468" width="1" bestFit="1" customWidth="1"/>
    <col min="9469" max="9469" width="8.42578125" bestFit="1" customWidth="1"/>
    <col min="9470" max="9470" width="4.7109375" bestFit="1" customWidth="1"/>
    <col min="9471" max="9471" width="1" bestFit="1" customWidth="1"/>
    <col min="9472" max="9472" width="3.7109375" bestFit="1" customWidth="1"/>
    <col min="9473" max="9473" width="2.85546875" bestFit="1" customWidth="1"/>
    <col min="9474" max="9474" width="1.85546875" bestFit="1" customWidth="1"/>
    <col min="9475" max="9475" width="2.85546875" bestFit="1" customWidth="1"/>
    <col min="9476" max="9476" width="11.28515625" bestFit="1" customWidth="1"/>
    <col min="9712" max="9713" width="4.7109375" bestFit="1" customWidth="1"/>
    <col min="9714" max="9717" width="1" bestFit="1" customWidth="1"/>
    <col min="9718" max="9718" width="0.7109375" bestFit="1" customWidth="1"/>
    <col min="9719" max="9719" width="0.28515625" bestFit="1" customWidth="1"/>
    <col min="9720" max="9720" width="23.42578125" bestFit="1" customWidth="1"/>
    <col min="9721" max="9721" width="1" bestFit="1" customWidth="1"/>
    <col min="9722" max="9722" width="8.42578125" bestFit="1" customWidth="1"/>
    <col min="9723" max="9723" width="9.28515625" bestFit="1" customWidth="1"/>
    <col min="9724" max="9724" width="1" bestFit="1" customWidth="1"/>
    <col min="9725" max="9725" width="8.42578125" bestFit="1" customWidth="1"/>
    <col min="9726" max="9726" width="4.7109375" bestFit="1" customWidth="1"/>
    <col min="9727" max="9727" width="1" bestFit="1" customWidth="1"/>
    <col min="9728" max="9728" width="3.7109375" bestFit="1" customWidth="1"/>
    <col min="9729" max="9729" width="2.85546875" bestFit="1" customWidth="1"/>
    <col min="9730" max="9730" width="1.85546875" bestFit="1" customWidth="1"/>
    <col min="9731" max="9731" width="2.85546875" bestFit="1" customWidth="1"/>
    <col min="9732" max="9732" width="11.28515625" bestFit="1" customWidth="1"/>
    <col min="9968" max="9969" width="4.7109375" bestFit="1" customWidth="1"/>
    <col min="9970" max="9973" width="1" bestFit="1" customWidth="1"/>
    <col min="9974" max="9974" width="0.7109375" bestFit="1" customWidth="1"/>
    <col min="9975" max="9975" width="0.28515625" bestFit="1" customWidth="1"/>
    <col min="9976" max="9976" width="23.42578125" bestFit="1" customWidth="1"/>
    <col min="9977" max="9977" width="1" bestFit="1" customWidth="1"/>
    <col min="9978" max="9978" width="8.42578125" bestFit="1" customWidth="1"/>
    <col min="9979" max="9979" width="9.28515625" bestFit="1" customWidth="1"/>
    <col min="9980" max="9980" width="1" bestFit="1" customWidth="1"/>
    <col min="9981" max="9981" width="8.42578125" bestFit="1" customWidth="1"/>
    <col min="9982" max="9982" width="4.7109375" bestFit="1" customWidth="1"/>
    <col min="9983" max="9983" width="1" bestFit="1" customWidth="1"/>
    <col min="9984" max="9984" width="3.7109375" bestFit="1" customWidth="1"/>
    <col min="9985" max="9985" width="2.85546875" bestFit="1" customWidth="1"/>
    <col min="9986" max="9986" width="1.85546875" bestFit="1" customWidth="1"/>
    <col min="9987" max="9987" width="2.85546875" bestFit="1" customWidth="1"/>
    <col min="9988" max="9988" width="11.28515625" bestFit="1" customWidth="1"/>
    <col min="10224" max="10225" width="4.7109375" bestFit="1" customWidth="1"/>
    <col min="10226" max="10229" width="1" bestFit="1" customWidth="1"/>
    <col min="10230" max="10230" width="0.7109375" bestFit="1" customWidth="1"/>
    <col min="10231" max="10231" width="0.28515625" bestFit="1" customWidth="1"/>
    <col min="10232" max="10232" width="23.42578125" bestFit="1" customWidth="1"/>
    <col min="10233" max="10233" width="1" bestFit="1" customWidth="1"/>
    <col min="10234" max="10234" width="8.42578125" bestFit="1" customWidth="1"/>
    <col min="10235" max="10235" width="9.28515625" bestFit="1" customWidth="1"/>
    <col min="10236" max="10236" width="1" bestFit="1" customWidth="1"/>
    <col min="10237" max="10237" width="8.42578125" bestFit="1" customWidth="1"/>
    <col min="10238" max="10238" width="4.7109375" bestFit="1" customWidth="1"/>
    <col min="10239" max="10239" width="1" bestFit="1" customWidth="1"/>
    <col min="10240" max="10240" width="3.7109375" bestFit="1" customWidth="1"/>
    <col min="10241" max="10241" width="2.85546875" bestFit="1" customWidth="1"/>
    <col min="10242" max="10242" width="1.85546875" bestFit="1" customWidth="1"/>
    <col min="10243" max="10243" width="2.85546875" bestFit="1" customWidth="1"/>
    <col min="10244" max="10244" width="11.28515625" bestFit="1" customWidth="1"/>
    <col min="10480" max="10481" width="4.7109375" bestFit="1" customWidth="1"/>
    <col min="10482" max="10485" width="1" bestFit="1" customWidth="1"/>
    <col min="10486" max="10486" width="0.7109375" bestFit="1" customWidth="1"/>
    <col min="10487" max="10487" width="0.28515625" bestFit="1" customWidth="1"/>
    <col min="10488" max="10488" width="23.42578125" bestFit="1" customWidth="1"/>
    <col min="10489" max="10489" width="1" bestFit="1" customWidth="1"/>
    <col min="10490" max="10490" width="8.42578125" bestFit="1" customWidth="1"/>
    <col min="10491" max="10491" width="9.28515625" bestFit="1" customWidth="1"/>
    <col min="10492" max="10492" width="1" bestFit="1" customWidth="1"/>
    <col min="10493" max="10493" width="8.42578125" bestFit="1" customWidth="1"/>
    <col min="10494" max="10494" width="4.7109375" bestFit="1" customWidth="1"/>
    <col min="10495" max="10495" width="1" bestFit="1" customWidth="1"/>
    <col min="10496" max="10496" width="3.7109375" bestFit="1" customWidth="1"/>
    <col min="10497" max="10497" width="2.85546875" bestFit="1" customWidth="1"/>
    <col min="10498" max="10498" width="1.85546875" bestFit="1" customWidth="1"/>
    <col min="10499" max="10499" width="2.85546875" bestFit="1" customWidth="1"/>
    <col min="10500" max="10500" width="11.28515625" bestFit="1" customWidth="1"/>
    <col min="10736" max="10737" width="4.7109375" bestFit="1" customWidth="1"/>
    <col min="10738" max="10741" width="1" bestFit="1" customWidth="1"/>
    <col min="10742" max="10742" width="0.7109375" bestFit="1" customWidth="1"/>
    <col min="10743" max="10743" width="0.28515625" bestFit="1" customWidth="1"/>
    <col min="10744" max="10744" width="23.42578125" bestFit="1" customWidth="1"/>
    <col min="10745" max="10745" width="1" bestFit="1" customWidth="1"/>
    <col min="10746" max="10746" width="8.42578125" bestFit="1" customWidth="1"/>
    <col min="10747" max="10747" width="9.28515625" bestFit="1" customWidth="1"/>
    <col min="10748" max="10748" width="1" bestFit="1" customWidth="1"/>
    <col min="10749" max="10749" width="8.42578125" bestFit="1" customWidth="1"/>
    <col min="10750" max="10750" width="4.7109375" bestFit="1" customWidth="1"/>
    <col min="10751" max="10751" width="1" bestFit="1" customWidth="1"/>
    <col min="10752" max="10752" width="3.7109375" bestFit="1" customWidth="1"/>
    <col min="10753" max="10753" width="2.85546875" bestFit="1" customWidth="1"/>
    <col min="10754" max="10754" width="1.85546875" bestFit="1" customWidth="1"/>
    <col min="10755" max="10755" width="2.85546875" bestFit="1" customWidth="1"/>
    <col min="10756" max="10756" width="11.28515625" bestFit="1" customWidth="1"/>
    <col min="10992" max="10993" width="4.7109375" bestFit="1" customWidth="1"/>
    <col min="10994" max="10997" width="1" bestFit="1" customWidth="1"/>
    <col min="10998" max="10998" width="0.7109375" bestFit="1" customWidth="1"/>
    <col min="10999" max="10999" width="0.28515625" bestFit="1" customWidth="1"/>
    <col min="11000" max="11000" width="23.42578125" bestFit="1" customWidth="1"/>
    <col min="11001" max="11001" width="1" bestFit="1" customWidth="1"/>
    <col min="11002" max="11002" width="8.42578125" bestFit="1" customWidth="1"/>
    <col min="11003" max="11003" width="9.28515625" bestFit="1" customWidth="1"/>
    <col min="11004" max="11004" width="1" bestFit="1" customWidth="1"/>
    <col min="11005" max="11005" width="8.42578125" bestFit="1" customWidth="1"/>
    <col min="11006" max="11006" width="4.7109375" bestFit="1" customWidth="1"/>
    <col min="11007" max="11007" width="1" bestFit="1" customWidth="1"/>
    <col min="11008" max="11008" width="3.7109375" bestFit="1" customWidth="1"/>
    <col min="11009" max="11009" width="2.85546875" bestFit="1" customWidth="1"/>
    <col min="11010" max="11010" width="1.85546875" bestFit="1" customWidth="1"/>
    <col min="11011" max="11011" width="2.85546875" bestFit="1" customWidth="1"/>
    <col min="11012" max="11012" width="11.28515625" bestFit="1" customWidth="1"/>
    <col min="11248" max="11249" width="4.7109375" bestFit="1" customWidth="1"/>
    <col min="11250" max="11253" width="1" bestFit="1" customWidth="1"/>
    <col min="11254" max="11254" width="0.7109375" bestFit="1" customWidth="1"/>
    <col min="11255" max="11255" width="0.28515625" bestFit="1" customWidth="1"/>
    <col min="11256" max="11256" width="23.42578125" bestFit="1" customWidth="1"/>
    <col min="11257" max="11257" width="1" bestFit="1" customWidth="1"/>
    <col min="11258" max="11258" width="8.42578125" bestFit="1" customWidth="1"/>
    <col min="11259" max="11259" width="9.28515625" bestFit="1" customWidth="1"/>
    <col min="11260" max="11260" width="1" bestFit="1" customWidth="1"/>
    <col min="11261" max="11261" width="8.42578125" bestFit="1" customWidth="1"/>
    <col min="11262" max="11262" width="4.7109375" bestFit="1" customWidth="1"/>
    <col min="11263" max="11263" width="1" bestFit="1" customWidth="1"/>
    <col min="11264" max="11264" width="3.7109375" bestFit="1" customWidth="1"/>
    <col min="11265" max="11265" width="2.85546875" bestFit="1" customWidth="1"/>
    <col min="11266" max="11266" width="1.85546875" bestFit="1" customWidth="1"/>
    <col min="11267" max="11267" width="2.85546875" bestFit="1" customWidth="1"/>
    <col min="11268" max="11268" width="11.28515625" bestFit="1" customWidth="1"/>
    <col min="11504" max="11505" width="4.7109375" bestFit="1" customWidth="1"/>
    <col min="11506" max="11509" width="1" bestFit="1" customWidth="1"/>
    <col min="11510" max="11510" width="0.7109375" bestFit="1" customWidth="1"/>
    <col min="11511" max="11511" width="0.28515625" bestFit="1" customWidth="1"/>
    <col min="11512" max="11512" width="23.42578125" bestFit="1" customWidth="1"/>
    <col min="11513" max="11513" width="1" bestFit="1" customWidth="1"/>
    <col min="11514" max="11514" width="8.42578125" bestFit="1" customWidth="1"/>
    <col min="11515" max="11515" width="9.28515625" bestFit="1" customWidth="1"/>
    <col min="11516" max="11516" width="1" bestFit="1" customWidth="1"/>
    <col min="11517" max="11517" width="8.42578125" bestFit="1" customWidth="1"/>
    <col min="11518" max="11518" width="4.7109375" bestFit="1" customWidth="1"/>
    <col min="11519" max="11519" width="1" bestFit="1" customWidth="1"/>
    <col min="11520" max="11520" width="3.7109375" bestFit="1" customWidth="1"/>
    <col min="11521" max="11521" width="2.85546875" bestFit="1" customWidth="1"/>
    <col min="11522" max="11522" width="1.85546875" bestFit="1" customWidth="1"/>
    <col min="11523" max="11523" width="2.85546875" bestFit="1" customWidth="1"/>
    <col min="11524" max="11524" width="11.28515625" bestFit="1" customWidth="1"/>
    <col min="11760" max="11761" width="4.7109375" bestFit="1" customWidth="1"/>
    <col min="11762" max="11765" width="1" bestFit="1" customWidth="1"/>
    <col min="11766" max="11766" width="0.7109375" bestFit="1" customWidth="1"/>
    <col min="11767" max="11767" width="0.28515625" bestFit="1" customWidth="1"/>
    <col min="11768" max="11768" width="23.42578125" bestFit="1" customWidth="1"/>
    <col min="11769" max="11769" width="1" bestFit="1" customWidth="1"/>
    <col min="11770" max="11770" width="8.42578125" bestFit="1" customWidth="1"/>
    <col min="11771" max="11771" width="9.28515625" bestFit="1" customWidth="1"/>
    <col min="11772" max="11772" width="1" bestFit="1" customWidth="1"/>
    <col min="11773" max="11773" width="8.42578125" bestFit="1" customWidth="1"/>
    <col min="11774" max="11774" width="4.7109375" bestFit="1" customWidth="1"/>
    <col min="11775" max="11775" width="1" bestFit="1" customWidth="1"/>
    <col min="11776" max="11776" width="3.7109375" bestFit="1" customWidth="1"/>
    <col min="11777" max="11777" width="2.85546875" bestFit="1" customWidth="1"/>
    <col min="11778" max="11778" width="1.85546875" bestFit="1" customWidth="1"/>
    <col min="11779" max="11779" width="2.85546875" bestFit="1" customWidth="1"/>
    <col min="11780" max="11780" width="11.28515625" bestFit="1" customWidth="1"/>
    <col min="12016" max="12017" width="4.7109375" bestFit="1" customWidth="1"/>
    <col min="12018" max="12021" width="1" bestFit="1" customWidth="1"/>
    <col min="12022" max="12022" width="0.7109375" bestFit="1" customWidth="1"/>
    <col min="12023" max="12023" width="0.28515625" bestFit="1" customWidth="1"/>
    <col min="12024" max="12024" width="23.42578125" bestFit="1" customWidth="1"/>
    <col min="12025" max="12025" width="1" bestFit="1" customWidth="1"/>
    <col min="12026" max="12026" width="8.42578125" bestFit="1" customWidth="1"/>
    <col min="12027" max="12027" width="9.28515625" bestFit="1" customWidth="1"/>
    <col min="12028" max="12028" width="1" bestFit="1" customWidth="1"/>
    <col min="12029" max="12029" width="8.42578125" bestFit="1" customWidth="1"/>
    <col min="12030" max="12030" width="4.7109375" bestFit="1" customWidth="1"/>
    <col min="12031" max="12031" width="1" bestFit="1" customWidth="1"/>
    <col min="12032" max="12032" width="3.7109375" bestFit="1" customWidth="1"/>
    <col min="12033" max="12033" width="2.85546875" bestFit="1" customWidth="1"/>
    <col min="12034" max="12034" width="1.85546875" bestFit="1" customWidth="1"/>
    <col min="12035" max="12035" width="2.85546875" bestFit="1" customWidth="1"/>
    <col min="12036" max="12036" width="11.28515625" bestFit="1" customWidth="1"/>
    <col min="12272" max="12273" width="4.7109375" bestFit="1" customWidth="1"/>
    <col min="12274" max="12277" width="1" bestFit="1" customWidth="1"/>
    <col min="12278" max="12278" width="0.7109375" bestFit="1" customWidth="1"/>
    <col min="12279" max="12279" width="0.28515625" bestFit="1" customWidth="1"/>
    <col min="12280" max="12280" width="23.42578125" bestFit="1" customWidth="1"/>
    <col min="12281" max="12281" width="1" bestFit="1" customWidth="1"/>
    <col min="12282" max="12282" width="8.42578125" bestFit="1" customWidth="1"/>
    <col min="12283" max="12283" width="9.28515625" bestFit="1" customWidth="1"/>
    <col min="12284" max="12284" width="1" bestFit="1" customWidth="1"/>
    <col min="12285" max="12285" width="8.42578125" bestFit="1" customWidth="1"/>
    <col min="12286" max="12286" width="4.7109375" bestFit="1" customWidth="1"/>
    <col min="12287" max="12287" width="1" bestFit="1" customWidth="1"/>
    <col min="12288" max="12288" width="3.7109375" bestFit="1" customWidth="1"/>
    <col min="12289" max="12289" width="2.85546875" bestFit="1" customWidth="1"/>
    <col min="12290" max="12290" width="1.85546875" bestFit="1" customWidth="1"/>
    <col min="12291" max="12291" width="2.85546875" bestFit="1" customWidth="1"/>
    <col min="12292" max="12292" width="11.28515625" bestFit="1" customWidth="1"/>
    <col min="12528" max="12529" width="4.7109375" bestFit="1" customWidth="1"/>
    <col min="12530" max="12533" width="1" bestFit="1" customWidth="1"/>
    <col min="12534" max="12534" width="0.7109375" bestFit="1" customWidth="1"/>
    <col min="12535" max="12535" width="0.28515625" bestFit="1" customWidth="1"/>
    <col min="12536" max="12536" width="23.42578125" bestFit="1" customWidth="1"/>
    <col min="12537" max="12537" width="1" bestFit="1" customWidth="1"/>
    <col min="12538" max="12538" width="8.42578125" bestFit="1" customWidth="1"/>
    <col min="12539" max="12539" width="9.28515625" bestFit="1" customWidth="1"/>
    <col min="12540" max="12540" width="1" bestFit="1" customWidth="1"/>
    <col min="12541" max="12541" width="8.42578125" bestFit="1" customWidth="1"/>
    <col min="12542" max="12542" width="4.7109375" bestFit="1" customWidth="1"/>
    <col min="12543" max="12543" width="1" bestFit="1" customWidth="1"/>
    <col min="12544" max="12544" width="3.7109375" bestFit="1" customWidth="1"/>
    <col min="12545" max="12545" width="2.85546875" bestFit="1" customWidth="1"/>
    <col min="12546" max="12546" width="1.85546875" bestFit="1" customWidth="1"/>
    <col min="12547" max="12547" width="2.85546875" bestFit="1" customWidth="1"/>
    <col min="12548" max="12548" width="11.28515625" bestFit="1" customWidth="1"/>
    <col min="12784" max="12785" width="4.7109375" bestFit="1" customWidth="1"/>
    <col min="12786" max="12789" width="1" bestFit="1" customWidth="1"/>
    <col min="12790" max="12790" width="0.7109375" bestFit="1" customWidth="1"/>
    <col min="12791" max="12791" width="0.28515625" bestFit="1" customWidth="1"/>
    <col min="12792" max="12792" width="23.42578125" bestFit="1" customWidth="1"/>
    <col min="12793" max="12793" width="1" bestFit="1" customWidth="1"/>
    <col min="12794" max="12794" width="8.42578125" bestFit="1" customWidth="1"/>
    <col min="12795" max="12795" width="9.28515625" bestFit="1" customWidth="1"/>
    <col min="12796" max="12796" width="1" bestFit="1" customWidth="1"/>
    <col min="12797" max="12797" width="8.42578125" bestFit="1" customWidth="1"/>
    <col min="12798" max="12798" width="4.7109375" bestFit="1" customWidth="1"/>
    <col min="12799" max="12799" width="1" bestFit="1" customWidth="1"/>
    <col min="12800" max="12800" width="3.7109375" bestFit="1" customWidth="1"/>
    <col min="12801" max="12801" width="2.85546875" bestFit="1" customWidth="1"/>
    <col min="12802" max="12802" width="1.85546875" bestFit="1" customWidth="1"/>
    <col min="12803" max="12803" width="2.85546875" bestFit="1" customWidth="1"/>
    <col min="12804" max="12804" width="11.28515625" bestFit="1" customWidth="1"/>
    <col min="13040" max="13041" width="4.7109375" bestFit="1" customWidth="1"/>
    <col min="13042" max="13045" width="1" bestFit="1" customWidth="1"/>
    <col min="13046" max="13046" width="0.7109375" bestFit="1" customWidth="1"/>
    <col min="13047" max="13047" width="0.28515625" bestFit="1" customWidth="1"/>
    <col min="13048" max="13048" width="23.42578125" bestFit="1" customWidth="1"/>
    <col min="13049" max="13049" width="1" bestFit="1" customWidth="1"/>
    <col min="13050" max="13050" width="8.42578125" bestFit="1" customWidth="1"/>
    <col min="13051" max="13051" width="9.28515625" bestFit="1" customWidth="1"/>
    <col min="13052" max="13052" width="1" bestFit="1" customWidth="1"/>
    <col min="13053" max="13053" width="8.42578125" bestFit="1" customWidth="1"/>
    <col min="13054" max="13054" width="4.7109375" bestFit="1" customWidth="1"/>
    <col min="13055" max="13055" width="1" bestFit="1" customWidth="1"/>
    <col min="13056" max="13056" width="3.7109375" bestFit="1" customWidth="1"/>
    <col min="13057" max="13057" width="2.85546875" bestFit="1" customWidth="1"/>
    <col min="13058" max="13058" width="1.85546875" bestFit="1" customWidth="1"/>
    <col min="13059" max="13059" width="2.85546875" bestFit="1" customWidth="1"/>
    <col min="13060" max="13060" width="11.28515625" bestFit="1" customWidth="1"/>
    <col min="13296" max="13297" width="4.7109375" bestFit="1" customWidth="1"/>
    <col min="13298" max="13301" width="1" bestFit="1" customWidth="1"/>
    <col min="13302" max="13302" width="0.7109375" bestFit="1" customWidth="1"/>
    <col min="13303" max="13303" width="0.28515625" bestFit="1" customWidth="1"/>
    <col min="13304" max="13304" width="23.42578125" bestFit="1" customWidth="1"/>
    <col min="13305" max="13305" width="1" bestFit="1" customWidth="1"/>
    <col min="13306" max="13306" width="8.42578125" bestFit="1" customWidth="1"/>
    <col min="13307" max="13307" width="9.28515625" bestFit="1" customWidth="1"/>
    <col min="13308" max="13308" width="1" bestFit="1" customWidth="1"/>
    <col min="13309" max="13309" width="8.42578125" bestFit="1" customWidth="1"/>
    <col min="13310" max="13310" width="4.7109375" bestFit="1" customWidth="1"/>
    <col min="13311" max="13311" width="1" bestFit="1" customWidth="1"/>
    <col min="13312" max="13312" width="3.7109375" bestFit="1" customWidth="1"/>
    <col min="13313" max="13313" width="2.85546875" bestFit="1" customWidth="1"/>
    <col min="13314" max="13314" width="1.85546875" bestFit="1" customWidth="1"/>
    <col min="13315" max="13315" width="2.85546875" bestFit="1" customWidth="1"/>
    <col min="13316" max="13316" width="11.28515625" bestFit="1" customWidth="1"/>
    <col min="13552" max="13553" width="4.7109375" bestFit="1" customWidth="1"/>
    <col min="13554" max="13557" width="1" bestFit="1" customWidth="1"/>
    <col min="13558" max="13558" width="0.7109375" bestFit="1" customWidth="1"/>
    <col min="13559" max="13559" width="0.28515625" bestFit="1" customWidth="1"/>
    <col min="13560" max="13560" width="23.42578125" bestFit="1" customWidth="1"/>
    <col min="13561" max="13561" width="1" bestFit="1" customWidth="1"/>
    <col min="13562" max="13562" width="8.42578125" bestFit="1" customWidth="1"/>
    <col min="13563" max="13563" width="9.28515625" bestFit="1" customWidth="1"/>
    <col min="13564" max="13564" width="1" bestFit="1" customWidth="1"/>
    <col min="13565" max="13565" width="8.42578125" bestFit="1" customWidth="1"/>
    <col min="13566" max="13566" width="4.7109375" bestFit="1" customWidth="1"/>
    <col min="13567" max="13567" width="1" bestFit="1" customWidth="1"/>
    <col min="13568" max="13568" width="3.7109375" bestFit="1" customWidth="1"/>
    <col min="13569" max="13569" width="2.85546875" bestFit="1" customWidth="1"/>
    <col min="13570" max="13570" width="1.85546875" bestFit="1" customWidth="1"/>
    <col min="13571" max="13571" width="2.85546875" bestFit="1" customWidth="1"/>
    <col min="13572" max="13572" width="11.28515625" bestFit="1" customWidth="1"/>
    <col min="13808" max="13809" width="4.7109375" bestFit="1" customWidth="1"/>
    <col min="13810" max="13813" width="1" bestFit="1" customWidth="1"/>
    <col min="13814" max="13814" width="0.7109375" bestFit="1" customWidth="1"/>
    <col min="13815" max="13815" width="0.28515625" bestFit="1" customWidth="1"/>
    <col min="13816" max="13816" width="23.42578125" bestFit="1" customWidth="1"/>
    <col min="13817" max="13817" width="1" bestFit="1" customWidth="1"/>
    <col min="13818" max="13818" width="8.42578125" bestFit="1" customWidth="1"/>
    <col min="13819" max="13819" width="9.28515625" bestFit="1" customWidth="1"/>
    <col min="13820" max="13820" width="1" bestFit="1" customWidth="1"/>
    <col min="13821" max="13821" width="8.42578125" bestFit="1" customWidth="1"/>
    <col min="13822" max="13822" width="4.7109375" bestFit="1" customWidth="1"/>
    <col min="13823" max="13823" width="1" bestFit="1" customWidth="1"/>
    <col min="13824" max="13824" width="3.7109375" bestFit="1" customWidth="1"/>
    <col min="13825" max="13825" width="2.85546875" bestFit="1" customWidth="1"/>
    <col min="13826" max="13826" width="1.85546875" bestFit="1" customWidth="1"/>
    <col min="13827" max="13827" width="2.85546875" bestFit="1" customWidth="1"/>
    <col min="13828" max="13828" width="11.28515625" bestFit="1" customWidth="1"/>
    <col min="14064" max="14065" width="4.7109375" bestFit="1" customWidth="1"/>
    <col min="14066" max="14069" width="1" bestFit="1" customWidth="1"/>
    <col min="14070" max="14070" width="0.7109375" bestFit="1" customWidth="1"/>
    <col min="14071" max="14071" width="0.28515625" bestFit="1" customWidth="1"/>
    <col min="14072" max="14072" width="23.42578125" bestFit="1" customWidth="1"/>
    <col min="14073" max="14073" width="1" bestFit="1" customWidth="1"/>
    <col min="14074" max="14074" width="8.42578125" bestFit="1" customWidth="1"/>
    <col min="14075" max="14075" width="9.28515625" bestFit="1" customWidth="1"/>
    <col min="14076" max="14076" width="1" bestFit="1" customWidth="1"/>
    <col min="14077" max="14077" width="8.42578125" bestFit="1" customWidth="1"/>
    <col min="14078" max="14078" width="4.7109375" bestFit="1" customWidth="1"/>
    <col min="14079" max="14079" width="1" bestFit="1" customWidth="1"/>
    <col min="14080" max="14080" width="3.7109375" bestFit="1" customWidth="1"/>
    <col min="14081" max="14081" width="2.85546875" bestFit="1" customWidth="1"/>
    <col min="14082" max="14082" width="1.85546875" bestFit="1" customWidth="1"/>
    <col min="14083" max="14083" width="2.85546875" bestFit="1" customWidth="1"/>
    <col min="14084" max="14084" width="11.28515625" bestFit="1" customWidth="1"/>
    <col min="14320" max="14321" width="4.7109375" bestFit="1" customWidth="1"/>
    <col min="14322" max="14325" width="1" bestFit="1" customWidth="1"/>
    <col min="14326" max="14326" width="0.7109375" bestFit="1" customWidth="1"/>
    <col min="14327" max="14327" width="0.28515625" bestFit="1" customWidth="1"/>
    <col min="14328" max="14328" width="23.42578125" bestFit="1" customWidth="1"/>
    <col min="14329" max="14329" width="1" bestFit="1" customWidth="1"/>
    <col min="14330" max="14330" width="8.42578125" bestFit="1" customWidth="1"/>
    <col min="14331" max="14331" width="9.28515625" bestFit="1" customWidth="1"/>
    <col min="14332" max="14332" width="1" bestFit="1" customWidth="1"/>
    <col min="14333" max="14333" width="8.42578125" bestFit="1" customWidth="1"/>
    <col min="14334" max="14334" width="4.7109375" bestFit="1" customWidth="1"/>
    <col min="14335" max="14335" width="1" bestFit="1" customWidth="1"/>
    <col min="14336" max="14336" width="3.7109375" bestFit="1" customWidth="1"/>
    <col min="14337" max="14337" width="2.85546875" bestFit="1" customWidth="1"/>
    <col min="14338" max="14338" width="1.85546875" bestFit="1" customWidth="1"/>
    <col min="14339" max="14339" width="2.85546875" bestFit="1" customWidth="1"/>
    <col min="14340" max="14340" width="11.28515625" bestFit="1" customWidth="1"/>
    <col min="14576" max="14577" width="4.7109375" bestFit="1" customWidth="1"/>
    <col min="14578" max="14581" width="1" bestFit="1" customWidth="1"/>
    <col min="14582" max="14582" width="0.7109375" bestFit="1" customWidth="1"/>
    <col min="14583" max="14583" width="0.28515625" bestFit="1" customWidth="1"/>
    <col min="14584" max="14584" width="23.42578125" bestFit="1" customWidth="1"/>
    <col min="14585" max="14585" width="1" bestFit="1" customWidth="1"/>
    <col min="14586" max="14586" width="8.42578125" bestFit="1" customWidth="1"/>
    <col min="14587" max="14587" width="9.28515625" bestFit="1" customWidth="1"/>
    <col min="14588" max="14588" width="1" bestFit="1" customWidth="1"/>
    <col min="14589" max="14589" width="8.42578125" bestFit="1" customWidth="1"/>
    <col min="14590" max="14590" width="4.7109375" bestFit="1" customWidth="1"/>
    <col min="14591" max="14591" width="1" bestFit="1" customWidth="1"/>
    <col min="14592" max="14592" width="3.7109375" bestFit="1" customWidth="1"/>
    <col min="14593" max="14593" width="2.85546875" bestFit="1" customWidth="1"/>
    <col min="14594" max="14594" width="1.85546875" bestFit="1" customWidth="1"/>
    <col min="14595" max="14595" width="2.85546875" bestFit="1" customWidth="1"/>
    <col min="14596" max="14596" width="11.28515625" bestFit="1" customWidth="1"/>
    <col min="14832" max="14833" width="4.7109375" bestFit="1" customWidth="1"/>
    <col min="14834" max="14837" width="1" bestFit="1" customWidth="1"/>
    <col min="14838" max="14838" width="0.7109375" bestFit="1" customWidth="1"/>
    <col min="14839" max="14839" width="0.28515625" bestFit="1" customWidth="1"/>
    <col min="14840" max="14840" width="23.42578125" bestFit="1" customWidth="1"/>
    <col min="14841" max="14841" width="1" bestFit="1" customWidth="1"/>
    <col min="14842" max="14842" width="8.42578125" bestFit="1" customWidth="1"/>
    <col min="14843" max="14843" width="9.28515625" bestFit="1" customWidth="1"/>
    <col min="14844" max="14844" width="1" bestFit="1" customWidth="1"/>
    <col min="14845" max="14845" width="8.42578125" bestFit="1" customWidth="1"/>
    <col min="14846" max="14846" width="4.7109375" bestFit="1" customWidth="1"/>
    <col min="14847" max="14847" width="1" bestFit="1" customWidth="1"/>
    <col min="14848" max="14848" width="3.7109375" bestFit="1" customWidth="1"/>
    <col min="14849" max="14849" width="2.85546875" bestFit="1" customWidth="1"/>
    <col min="14850" max="14850" width="1.85546875" bestFit="1" customWidth="1"/>
    <col min="14851" max="14851" width="2.85546875" bestFit="1" customWidth="1"/>
    <col min="14852" max="14852" width="11.28515625" bestFit="1" customWidth="1"/>
    <col min="15088" max="15089" width="4.7109375" bestFit="1" customWidth="1"/>
    <col min="15090" max="15093" width="1" bestFit="1" customWidth="1"/>
    <col min="15094" max="15094" width="0.7109375" bestFit="1" customWidth="1"/>
    <col min="15095" max="15095" width="0.28515625" bestFit="1" customWidth="1"/>
    <col min="15096" max="15096" width="23.42578125" bestFit="1" customWidth="1"/>
    <col min="15097" max="15097" width="1" bestFit="1" customWidth="1"/>
    <col min="15098" max="15098" width="8.42578125" bestFit="1" customWidth="1"/>
    <col min="15099" max="15099" width="9.28515625" bestFit="1" customWidth="1"/>
    <col min="15100" max="15100" width="1" bestFit="1" customWidth="1"/>
    <col min="15101" max="15101" width="8.42578125" bestFit="1" customWidth="1"/>
    <col min="15102" max="15102" width="4.7109375" bestFit="1" customWidth="1"/>
    <col min="15103" max="15103" width="1" bestFit="1" customWidth="1"/>
    <col min="15104" max="15104" width="3.7109375" bestFit="1" customWidth="1"/>
    <col min="15105" max="15105" width="2.85546875" bestFit="1" customWidth="1"/>
    <col min="15106" max="15106" width="1.85546875" bestFit="1" customWidth="1"/>
    <col min="15107" max="15107" width="2.85546875" bestFit="1" customWidth="1"/>
    <col min="15108" max="15108" width="11.28515625" bestFit="1" customWidth="1"/>
    <col min="15344" max="15345" width="4.7109375" bestFit="1" customWidth="1"/>
    <col min="15346" max="15349" width="1" bestFit="1" customWidth="1"/>
    <col min="15350" max="15350" width="0.7109375" bestFit="1" customWidth="1"/>
    <col min="15351" max="15351" width="0.28515625" bestFit="1" customWidth="1"/>
    <col min="15352" max="15352" width="23.42578125" bestFit="1" customWidth="1"/>
    <col min="15353" max="15353" width="1" bestFit="1" customWidth="1"/>
    <col min="15354" max="15354" width="8.42578125" bestFit="1" customWidth="1"/>
    <col min="15355" max="15355" width="9.28515625" bestFit="1" customWidth="1"/>
    <col min="15356" max="15356" width="1" bestFit="1" customWidth="1"/>
    <col min="15357" max="15357" width="8.42578125" bestFit="1" customWidth="1"/>
    <col min="15358" max="15358" width="4.7109375" bestFit="1" customWidth="1"/>
    <col min="15359" max="15359" width="1" bestFit="1" customWidth="1"/>
    <col min="15360" max="15360" width="3.7109375" bestFit="1" customWidth="1"/>
    <col min="15361" max="15361" width="2.85546875" bestFit="1" customWidth="1"/>
    <col min="15362" max="15362" width="1.85546875" bestFit="1" customWidth="1"/>
    <col min="15363" max="15363" width="2.85546875" bestFit="1" customWidth="1"/>
    <col min="15364" max="15364" width="11.28515625" bestFit="1" customWidth="1"/>
    <col min="15600" max="15601" width="4.7109375" bestFit="1" customWidth="1"/>
    <col min="15602" max="15605" width="1" bestFit="1" customWidth="1"/>
    <col min="15606" max="15606" width="0.7109375" bestFit="1" customWidth="1"/>
    <col min="15607" max="15607" width="0.28515625" bestFit="1" customWidth="1"/>
    <col min="15608" max="15608" width="23.42578125" bestFit="1" customWidth="1"/>
    <col min="15609" max="15609" width="1" bestFit="1" customWidth="1"/>
    <col min="15610" max="15610" width="8.42578125" bestFit="1" customWidth="1"/>
    <col min="15611" max="15611" width="9.28515625" bestFit="1" customWidth="1"/>
    <col min="15612" max="15612" width="1" bestFit="1" customWidth="1"/>
    <col min="15613" max="15613" width="8.42578125" bestFit="1" customWidth="1"/>
    <col min="15614" max="15614" width="4.7109375" bestFit="1" customWidth="1"/>
    <col min="15615" max="15615" width="1" bestFit="1" customWidth="1"/>
    <col min="15616" max="15616" width="3.7109375" bestFit="1" customWidth="1"/>
    <col min="15617" max="15617" width="2.85546875" bestFit="1" customWidth="1"/>
    <col min="15618" max="15618" width="1.85546875" bestFit="1" customWidth="1"/>
    <col min="15619" max="15619" width="2.85546875" bestFit="1" customWidth="1"/>
    <col min="15620" max="15620" width="11.28515625" bestFit="1" customWidth="1"/>
    <col min="15856" max="15857" width="4.7109375" bestFit="1" customWidth="1"/>
    <col min="15858" max="15861" width="1" bestFit="1" customWidth="1"/>
    <col min="15862" max="15862" width="0.7109375" bestFit="1" customWidth="1"/>
    <col min="15863" max="15863" width="0.28515625" bestFit="1" customWidth="1"/>
    <col min="15864" max="15864" width="23.42578125" bestFit="1" customWidth="1"/>
    <col min="15865" max="15865" width="1" bestFit="1" customWidth="1"/>
    <col min="15866" max="15866" width="8.42578125" bestFit="1" customWidth="1"/>
    <col min="15867" max="15867" width="9.28515625" bestFit="1" customWidth="1"/>
    <col min="15868" max="15868" width="1" bestFit="1" customWidth="1"/>
    <col min="15869" max="15869" width="8.42578125" bestFit="1" customWidth="1"/>
    <col min="15870" max="15870" width="4.7109375" bestFit="1" customWidth="1"/>
    <col min="15871" max="15871" width="1" bestFit="1" customWidth="1"/>
    <col min="15872" max="15872" width="3.7109375" bestFit="1" customWidth="1"/>
    <col min="15873" max="15873" width="2.85546875" bestFit="1" customWidth="1"/>
    <col min="15874" max="15874" width="1.85546875" bestFit="1" customWidth="1"/>
    <col min="15875" max="15875" width="2.85546875" bestFit="1" customWidth="1"/>
    <col min="15876" max="15876" width="11.28515625" bestFit="1" customWidth="1"/>
    <col min="16112" max="16113" width="4.7109375" bestFit="1" customWidth="1"/>
    <col min="16114" max="16117" width="1" bestFit="1" customWidth="1"/>
    <col min="16118" max="16118" width="0.7109375" bestFit="1" customWidth="1"/>
    <col min="16119" max="16119" width="0.28515625" bestFit="1" customWidth="1"/>
    <col min="16120" max="16120" width="23.42578125" bestFit="1" customWidth="1"/>
    <col min="16121" max="16121" width="1" bestFit="1" customWidth="1"/>
    <col min="16122" max="16122" width="8.42578125" bestFit="1" customWidth="1"/>
    <col min="16123" max="16123" width="9.28515625" bestFit="1" customWidth="1"/>
    <col min="16124" max="16124" width="1" bestFit="1" customWidth="1"/>
    <col min="16125" max="16125" width="8.42578125" bestFit="1" customWidth="1"/>
    <col min="16126" max="16126" width="4.7109375" bestFit="1" customWidth="1"/>
    <col min="16127" max="16127" width="1" bestFit="1" customWidth="1"/>
    <col min="16128" max="16128" width="3.7109375" bestFit="1" customWidth="1"/>
    <col min="16129" max="16129" width="2.85546875" bestFit="1" customWidth="1"/>
    <col min="16130" max="16130" width="1.85546875" bestFit="1" customWidth="1"/>
    <col min="16131" max="16131" width="2.85546875" bestFit="1" customWidth="1"/>
    <col min="16132" max="16132" width="11.28515625" bestFit="1" customWidth="1"/>
  </cols>
  <sheetData>
    <row r="1" spans="1:4" ht="22.9" customHeight="1" x14ac:dyDescent="0.25">
      <c r="A1" s="199" t="s">
        <v>606</v>
      </c>
      <c r="B1" s="199" t="s">
        <v>607</v>
      </c>
      <c r="C1" s="199" t="s">
        <v>26</v>
      </c>
      <c r="D1" s="188" t="s">
        <v>285</v>
      </c>
    </row>
    <row r="2" spans="1:4" ht="9.6" customHeight="1" x14ac:dyDescent="0.25">
      <c r="A2" s="196">
        <v>122191</v>
      </c>
      <c r="B2" s="196" t="s">
        <v>608</v>
      </c>
      <c r="C2" s="198"/>
      <c r="D2" s="197"/>
    </row>
    <row r="3" spans="1:4" ht="9.6" customHeight="1" x14ac:dyDescent="0.25">
      <c r="A3" s="195">
        <v>45831</v>
      </c>
      <c r="B3" s="195" t="s">
        <v>609</v>
      </c>
      <c r="C3" s="195" t="s">
        <v>610</v>
      </c>
      <c r="D3" s="189">
        <v>55801.49</v>
      </c>
    </row>
    <row r="4" spans="1:4" ht="9.6" customHeight="1" x14ac:dyDescent="0.25">
      <c r="A4" s="195">
        <v>45832</v>
      </c>
      <c r="B4" s="195" t="s">
        <v>611</v>
      </c>
      <c r="C4" s="195" t="s">
        <v>610</v>
      </c>
      <c r="D4" s="189">
        <v>46971.06</v>
      </c>
    </row>
    <row r="5" spans="1:4" ht="9.6" customHeight="1" x14ac:dyDescent="0.25">
      <c r="A5" s="195">
        <v>45833</v>
      </c>
      <c r="B5" s="195" t="s">
        <v>612</v>
      </c>
      <c r="C5" s="195" t="s">
        <v>610</v>
      </c>
      <c r="D5" s="189">
        <v>38704.019999999997</v>
      </c>
    </row>
    <row r="6" spans="1:4" ht="9.6" customHeight="1" x14ac:dyDescent="0.25">
      <c r="A6" s="195">
        <v>45834</v>
      </c>
      <c r="B6" s="195" t="s">
        <v>613</v>
      </c>
      <c r="C6" s="195" t="s">
        <v>610</v>
      </c>
      <c r="D6" s="189">
        <v>64524.25</v>
      </c>
    </row>
    <row r="7" spans="1:4" ht="9.6" customHeight="1" x14ac:dyDescent="0.25">
      <c r="A7" s="195">
        <v>45835</v>
      </c>
      <c r="B7" s="195" t="s">
        <v>614</v>
      </c>
      <c r="C7" s="195" t="s">
        <v>610</v>
      </c>
      <c r="D7" s="189">
        <v>54313.48</v>
      </c>
    </row>
    <row r="8" spans="1:4" ht="9.6" customHeight="1" x14ac:dyDescent="0.25">
      <c r="A8" s="195">
        <v>45836</v>
      </c>
      <c r="B8" s="195" t="s">
        <v>615</v>
      </c>
      <c r="C8" s="195" t="s">
        <v>610</v>
      </c>
      <c r="D8" s="189">
        <v>44754.15</v>
      </c>
    </row>
    <row r="9" spans="1:4" ht="9.6" customHeight="1" x14ac:dyDescent="0.25">
      <c r="A9" s="195">
        <v>45837</v>
      </c>
      <c r="B9" s="195" t="s">
        <v>616</v>
      </c>
      <c r="C9" s="195" t="s">
        <v>610</v>
      </c>
      <c r="D9" s="189">
        <v>66360.600000000006</v>
      </c>
    </row>
    <row r="10" spans="1:4" ht="9.6" customHeight="1" x14ac:dyDescent="0.25">
      <c r="A10" s="195">
        <v>45838</v>
      </c>
      <c r="B10" s="195" t="s">
        <v>617</v>
      </c>
      <c r="C10" s="195" t="s">
        <v>610</v>
      </c>
      <c r="D10" s="189">
        <v>55859.23</v>
      </c>
    </row>
    <row r="11" spans="1:4" ht="9.6" customHeight="1" x14ac:dyDescent="0.25">
      <c r="A11" s="195">
        <v>45839</v>
      </c>
      <c r="B11" s="195" t="s">
        <v>618</v>
      </c>
      <c r="C11" s="195" t="s">
        <v>610</v>
      </c>
      <c r="D11" s="189">
        <v>46027.86</v>
      </c>
    </row>
    <row r="12" spans="1:4" ht="9.6" customHeight="1" x14ac:dyDescent="0.25">
      <c r="A12" s="196">
        <v>122214</v>
      </c>
      <c r="B12" s="196" t="s">
        <v>619</v>
      </c>
      <c r="C12" s="198"/>
      <c r="D12" s="197"/>
    </row>
    <row r="13" spans="1:4" ht="9.6" customHeight="1" x14ac:dyDescent="0.25">
      <c r="A13" s="195">
        <v>45854</v>
      </c>
      <c r="B13" s="195" t="s">
        <v>620</v>
      </c>
      <c r="C13" s="195" t="s">
        <v>621</v>
      </c>
      <c r="D13" s="190">
        <v>915.95</v>
      </c>
    </row>
    <row r="14" spans="1:4" ht="9.6" customHeight="1" x14ac:dyDescent="0.25">
      <c r="A14" s="195">
        <v>45857</v>
      </c>
      <c r="B14" s="195" t="s">
        <v>622</v>
      </c>
      <c r="C14" s="195" t="s">
        <v>623</v>
      </c>
      <c r="D14" s="191">
        <v>6746.33</v>
      </c>
    </row>
    <row r="15" spans="1:4" ht="9.6" customHeight="1" x14ac:dyDescent="0.25">
      <c r="A15" s="195">
        <v>45858</v>
      </c>
      <c r="B15" s="195" t="s">
        <v>624</v>
      </c>
      <c r="C15" s="195" t="s">
        <v>623</v>
      </c>
      <c r="D15" s="191">
        <v>8483.16</v>
      </c>
    </row>
    <row r="16" spans="1:4" ht="9.6" customHeight="1" x14ac:dyDescent="0.25">
      <c r="A16" s="195">
        <v>45859</v>
      </c>
      <c r="B16" s="195" t="s">
        <v>625</v>
      </c>
      <c r="C16" s="195" t="s">
        <v>623</v>
      </c>
      <c r="D16" s="189">
        <v>11009.47</v>
      </c>
    </row>
    <row r="17" spans="1:4" ht="9.6" customHeight="1" x14ac:dyDescent="0.25">
      <c r="A17" s="196">
        <v>122344</v>
      </c>
      <c r="B17" s="196" t="s">
        <v>626</v>
      </c>
      <c r="C17" s="198"/>
      <c r="D17" s="197"/>
    </row>
    <row r="18" spans="1:4" ht="9.6" customHeight="1" x14ac:dyDescent="0.25">
      <c r="A18" s="195">
        <v>45866</v>
      </c>
      <c r="B18" s="195" t="s">
        <v>627</v>
      </c>
      <c r="C18" s="195" t="s">
        <v>610</v>
      </c>
      <c r="D18" s="189">
        <v>29152.03</v>
      </c>
    </row>
    <row r="19" spans="1:4" ht="9.6" customHeight="1" x14ac:dyDescent="0.25">
      <c r="A19" s="195">
        <v>45867</v>
      </c>
      <c r="B19" s="195" t="s">
        <v>628</v>
      </c>
      <c r="C19" s="195" t="s">
        <v>610</v>
      </c>
      <c r="D19" s="189">
        <v>24538.82</v>
      </c>
    </row>
    <row r="20" spans="1:4" ht="9.6" customHeight="1" x14ac:dyDescent="0.25">
      <c r="A20" s="195">
        <v>45868</v>
      </c>
      <c r="B20" s="195" t="s">
        <v>629</v>
      </c>
      <c r="C20" s="195" t="s">
        <v>610</v>
      </c>
      <c r="D20" s="189">
        <v>20219.87</v>
      </c>
    </row>
    <row r="21" spans="1:4" ht="9.6" customHeight="1" x14ac:dyDescent="0.25">
      <c r="A21" s="196">
        <v>122358</v>
      </c>
      <c r="B21" s="196" t="s">
        <v>630</v>
      </c>
      <c r="C21" s="198"/>
      <c r="D21" s="197"/>
    </row>
    <row r="22" spans="1:4" ht="9.6" customHeight="1" x14ac:dyDescent="0.25">
      <c r="A22" s="195">
        <v>45874</v>
      </c>
      <c r="B22" s="195" t="s">
        <v>631</v>
      </c>
      <c r="C22" s="195" t="s">
        <v>610</v>
      </c>
      <c r="D22" s="189">
        <v>81552.52</v>
      </c>
    </row>
    <row r="23" spans="1:4" ht="9.6" customHeight="1" x14ac:dyDescent="0.25">
      <c r="A23" s="195">
        <v>45875</v>
      </c>
      <c r="B23" s="195" t="s">
        <v>632</v>
      </c>
      <c r="C23" s="195" t="s">
        <v>610</v>
      </c>
      <c r="D23" s="189">
        <v>68647.03</v>
      </c>
    </row>
    <row r="24" spans="1:4" ht="9.6" customHeight="1" x14ac:dyDescent="0.25">
      <c r="A24" s="195">
        <v>45876</v>
      </c>
      <c r="B24" s="195" t="s">
        <v>633</v>
      </c>
      <c r="C24" s="195" t="s">
        <v>610</v>
      </c>
      <c r="D24" s="189">
        <v>56565.02</v>
      </c>
    </row>
    <row r="25" spans="1:4" ht="9.6" customHeight="1" x14ac:dyDescent="0.25">
      <c r="A25" s="195">
        <v>45877</v>
      </c>
      <c r="B25" s="195" t="s">
        <v>634</v>
      </c>
      <c r="C25" s="195" t="s">
        <v>610</v>
      </c>
      <c r="D25" s="189">
        <v>90986.02</v>
      </c>
    </row>
    <row r="26" spans="1:4" ht="9.6" customHeight="1" x14ac:dyDescent="0.25">
      <c r="A26" s="195">
        <v>45878</v>
      </c>
      <c r="B26" s="195" t="s">
        <v>635</v>
      </c>
      <c r="C26" s="195" t="s">
        <v>610</v>
      </c>
      <c r="D26" s="189">
        <v>76587.710000000006</v>
      </c>
    </row>
    <row r="27" spans="1:4" ht="9.6" customHeight="1" x14ac:dyDescent="0.25">
      <c r="A27" s="195">
        <v>45879</v>
      </c>
      <c r="B27" s="195" t="s">
        <v>636</v>
      </c>
      <c r="C27" s="195" t="s">
        <v>610</v>
      </c>
      <c r="D27" s="189">
        <v>63108.12</v>
      </c>
    </row>
    <row r="28" spans="1:4" ht="9.6" customHeight="1" x14ac:dyDescent="0.25">
      <c r="A28" s="195">
        <v>45880</v>
      </c>
      <c r="B28" s="195" t="s">
        <v>637</v>
      </c>
      <c r="C28" s="195" t="s">
        <v>610</v>
      </c>
      <c r="D28" s="189">
        <v>92972.01</v>
      </c>
    </row>
    <row r="29" spans="1:4" ht="9.6" customHeight="1" x14ac:dyDescent="0.25">
      <c r="A29" s="195">
        <v>45881</v>
      </c>
      <c r="B29" s="195" t="s">
        <v>638</v>
      </c>
      <c r="C29" s="195" t="s">
        <v>610</v>
      </c>
      <c r="D29" s="189">
        <v>78259.399999999994</v>
      </c>
    </row>
    <row r="30" spans="1:4" ht="9.6" customHeight="1" x14ac:dyDescent="0.25">
      <c r="A30" s="195">
        <v>45882</v>
      </c>
      <c r="B30" s="195" t="s">
        <v>639</v>
      </c>
      <c r="C30" s="195" t="s">
        <v>610</v>
      </c>
      <c r="D30" s="189">
        <v>64485.599999999999</v>
      </c>
    </row>
    <row r="31" spans="1:4" ht="9.6" customHeight="1" x14ac:dyDescent="0.25">
      <c r="A31" s="196">
        <v>122559</v>
      </c>
      <c r="B31" s="196" t="s">
        <v>640</v>
      </c>
      <c r="C31" s="198"/>
      <c r="D31" s="197"/>
    </row>
    <row r="32" spans="1:4" ht="9.6" customHeight="1" x14ac:dyDescent="0.25">
      <c r="A32" s="195">
        <v>45893</v>
      </c>
      <c r="B32" s="195" t="s">
        <v>641</v>
      </c>
      <c r="C32" s="195" t="s">
        <v>610</v>
      </c>
      <c r="D32" s="189">
        <v>84657.83</v>
      </c>
    </row>
    <row r="33" spans="1:4" ht="9.6" customHeight="1" x14ac:dyDescent="0.25">
      <c r="A33" s="195">
        <v>45894</v>
      </c>
      <c r="B33" s="195" t="s">
        <v>642</v>
      </c>
      <c r="C33" s="195" t="s">
        <v>610</v>
      </c>
      <c r="D33" s="189">
        <v>71260.91</v>
      </c>
    </row>
    <row r="34" spans="1:4" ht="9.6" customHeight="1" x14ac:dyDescent="0.25">
      <c r="A34" s="195">
        <v>45895</v>
      </c>
      <c r="B34" s="195" t="s">
        <v>643</v>
      </c>
      <c r="C34" s="195" t="s">
        <v>610</v>
      </c>
      <c r="D34" s="189">
        <v>58718.84</v>
      </c>
    </row>
    <row r="35" spans="1:4" ht="9.6" customHeight="1" x14ac:dyDescent="0.25">
      <c r="A35" s="195">
        <v>45896</v>
      </c>
      <c r="B35" s="195" t="s">
        <v>644</v>
      </c>
      <c r="C35" s="195" t="s">
        <v>610</v>
      </c>
      <c r="D35" s="189">
        <v>98999.82</v>
      </c>
    </row>
    <row r="36" spans="1:4" ht="9.6" customHeight="1" x14ac:dyDescent="0.25">
      <c r="A36" s="195">
        <v>45897</v>
      </c>
      <c r="B36" s="195" t="s">
        <v>645</v>
      </c>
      <c r="C36" s="195" t="s">
        <v>610</v>
      </c>
      <c r="D36" s="189">
        <v>83333.320000000007</v>
      </c>
    </row>
    <row r="37" spans="1:4" ht="9.6" customHeight="1" x14ac:dyDescent="0.25">
      <c r="A37" s="195">
        <v>45898</v>
      </c>
      <c r="B37" s="195" t="s">
        <v>646</v>
      </c>
      <c r="C37" s="195" t="s">
        <v>610</v>
      </c>
      <c r="D37" s="189">
        <v>68666.490000000005</v>
      </c>
    </row>
    <row r="38" spans="1:4" ht="9.6" customHeight="1" x14ac:dyDescent="0.25">
      <c r="A38" s="195">
        <v>45899</v>
      </c>
      <c r="B38" s="195" t="s">
        <v>647</v>
      </c>
      <c r="C38" s="195" t="s">
        <v>610</v>
      </c>
      <c r="D38" s="192">
        <v>102019.19</v>
      </c>
    </row>
    <row r="39" spans="1:4" ht="9.6" customHeight="1" x14ac:dyDescent="0.25">
      <c r="A39" s="195">
        <v>45901</v>
      </c>
      <c r="B39" s="195" t="s">
        <v>648</v>
      </c>
      <c r="C39" s="195" t="s">
        <v>610</v>
      </c>
      <c r="D39" s="189">
        <v>85874.84</v>
      </c>
    </row>
    <row r="40" spans="1:4" ht="9.6" customHeight="1" x14ac:dyDescent="0.25">
      <c r="A40" s="195">
        <v>45902</v>
      </c>
      <c r="B40" s="195" t="s">
        <v>649</v>
      </c>
      <c r="C40" s="195" t="s">
        <v>610</v>
      </c>
      <c r="D40" s="189">
        <v>70760.740000000005</v>
      </c>
    </row>
    <row r="41" spans="1:4" ht="9.6" customHeight="1" x14ac:dyDescent="0.25">
      <c r="A41" s="196">
        <v>105964</v>
      </c>
      <c r="B41" s="196" t="s">
        <v>650</v>
      </c>
      <c r="C41" s="198"/>
      <c r="D41" s="197"/>
    </row>
    <row r="42" spans="1:4" ht="9.6" customHeight="1" x14ac:dyDescent="0.25">
      <c r="A42" s="195">
        <v>45950</v>
      </c>
      <c r="B42" s="195" t="s">
        <v>651</v>
      </c>
      <c r="C42" s="195" t="s">
        <v>621</v>
      </c>
      <c r="D42" s="190">
        <v>521.96</v>
      </c>
    </row>
    <row r="43" spans="1:4" ht="9.6" customHeight="1" x14ac:dyDescent="0.25">
      <c r="A43" s="195">
        <v>45951</v>
      </c>
      <c r="B43" s="195" t="s">
        <v>652</v>
      </c>
      <c r="C43" s="195" t="s">
        <v>621</v>
      </c>
      <c r="D43" s="190">
        <v>835.11</v>
      </c>
    </row>
    <row r="44" spans="1:4" ht="9.6" customHeight="1" x14ac:dyDescent="0.25">
      <c r="A44" s="195">
        <v>45952</v>
      </c>
      <c r="B44" s="195" t="s">
        <v>653</v>
      </c>
      <c r="C44" s="195" t="s">
        <v>621</v>
      </c>
      <c r="D44" s="190">
        <v>713.54</v>
      </c>
    </row>
    <row r="45" spans="1:4" ht="9.6" customHeight="1" x14ac:dyDescent="0.25">
      <c r="A45" s="195">
        <v>45953</v>
      </c>
      <c r="B45" s="195" t="s">
        <v>654</v>
      </c>
      <c r="C45" s="195" t="s">
        <v>621</v>
      </c>
      <c r="D45" s="190">
        <v>881.88</v>
      </c>
    </row>
    <row r="46" spans="1:4" ht="9.6" customHeight="1" x14ac:dyDescent="0.25">
      <c r="A46" s="195">
        <v>45954</v>
      </c>
      <c r="B46" s="195" t="s">
        <v>655</v>
      </c>
      <c r="C46" s="195" t="s">
        <v>621</v>
      </c>
      <c r="D46" s="191">
        <v>1069.75</v>
      </c>
    </row>
    <row r="47" spans="1:4" ht="9.6" customHeight="1" x14ac:dyDescent="0.25">
      <c r="A47" s="195">
        <v>45955</v>
      </c>
      <c r="B47" s="195" t="s">
        <v>656</v>
      </c>
      <c r="C47" s="195" t="s">
        <v>657</v>
      </c>
      <c r="D47" s="193">
        <v>1.01</v>
      </c>
    </row>
    <row r="48" spans="1:4" ht="9.6" customHeight="1" x14ac:dyDescent="0.25">
      <c r="A48" s="195">
        <v>45956</v>
      </c>
      <c r="B48" s="195" t="s">
        <v>692</v>
      </c>
      <c r="C48" s="195" t="s">
        <v>623</v>
      </c>
      <c r="D48" s="191">
        <v>3218.83</v>
      </c>
    </row>
    <row r="49" spans="1:4" ht="9.6" customHeight="1" x14ac:dyDescent="0.25">
      <c r="A49" s="196">
        <v>122192</v>
      </c>
      <c r="B49" s="196" t="s">
        <v>658</v>
      </c>
      <c r="C49" s="198"/>
      <c r="D49" s="197"/>
    </row>
    <row r="50" spans="1:4" ht="9.6" customHeight="1" x14ac:dyDescent="0.25">
      <c r="A50" s="195">
        <v>45841</v>
      </c>
      <c r="B50" s="195" t="s">
        <v>659</v>
      </c>
      <c r="C50" s="195" t="s">
        <v>610</v>
      </c>
      <c r="D50" s="189">
        <v>18632.77</v>
      </c>
    </row>
    <row r="51" spans="1:4" ht="9.6" customHeight="1" x14ac:dyDescent="0.25">
      <c r="A51" s="195">
        <v>45842</v>
      </c>
      <c r="B51" s="195" t="s">
        <v>660</v>
      </c>
      <c r="C51" s="195" t="s">
        <v>610</v>
      </c>
      <c r="D51" s="189">
        <v>15684.22</v>
      </c>
    </row>
    <row r="52" spans="1:4" ht="9.6" customHeight="1" x14ac:dyDescent="0.25">
      <c r="A52" s="195">
        <v>45843</v>
      </c>
      <c r="B52" s="195" t="s">
        <v>661</v>
      </c>
      <c r="C52" s="195" t="s">
        <v>610</v>
      </c>
      <c r="D52" s="189">
        <v>12923.69</v>
      </c>
    </row>
    <row r="53" spans="1:4" ht="9.6" customHeight="1" x14ac:dyDescent="0.25">
      <c r="A53" s="195">
        <v>45844</v>
      </c>
      <c r="B53" s="195" t="s">
        <v>662</v>
      </c>
      <c r="C53" s="195" t="s">
        <v>610</v>
      </c>
      <c r="D53" s="189">
        <v>21268.720000000001</v>
      </c>
    </row>
    <row r="54" spans="1:4" ht="9.6" customHeight="1" x14ac:dyDescent="0.25">
      <c r="A54" s="195">
        <v>45845</v>
      </c>
      <c r="B54" s="195" t="s">
        <v>663</v>
      </c>
      <c r="C54" s="195" t="s">
        <v>610</v>
      </c>
      <c r="D54" s="189">
        <v>17903.080000000002</v>
      </c>
    </row>
    <row r="55" spans="1:4" ht="9.6" customHeight="1" x14ac:dyDescent="0.25">
      <c r="A55" s="195">
        <v>45846</v>
      </c>
      <c r="B55" s="195" t="s">
        <v>664</v>
      </c>
      <c r="C55" s="195" t="s">
        <v>610</v>
      </c>
      <c r="D55" s="189">
        <v>14752</v>
      </c>
    </row>
    <row r="56" spans="1:4" ht="9.6" customHeight="1" x14ac:dyDescent="0.25">
      <c r="A56" s="195">
        <v>45847</v>
      </c>
      <c r="B56" s="195" t="s">
        <v>665</v>
      </c>
      <c r="C56" s="195" t="s">
        <v>610</v>
      </c>
      <c r="D56" s="189">
        <v>21823.65</v>
      </c>
    </row>
    <row r="57" spans="1:4" ht="9.6" customHeight="1" x14ac:dyDescent="0.25">
      <c r="A57" s="195">
        <v>45848</v>
      </c>
      <c r="B57" s="195" t="s">
        <v>666</v>
      </c>
      <c r="C57" s="195" t="s">
        <v>610</v>
      </c>
      <c r="D57" s="189">
        <v>18370.18</v>
      </c>
    </row>
    <row r="58" spans="1:4" ht="9.6" customHeight="1" x14ac:dyDescent="0.25">
      <c r="A58" s="195">
        <v>45849</v>
      </c>
      <c r="B58" s="195" t="s">
        <v>667</v>
      </c>
      <c r="C58" s="195" t="s">
        <v>610</v>
      </c>
      <c r="D58" s="189">
        <v>15136.91</v>
      </c>
    </row>
    <row r="59" spans="1:4" ht="9.6" customHeight="1" x14ac:dyDescent="0.25">
      <c r="A59" s="196">
        <v>122225</v>
      </c>
      <c r="B59" s="196" t="s">
        <v>668</v>
      </c>
      <c r="C59" s="198"/>
      <c r="D59" s="197"/>
    </row>
    <row r="60" spans="1:4" ht="9.6" customHeight="1" x14ac:dyDescent="0.25">
      <c r="A60" s="195">
        <v>45864</v>
      </c>
      <c r="B60" s="195" t="s">
        <v>669</v>
      </c>
      <c r="C60" s="195" t="s">
        <v>621</v>
      </c>
      <c r="D60" s="190">
        <v>421.31</v>
      </c>
    </row>
    <row r="61" spans="1:4" ht="9.6" customHeight="1" x14ac:dyDescent="0.25">
      <c r="A61" s="195">
        <v>45865</v>
      </c>
      <c r="B61" s="195" t="s">
        <v>670</v>
      </c>
      <c r="C61" s="195" t="s">
        <v>621</v>
      </c>
      <c r="D61" s="190">
        <v>715.43</v>
      </c>
    </row>
    <row r="62" spans="1:4" ht="9.6" customHeight="1" x14ac:dyDescent="0.25">
      <c r="A62" s="196">
        <v>122359</v>
      </c>
      <c r="B62" s="196" t="s">
        <v>671</v>
      </c>
      <c r="C62" s="198"/>
      <c r="D62" s="197"/>
    </row>
    <row r="63" spans="1:4" ht="9.6" customHeight="1" x14ac:dyDescent="0.25">
      <c r="A63" s="195">
        <v>45883</v>
      </c>
      <c r="B63" s="195" t="s">
        <v>672</v>
      </c>
      <c r="C63" s="195" t="s">
        <v>610</v>
      </c>
      <c r="D63" s="189">
        <v>26674.13</v>
      </c>
    </row>
    <row r="64" spans="1:4" ht="9.6" customHeight="1" x14ac:dyDescent="0.25">
      <c r="A64" s="195">
        <v>45884</v>
      </c>
      <c r="B64" s="195" t="s">
        <v>673</v>
      </c>
      <c r="C64" s="195" t="s">
        <v>610</v>
      </c>
      <c r="D64" s="189">
        <v>22453.08</v>
      </c>
    </row>
    <row r="65" spans="1:4" ht="9.6" customHeight="1" x14ac:dyDescent="0.25">
      <c r="A65" s="195">
        <v>45885</v>
      </c>
      <c r="B65" s="195" t="s">
        <v>674</v>
      </c>
      <c r="C65" s="195" t="s">
        <v>610</v>
      </c>
      <c r="D65" s="189">
        <v>18501.21</v>
      </c>
    </row>
    <row r="66" spans="1:4" ht="9.6" customHeight="1" x14ac:dyDescent="0.25">
      <c r="A66" s="195">
        <v>45886</v>
      </c>
      <c r="B66" s="195" t="s">
        <v>675</v>
      </c>
      <c r="C66" s="195" t="s">
        <v>610</v>
      </c>
      <c r="D66" s="189">
        <v>29550.41</v>
      </c>
    </row>
    <row r="67" spans="1:4" ht="9.6" customHeight="1" x14ac:dyDescent="0.25">
      <c r="A67" s="195">
        <v>45887</v>
      </c>
      <c r="B67" s="195" t="s">
        <v>676</v>
      </c>
      <c r="C67" s="195" t="s">
        <v>610</v>
      </c>
      <c r="D67" s="189">
        <v>24874.22</v>
      </c>
    </row>
    <row r="68" spans="1:4" ht="9.6" customHeight="1" x14ac:dyDescent="0.25">
      <c r="A68" s="195">
        <v>45888</v>
      </c>
      <c r="B68" s="195" t="s">
        <v>677</v>
      </c>
      <c r="C68" s="195" t="s">
        <v>610</v>
      </c>
      <c r="D68" s="189">
        <v>20496.21</v>
      </c>
    </row>
    <row r="69" spans="1:4" ht="9.6" customHeight="1" x14ac:dyDescent="0.25">
      <c r="A69" s="195">
        <v>45889</v>
      </c>
      <c r="B69" s="195" t="s">
        <v>678</v>
      </c>
      <c r="C69" s="195" t="s">
        <v>610</v>
      </c>
      <c r="D69" s="189">
        <v>30155.919999999998</v>
      </c>
    </row>
    <row r="70" spans="1:4" ht="9.6" customHeight="1" x14ac:dyDescent="0.25">
      <c r="A70" s="195">
        <v>45891</v>
      </c>
      <c r="B70" s="195" t="s">
        <v>679</v>
      </c>
      <c r="C70" s="195" t="s">
        <v>610</v>
      </c>
      <c r="D70" s="189">
        <v>25383.9</v>
      </c>
    </row>
    <row r="71" spans="1:4" ht="9.6" customHeight="1" x14ac:dyDescent="0.25">
      <c r="A71" s="195">
        <v>45892</v>
      </c>
      <c r="B71" s="195" t="s">
        <v>680</v>
      </c>
      <c r="C71" s="195" t="s">
        <v>610</v>
      </c>
      <c r="D71" s="189">
        <v>20916.22</v>
      </c>
    </row>
    <row r="72" spans="1:4" ht="9.6" customHeight="1" x14ac:dyDescent="0.25">
      <c r="A72" s="196">
        <v>122560</v>
      </c>
      <c r="B72" s="196" t="s">
        <v>681</v>
      </c>
      <c r="C72" s="198"/>
      <c r="D72" s="197"/>
    </row>
    <row r="73" spans="1:4" ht="9.6" customHeight="1" x14ac:dyDescent="0.25">
      <c r="A73" s="195">
        <v>45903</v>
      </c>
      <c r="B73" s="195" t="s">
        <v>682</v>
      </c>
      <c r="C73" s="195" t="s">
        <v>610</v>
      </c>
      <c r="D73" s="189">
        <v>28734.560000000001</v>
      </c>
    </row>
    <row r="74" spans="1:4" ht="9.6" customHeight="1" x14ac:dyDescent="0.25">
      <c r="A74" s="195">
        <v>45904</v>
      </c>
      <c r="B74" s="195" t="s">
        <v>683</v>
      </c>
      <c r="C74" s="195" t="s">
        <v>610</v>
      </c>
      <c r="D74" s="189">
        <v>24187.45</v>
      </c>
    </row>
    <row r="75" spans="1:4" ht="9.6" customHeight="1" x14ac:dyDescent="0.25">
      <c r="A75" s="195">
        <v>45905</v>
      </c>
      <c r="B75" s="195" t="s">
        <v>684</v>
      </c>
      <c r="C75" s="195" t="s">
        <v>610</v>
      </c>
      <c r="D75" s="189">
        <v>19930.349999999999</v>
      </c>
    </row>
    <row r="76" spans="1:4" ht="9.6" customHeight="1" x14ac:dyDescent="0.25">
      <c r="A76" s="195">
        <v>45906</v>
      </c>
      <c r="B76" s="195" t="s">
        <v>685</v>
      </c>
      <c r="C76" s="195" t="s">
        <v>610</v>
      </c>
      <c r="D76" s="189">
        <v>32924.720000000001</v>
      </c>
    </row>
    <row r="77" spans="1:4" ht="9.6" customHeight="1" x14ac:dyDescent="0.25">
      <c r="A77" s="195">
        <v>45907</v>
      </c>
      <c r="B77" s="195" t="s">
        <v>686</v>
      </c>
      <c r="C77" s="195" t="s">
        <v>610</v>
      </c>
      <c r="D77" s="189">
        <v>27714.53</v>
      </c>
    </row>
    <row r="78" spans="1:4" ht="9.6" customHeight="1" x14ac:dyDescent="0.25">
      <c r="A78" s="195">
        <v>45908</v>
      </c>
      <c r="B78" s="195" t="s">
        <v>687</v>
      </c>
      <c r="C78" s="195" t="s">
        <v>610</v>
      </c>
      <c r="D78" s="189">
        <v>22836.62</v>
      </c>
    </row>
    <row r="79" spans="1:4" ht="9.6" customHeight="1" x14ac:dyDescent="0.25">
      <c r="A79" s="195">
        <v>45909</v>
      </c>
      <c r="B79" s="195" t="s">
        <v>688</v>
      </c>
      <c r="C79" s="195" t="s">
        <v>610</v>
      </c>
      <c r="D79" s="189">
        <v>33806.85</v>
      </c>
    </row>
    <row r="80" spans="1:4" ht="9.6" customHeight="1" x14ac:dyDescent="0.25">
      <c r="A80" s="195">
        <v>45910</v>
      </c>
      <c r="B80" s="195" t="s">
        <v>689</v>
      </c>
      <c r="C80" s="195" t="s">
        <v>610</v>
      </c>
      <c r="D80" s="189">
        <v>28457.040000000001</v>
      </c>
    </row>
    <row r="81" spans="1:4" ht="9.6" customHeight="1" x14ac:dyDescent="0.25">
      <c r="A81" s="195">
        <v>45911</v>
      </c>
      <c r="B81" s="195" t="s">
        <v>690</v>
      </c>
      <c r="C81" s="195" t="s">
        <v>610</v>
      </c>
      <c r="D81" s="189">
        <v>23448.5</v>
      </c>
    </row>
    <row r="82" spans="1:4" ht="11.45" customHeight="1" x14ac:dyDescent="0.25">
      <c r="A82" s="194"/>
      <c r="B82" s="194"/>
      <c r="C82" s="194"/>
      <c r="D82" s="194"/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2156E2C64EAC4288D1C4C998CE28F9" ma:contentTypeVersion="0" ma:contentTypeDescription="Crie um novo documento." ma:contentTypeScope="" ma:versionID="2b6865b6910ca1b9a9fc223af4f1e86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e078010f886becc52d8153076464ff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FAE452-36B1-4419-AF9A-915F7049E0E6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91A0806-27C7-48D2-874B-E1231DFD03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05243C-103E-46E3-8531-12C0F39565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21</vt:i4>
      </vt:variant>
    </vt:vector>
  </HeadingPairs>
  <TitlesOfParts>
    <vt:vector size="34" baseType="lpstr">
      <vt:lpstr>DADOS DA OBRA</vt:lpstr>
      <vt:lpstr>CAPA - ORÇAMENTO</vt:lpstr>
      <vt:lpstr>CAPA - VANTAJOSIDADE</vt:lpstr>
      <vt:lpstr>VANTAJOSIDADE</vt:lpstr>
      <vt:lpstr>CAPA - ORÇAMENTO (SD)</vt:lpstr>
      <vt:lpstr>ORÇAMENTO RESUMO (SD)</vt:lpstr>
      <vt:lpstr>ORÇAMENTO SINTÉTICO (SD)</vt:lpstr>
      <vt:lpstr>CRONOGRAMA (SD)</vt:lpstr>
      <vt:lpstr>COMPOSIÇÕES (SD)</vt:lpstr>
      <vt:lpstr>CURVA ABC DE SERVIÇOS (SD)</vt:lpstr>
      <vt:lpstr>BDI NORMAL (SD) </vt:lpstr>
      <vt:lpstr>MEMORIAL DE QUANTIDADES</vt:lpstr>
      <vt:lpstr>Base</vt:lpstr>
      <vt:lpstr>'BDI NORMAL (SD) '!Area_de_impressao</vt:lpstr>
      <vt:lpstr>'CAPA - ORÇAMENTO'!Area_de_impressao</vt:lpstr>
      <vt:lpstr>'CAPA - ORÇAMENTO (SD)'!Area_de_impressao</vt:lpstr>
      <vt:lpstr>'CAPA - VANTAJOSIDADE'!Area_de_impressao</vt:lpstr>
      <vt:lpstr>'COMPOSIÇÕES (SD)'!Area_de_impressao</vt:lpstr>
      <vt:lpstr>'CRONOGRAMA (SD)'!Area_de_impressao</vt:lpstr>
      <vt:lpstr>'DADOS DA OBRA'!Area_de_impressao</vt:lpstr>
      <vt:lpstr>'MEMORIAL DE QUANTIDADES'!Area_de_impressao</vt:lpstr>
      <vt:lpstr>'ORÇAMENTO RESUMO (SD)'!Area_de_impressao</vt:lpstr>
      <vt:lpstr>'ORÇAMENTO SINTÉTICO (SD)'!Area_de_impressao</vt:lpstr>
      <vt:lpstr>VANTAJOSIDADE!Area_de_impressao</vt:lpstr>
      <vt:lpstr>'BDI NORMAL (SD) '!Titulos_de_impressao</vt:lpstr>
      <vt:lpstr>'CAPA - ORÇAMENTO'!Titulos_de_impressao</vt:lpstr>
      <vt:lpstr>'CAPA - ORÇAMENTO (SD)'!Titulos_de_impressao</vt:lpstr>
      <vt:lpstr>'CAPA - VANTAJOSIDADE'!Titulos_de_impressao</vt:lpstr>
      <vt:lpstr>'COMPOSIÇÕES (SD)'!Titulos_de_impressao</vt:lpstr>
      <vt:lpstr>'CRONOGRAMA (SD)'!Titulos_de_impressao</vt:lpstr>
      <vt:lpstr>'CURVA ABC DE SERVIÇOS (SD)'!Titulos_de_impressao</vt:lpstr>
      <vt:lpstr>'MEMORIAL DE QUANTIDADES'!Titulos_de_impressao</vt:lpstr>
      <vt:lpstr>'ORÇAMENTO SINTÉTICO (SD)'!Titulos_de_impressao</vt:lpstr>
      <vt:lpstr>VANTAJOSIDADE!Titulos_de_impressao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Thiago Alves Silva</dc:creator>
  <cp:keywords/>
  <dc:description/>
  <cp:lastModifiedBy>Hellen Lopes Ribeiro</cp:lastModifiedBy>
  <cp:revision/>
  <cp:lastPrinted>2025-11-05T16:03:13Z</cp:lastPrinted>
  <dcterms:created xsi:type="dcterms:W3CDTF">2012-03-26T12:45:23Z</dcterms:created>
  <dcterms:modified xsi:type="dcterms:W3CDTF">2025-11-24T11:58:12Z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0x010100AE2156E2C64EAC4288D1C4C998CE28F9</vt:lpwstr>
  </property>
</Properties>
</file>