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GESUP\2026\CONTRATO - VIGILÂNCIA\ANEXO TR\"/>
    </mc:Choice>
  </mc:AlternateContent>
  <bookViews>
    <workbookView xWindow="0" yWindow="0" windowWidth="19200" windowHeight="6900" activeTab="1"/>
  </bookViews>
  <sheets>
    <sheet name="Plan1" sheetId="1" r:id="rId1"/>
    <sheet name="PLANILHA MODELO" sheetId="2" r:id="rId2"/>
  </sheets>
  <definedNames>
    <definedName name="_1Excel_BuiltIn_Print_Area_3" localSheetId="1">#REF!</definedName>
    <definedName name="_1Excel_BuiltIn_Print_Area_3">#REF!</definedName>
    <definedName name="_4Excel_BuiltIn_Print_Area_3" localSheetId="1">#REF!</definedName>
    <definedName name="_4Excel_BuiltIn_Print_Area_3">#REF!</definedName>
    <definedName name="_5Excel_BuiltIn_Print_Area_3" localSheetId="1">#REF!</definedName>
    <definedName name="_5Excel_BuiltIn_Print_Area_3">#REF!</definedName>
    <definedName name="_xlnm.Print_Area" localSheetId="1">'PLANILHA MODELO'!$A$1:$D$140</definedName>
    <definedName name="Áreaverde" localSheetId="1">#REF!</definedName>
    <definedName name="Áreaverde">#REF!</definedName>
    <definedName name="AReaverde3" localSheetId="1">#REF!</definedName>
    <definedName name="AReaverde3">#REF!</definedName>
    <definedName name="b" localSheetId="1">#REF!</definedName>
    <definedName name="b">#REF!</definedName>
    <definedName name="bb" localSheetId="1">#REF!</definedName>
    <definedName name="bb">#REF!</definedName>
    <definedName name="Demanda2" localSheetId="1">#REF!</definedName>
    <definedName name="Demanda2">#REF!</definedName>
    <definedName name="Demanda3" localSheetId="1">#REF!</definedName>
    <definedName name="Demanda3">#REF!</definedName>
    <definedName name="Equi" localSheetId="1">#REF!</definedName>
    <definedName name="Equi">#REF!</definedName>
    <definedName name="Equipamento" localSheetId="1">#REF!</definedName>
    <definedName name="Equipamento">#REF!</definedName>
    <definedName name="Equipamentos" localSheetId="1">#REF!</definedName>
    <definedName name="Equipamentos">#REF!</definedName>
    <definedName name="Higiene2" localSheetId="1">#REF!</definedName>
    <definedName name="Higiene2">#REF!</definedName>
    <definedName name="i" localSheetId="1">#REF!</definedName>
    <definedName name="i">#REF!</definedName>
    <definedName name="Li" localSheetId="1">#REF!</definedName>
    <definedName name="Li">#REF!</definedName>
    <definedName name="Limpeza" localSheetId="1">#REF!</definedName>
    <definedName name="Limpeza">#REF!</definedName>
    <definedName name="Limpeza2" localSheetId="1">#REF!</definedName>
    <definedName name="Limpeza2">#REF!</definedName>
    <definedName name="N" localSheetId="1">#REF!</definedName>
    <definedName name="N">#REF!</definedName>
    <definedName name="p" localSheetId="1">#REF!</definedName>
    <definedName name="p">#REF!</definedName>
    <definedName name="Posto" localSheetId="1">#REF!</definedName>
    <definedName name="Posto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2" l="1"/>
  <c r="D150" i="2"/>
  <c r="D155" i="2"/>
  <c r="D156" i="2"/>
  <c r="D157" i="2"/>
  <c r="D158" i="2"/>
</calcChain>
</file>

<file path=xl/comments1.xml><?xml version="1.0" encoding="utf-8"?>
<comments xmlns="http://schemas.openxmlformats.org/spreadsheetml/2006/main">
  <authors>
    <author/>
  </authors>
  <commentList>
    <comment ref="A1" authorId="0" shapeId="0">
      <text>
        <r>
          <rPr>
            <sz val="11"/>
            <color theme="1"/>
            <rFont val="Calibri"/>
            <family val="2"/>
            <scheme val="minor"/>
          </rPr>
          <t>======
ID#AAAAVOPdF7w
Raquel Barroso De Oliveira Borges    (2022-02-09 17:24:53)
Já esteja preenchido no template</t>
        </r>
      </text>
    </comment>
  </commentList>
</comments>
</file>

<file path=xl/sharedStrings.xml><?xml version="1.0" encoding="utf-8"?>
<sst xmlns="http://schemas.openxmlformats.org/spreadsheetml/2006/main" count="266" uniqueCount="171">
  <si>
    <t>Informar o valor da unidade de medida por tipo de serviço.</t>
  </si>
  <si>
    <t>Nota(1):</t>
  </si>
  <si>
    <t>TOTAL</t>
  </si>
  <si>
    <t>Valor Global da Proposta (valor mensal do serviço X nº meses do contrato).</t>
  </si>
  <si>
    <t>C</t>
  </si>
  <si>
    <t>Valor mensal do serviço</t>
  </si>
  <si>
    <t>B</t>
  </si>
  <si>
    <t>Valor proposto por unidade de medida*</t>
  </si>
  <si>
    <t>A</t>
  </si>
  <si>
    <t>VALOR (R$)</t>
  </si>
  <si>
    <t>Descrição</t>
  </si>
  <si>
    <t>VALOR GLOBAL DA PROPOSTA</t>
  </si>
  <si>
    <t>Quadro Demonstrativo - VALOR GLOBAL DA PROPOSTA</t>
  </si>
  <si>
    <t>Anexo III-D</t>
  </si>
  <si>
    <t>VALOR MENSAL DOS SERVIÇOS (I + II + III + ...)</t>
  </si>
  <si>
    <t>Serviço ... (indicar)</t>
  </si>
  <si>
    <t>Serviço 3 (indicar)</t>
  </si>
  <si>
    <t>Serviço 2 (indicar)</t>
  </si>
  <si>
    <t>Serviço 1 (indicar)</t>
  </si>
  <si>
    <t>Qde Postos (E)</t>
  </si>
  <si>
    <t>Tipo de Serviço (A)</t>
  </si>
  <si>
    <t>Quadro Resumo - VALOR MENSAL DOS SERVIÇOS</t>
  </si>
  <si>
    <t>VALOR TOTAL POR EMPREGADO</t>
  </si>
  <si>
    <t>Módulo 6 - Custos Indiretos, tributos e lucro</t>
  </si>
  <si>
    <t>F</t>
  </si>
  <si>
    <t>&lt;=== CUSTOS DIRETOS</t>
  </si>
  <si>
    <t>Subtotal (A + B + C + D + E)</t>
  </si>
  <si>
    <t>Módulo 5 - Insumos diversos</t>
  </si>
  <si>
    <t>E</t>
  </si>
  <si>
    <t>Módulo 4 - Custo de Reposição do Profissional Ausente</t>
  </si>
  <si>
    <t>D</t>
  </si>
  <si>
    <t>Módulo 3 - Provisão para rescisão</t>
  </si>
  <si>
    <t>Módulo 2 - Encargos, Benefícios Anuais, Mensais e Diários</t>
  </si>
  <si>
    <t>Módulo 1 - Composição da Remuneração</t>
  </si>
  <si>
    <t>Valor (R$)</t>
  </si>
  <si>
    <t>Mão-de-Obra vinculada à execução contratual (valor por empregado)</t>
  </si>
  <si>
    <t>QUADRO RESUMO DO CUSTO POR EMPREGADO</t>
  </si>
  <si>
    <t>Nota 2: O valor referente a tributos é obtido aplicando-se o percentual sobre o valor do faturamento.</t>
  </si>
  <si>
    <t>Nota 1: Custos Indiretos, Tributos e Lucro por empregado.</t>
  </si>
  <si>
    <t>Total</t>
  </si>
  <si>
    <t>Tributos Municipais (ISS)</t>
  </si>
  <si>
    <t>C.3</t>
  </si>
  <si>
    <t>Tributos Federais (COFINS)</t>
  </si>
  <si>
    <t>C.2</t>
  </si>
  <si>
    <t>Tributos Federais (PIS)</t>
  </si>
  <si>
    <t>C.1</t>
  </si>
  <si>
    <t>Tributos</t>
  </si>
  <si>
    <t>= (Total dos custos diretos + custos indiretos) x % do lucro</t>
  </si>
  <si>
    <t>Lucro</t>
  </si>
  <si>
    <t>= Total dos custos diretos x % de custos indiretos</t>
  </si>
  <si>
    <t>Custos Indiretos</t>
  </si>
  <si>
    <t>%</t>
  </si>
  <si>
    <t>Custos Indiretos, tributos e lucro</t>
  </si>
  <si>
    <t>Nota: Valores mensais por empregado.</t>
  </si>
  <si>
    <t>Outros (especificar)</t>
  </si>
  <si>
    <t>= Valor total estimado dos equipamentos x Taxa de depreciação utilizada considerando que não há valor residual)</t>
  </si>
  <si>
    <t>Equipamentos                                                                     Valor anual:</t>
  </si>
  <si>
    <t>= Valor total anual estimado / 12 meses / Qtde de funcionários que compartilharão os insumos</t>
  </si>
  <si>
    <t>Insumos de uso compartilhado                                      Valor anual:</t>
  </si>
  <si>
    <t>= Valor total anual estimado / 12 meses</t>
  </si>
  <si>
    <t>Uniformes                                                                            Valor anual:</t>
  </si>
  <si>
    <t>R$</t>
  </si>
  <si>
    <t>Substituto na Intrajornada</t>
  </si>
  <si>
    <t>4.2</t>
  </si>
  <si>
    <t>Substituto nas Ausências Legais</t>
  </si>
  <si>
    <t>4.1</t>
  </si>
  <si>
    <t>Quadro resumo módulo 4</t>
  </si>
  <si>
    <t>= 1 hora de repouso x qtde de dias no mês x (Salário base + Adic periculosidade) / 220 horas</t>
  </si>
  <si>
    <t>Substituto na cobertura de Intervalo para repouso ou alimentação</t>
  </si>
  <si>
    <t>SIM/NÃO</t>
  </si>
  <si>
    <t>Substituto no Intervalo Intrajornada</t>
  </si>
  <si>
    <t>Nota 1: Os itens que contemplam o módulo 4 se referem ao custo dos dias trabalhados pelo repositor/substituto, quando o empregado
alocado na prestação de serviço estiver ausente, conforme as previsões estabelecidas na legislação.</t>
  </si>
  <si>
    <t>Incidência dos encargos previstos no submódulo 2.2 sobre o item 4.1 (conforme nota 3do submódulo 2.2). Esta nota er da IN 05/2017 e foi revogada. Avaliar a pertinência de mantê-la considerando a base de cálculo que será utilizada</t>
  </si>
  <si>
    <t>G</t>
  </si>
  <si>
    <t>Subtotal</t>
  </si>
  <si>
    <t>= Qtde estimada de dias de ausência no ano / Qtde de dias no ano</t>
  </si>
  <si>
    <t>Substituto na cobertura de Outras ausências (especificar)</t>
  </si>
  <si>
    <t>=(Férias e adic de férias x Qtde de meses de licença maternidade x probabilidade de ocorrência) / 12 meses</t>
  </si>
  <si>
    <t>Substituto na cobertura de Afastamento Maternidade</t>
  </si>
  <si>
    <t xml:space="preserve">Substituto na cobertura de Ausência por Acidente de Trabalho </t>
  </si>
  <si>
    <t>= (Qtde de dias de licença paternidade / Qtde de dias no ano) x probabilidade de ocorrência</t>
  </si>
  <si>
    <t>Substituto na cobertura de Licença Paternidade</t>
  </si>
  <si>
    <t>Substituto na cobertura de Ausências Legais</t>
  </si>
  <si>
    <t>= 1 remuneração / 12 meses</t>
  </si>
  <si>
    <t>Substituto na cobertura de Férias</t>
  </si>
  <si>
    <t>Módulo 4 - Custo de reposição do profissional ausente</t>
  </si>
  <si>
    <t>OBS.: A contribuição social foi extinta pela Lei 13.932/2019.</t>
  </si>
  <si>
    <t>= O que falta para dar 4% após o cálculo do % da multa do FGTS sobre Aviso prévio indenizado</t>
  </si>
  <si>
    <r>
      <t>Multa do FGTS</t>
    </r>
    <r>
      <rPr>
        <sz val="11"/>
        <color theme="1"/>
        <rFont val="Calibri"/>
        <family val="2"/>
      </rPr>
      <t xml:space="preserve"> sobre o Aviso Prévio Trabalhado</t>
    </r>
  </si>
  <si>
    <t>= % total do submódulo 2.2 x Aviso prévio trabalhado</t>
  </si>
  <si>
    <t>Incidência de GPS, FGTS e outras contribuições sobre o Aviso
Prévio Trabalhado</t>
  </si>
  <si>
    <t>= 7 dias de aviso / qtde de dias no ano</t>
  </si>
  <si>
    <t xml:space="preserve">Aviso Prévio Trabalhado </t>
  </si>
  <si>
    <t>= 40% de multa do FGTS sobre aviso prévio indenizado</t>
  </si>
  <si>
    <t>Multa do FGTS sobre o Aviso Prévio Indenizado</t>
  </si>
  <si>
    <t>= 8% de FGTS x Aviso prédio indenizado</t>
  </si>
  <si>
    <t>Incidência do FGTS sobre Aviso Prévio Indenizado</t>
  </si>
  <si>
    <t>= ((1 remuneração + Férias e adicional de férias + 13º salário)/ 12 meses) x probabilidade de ocorrência</t>
  </si>
  <si>
    <t>Aviso Prévio Indenizado</t>
  </si>
  <si>
    <t xml:space="preserve"> Módulo 3 - Provisão para rescisão</t>
  </si>
  <si>
    <t>Intervalo Intrajornada Indenizada do Titular do Posto</t>
  </si>
  <si>
    <t>2.4</t>
  </si>
  <si>
    <t>Benefícios Mensais e Diários</t>
  </si>
  <si>
    <t>2.3</t>
  </si>
  <si>
    <t>GPS, FGTS e Outras Contribuições</t>
  </si>
  <si>
    <t>2.2</t>
  </si>
  <si>
    <t>13º Salário, Férias e Adicional de Férias</t>
  </si>
  <si>
    <t>2.1</t>
  </si>
  <si>
    <t>Quadro resumo módulo 2</t>
  </si>
  <si>
    <t>= (Meia hora x Qtde de dias no mês x (Salário base + adic. De periculosidade + Adic noturno)/ 220 horas) x valor da hora acrescida de 50%)</t>
  </si>
  <si>
    <t>Provisão de intrajornada indenizada ao titular do posto</t>
  </si>
  <si>
    <t>Nota 2: Observar a previsão dos benefícios contidos em Acordos, Convenções e Dissídios Coletivos de Trabalho e atentar-se ao disposto no art. 6º desta Instrução Normativa.</t>
  </si>
  <si>
    <t>Nota 1: O valor informado deverá ser o custo real do benefício (descontado o valor eventualmente pago pelo empregado).</t>
  </si>
  <si>
    <t>= Valor do VA x qtde de dias no mês x % por conta da empresa</t>
  </si>
  <si>
    <t xml:space="preserve">Auxílio-Refeição/Alimentação </t>
  </si>
  <si>
    <t>= (Valor do vale x qtde recebida por dia x qtde. de dias no mês) - (6% x Salário base)</t>
  </si>
  <si>
    <t xml:space="preserve">Transporte </t>
  </si>
  <si>
    <t>Nota 3: Esses percentuais incidem sobre o Módulo 1, o Submódulo 2.1.</t>
  </si>
  <si>
    <t>Nota 2: O SAT a depender do grau de risco do serviço irá variar entre 1%, para risco leve, de 2%, para risco médio, e de 3% de risco grave.</t>
  </si>
  <si>
    <t>Nota 1: Os percentuais dos encargos previdenciaários, do FGTS e demais contribuições são aqueles estabelecidos pela legislação vigente.</t>
  </si>
  <si>
    <t xml:space="preserve">FGTS </t>
  </si>
  <si>
    <t>H</t>
  </si>
  <si>
    <t xml:space="preserve">INCRA </t>
  </si>
  <si>
    <t xml:space="preserve">SEBRAE </t>
  </si>
  <si>
    <t xml:space="preserve">SENAI - SENAC </t>
  </si>
  <si>
    <t>SESC ou SESI</t>
  </si>
  <si>
    <t xml:space="preserve">GILL/RAT (RAT X FAP) </t>
  </si>
  <si>
    <t xml:space="preserve">Salário Educação </t>
  </si>
  <si>
    <t xml:space="preserve">INSS </t>
  </si>
  <si>
    <t>Encargos Previdenciário (GPS), Fundo de garantia por tempo de Serviço ( FGTS) e outras Contribuições</t>
  </si>
  <si>
    <t>Nota 3: Levando em consideração a vigência contratual prevista no art. 57 da Lei nº 8.666, de 23 de junho de 1993, a rubrica férias tem como objetivo principal suprir a necessidade do pagamento das férias remuneradas ao final do contrato de 12 meses. Esta rubrica, quando da prorrogação contratual, torna-se custo não renovável.  (Incluído pela Instrução Normativa nº 7, de 2018)</t>
  </si>
  <si>
    <t>Nota 2: O adicional de férias contido no Submódulo 2.1 corresponde a 1/3 (um terço) da remuneração que por sua vez é divido por 12 (doze) conforme Nota 1 acima.</t>
  </si>
  <si>
    <t>Nota 1: Como a planilha de custos e formação de preços é calculada mensalmente, provisiona-se proporcionalmente 1/12 (um doze avos) dos valores referentes a gratificação natalina, férias e adicional de férias. (Redação dada pela Instrução Normativa nº 7, de 2018)</t>
  </si>
  <si>
    <t>= Percentual total do submódulo 2.2</t>
  </si>
  <si>
    <t>Incidência dos encargos previstos no submódulo 2.2 sobre o item 2.1</t>
  </si>
  <si>
    <t>= 12,10% conforme caderno de logística da conta vinculada</t>
  </si>
  <si>
    <t>Férias e Adicional de Férias</t>
  </si>
  <si>
    <r>
      <rPr>
        <sz val="11"/>
        <color theme="1"/>
        <rFont val="Calibri"/>
        <family val="2"/>
      </rPr>
      <t>13 (Décimo-terceiro) salário</t>
    </r>
    <r>
      <rPr>
        <sz val="11"/>
        <color rgb="FFFF0000"/>
        <rFont val="Calibri"/>
        <family val="2"/>
      </rPr>
      <t xml:space="preserve"> </t>
    </r>
  </si>
  <si>
    <t>Módulo 2: Encargos e Benefícios Anuais, Mensais e Diários</t>
  </si>
  <si>
    <t>Nota 1: O Módulo 1 refere-se ao valor mensal devido ao empregado pela prestação do serviço no período de 12 meses.</t>
  </si>
  <si>
    <t>Total da Remuneração</t>
  </si>
  <si>
    <t>= 1 hora noturna reduzida x qtde de dias no mês x ((salario base + periculosidade)/220 horas) x 20% de adicional (Somente se for considerado 7 horas de adicional noturno)</t>
  </si>
  <si>
    <t xml:space="preserve">Adicional de Hora Noturna Reduzida                                       </t>
  </si>
  <si>
    <t>= Horas de adicional noturno x qtde de dias no mês x ((salario base + periculosidade)/220 horas) x 20% de adicional</t>
  </si>
  <si>
    <t xml:space="preserve">Adicional Noturno                                             </t>
  </si>
  <si>
    <t>= Salario minimo x  % de insalubridade</t>
  </si>
  <si>
    <t xml:space="preserve">Adicional de Insalubridade </t>
  </si>
  <si>
    <t>= Salario base x % de periculosidade</t>
  </si>
  <si>
    <t xml:space="preserve">Adicional de Periculosidade </t>
  </si>
  <si>
    <t>Salário Base</t>
  </si>
  <si>
    <t>Data base da categoria (dia/mês/ano)</t>
  </si>
  <si>
    <t>Categoria profissional (vinculada à execução contratual)</t>
  </si>
  <si>
    <t>Salário Nominativo da Categoria Profissional</t>
  </si>
  <si>
    <t>Classificação Brasileira de Ocupações (CBO)</t>
  </si>
  <si>
    <t>Tipo de serviço (mesmo serviço com características distintas)</t>
  </si>
  <si>
    <t>Dados para composição dos custos referentes à mão-de-obra</t>
  </si>
  <si>
    <t>MÓDULOS DE MÃO DE OBRA VINCULADA À EXECUÇÃO CONTRATUAL</t>
  </si>
  <si>
    <t>Qtde total a contratar (em função da unidade de medida)</t>
  </si>
  <si>
    <t>Unidade de Medida</t>
  </si>
  <si>
    <t>Tipo de Serviço</t>
  </si>
  <si>
    <t>Identificação do Serviço</t>
  </si>
  <si>
    <t>Nº de meses de execução contratual</t>
  </si>
  <si>
    <t>Ano do Acordo, Convenção ou Dissídio Coletivo</t>
  </si>
  <si>
    <t>Município/UF</t>
  </si>
  <si>
    <t>Data de apresentação da proposta (dia/mês/ano)</t>
  </si>
  <si>
    <t>Discriminação dos serviços ( dados referentes à contratação)</t>
  </si>
  <si>
    <t xml:space="preserve">Data / hora: </t>
  </si>
  <si>
    <t xml:space="preserve">Nº da Licitação: </t>
  </si>
  <si>
    <t>Nº do processo:</t>
  </si>
  <si>
    <t>Nome do posto</t>
  </si>
  <si>
    <t>PLANILHA DE CUSTO E FORMAÇÃO DE PREÇO - IN 05/2017 (atualizada pela IN 07/2018)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</si>
</sst>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R$ &quot;* #,##0.00_);_(&quot;R$ &quot;* \(#,##0.00\);_(&quot;R$ &quot;* &quot;-&quot;??_);_(@_)"/>
    <numFmt numFmtId="165" formatCode="_-* #,##0.00_-;\-* #,##0.00_-;_-* &quot;-&quot;??_-;_-@"/>
    <numFmt numFmtId="166" formatCode="_-&quot;R$&quot;* #,##0.00_-;\-&quot;R$&quot;* #,##0.00_-;_-&quot;R$&quot;* &quot;-&quot;??_-;_-@"/>
    <numFmt numFmtId="167" formatCode="_-&quot;R$&quot;\ * #,##0.00_-;\-&quot;R$&quot;\ * #,##0.00_-;_-&quot;R$&quot;\ * &quot;-&quot;??_-;_-@"/>
    <numFmt numFmtId="168" formatCode="0.000%"/>
    <numFmt numFmtId="169" formatCode="[$-416]mmm\-yy"/>
    <numFmt numFmtId="170" formatCode="&quot;R$ &quot;#,##0.00_);[Red]\(&quot;R$ &quot;#,##0.0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Arial"/>
      <family val="2"/>
    </font>
    <font>
      <sz val="8"/>
      <color theme="1"/>
      <name val="Calibri"/>
      <family val="2"/>
    </font>
    <font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B4C6E7"/>
        <bgColor rgb="FFB4C6E7"/>
      </patternFill>
    </fill>
  </fills>
  <borders count="42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35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2" fontId="3" fillId="0" borderId="1" xfId="1" applyNumberFormat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2" fontId="2" fillId="0" borderId="11" xfId="1" applyNumberFormat="1" applyFont="1" applyBorder="1" applyAlignment="1">
      <alignment vertical="center"/>
    </xf>
    <xf numFmtId="0" fontId="2" fillId="0" borderId="14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2" fontId="2" fillId="0" borderId="22" xfId="1" applyNumberFormat="1" applyFont="1" applyBorder="1" applyAlignment="1">
      <alignment vertical="center"/>
    </xf>
    <xf numFmtId="0" fontId="2" fillId="0" borderId="23" xfId="1" applyFont="1" applyBorder="1" applyAlignment="1">
      <alignment vertical="center"/>
    </xf>
    <xf numFmtId="2" fontId="2" fillId="0" borderId="25" xfId="1" applyNumberFormat="1" applyFont="1" applyBorder="1" applyAlignment="1">
      <alignment vertical="center"/>
    </xf>
    <xf numFmtId="0" fontId="3" fillId="0" borderId="26" xfId="1" applyFont="1" applyBorder="1" applyAlignment="1">
      <alignment vertical="center"/>
    </xf>
    <xf numFmtId="0" fontId="2" fillId="0" borderId="26" xfId="1" applyFont="1" applyBorder="1" applyAlignment="1">
      <alignment vertical="center"/>
    </xf>
    <xf numFmtId="2" fontId="2" fillId="0" borderId="28" xfId="1" applyNumberFormat="1" applyFont="1" applyBorder="1" applyAlignment="1">
      <alignment vertical="center"/>
    </xf>
    <xf numFmtId="0" fontId="2" fillId="0" borderId="29" xfId="1" applyFont="1" applyBorder="1" applyAlignment="1">
      <alignment vertical="center"/>
    </xf>
    <xf numFmtId="0" fontId="3" fillId="0" borderId="15" xfId="1" applyFont="1" applyBorder="1" applyAlignment="1">
      <alignment horizontal="center" vertical="center" wrapText="1"/>
    </xf>
    <xf numFmtId="2" fontId="2" fillId="0" borderId="0" xfId="1" applyNumberFormat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164" fontId="3" fillId="2" borderId="32" xfId="1" applyNumberFormat="1" applyFont="1" applyFill="1" applyBorder="1" applyAlignment="1">
      <alignment vertical="center"/>
    </xf>
    <xf numFmtId="164" fontId="2" fillId="0" borderId="32" xfId="1" applyNumberFormat="1" applyFont="1" applyBorder="1" applyAlignment="1">
      <alignment vertical="center"/>
    </xf>
    <xf numFmtId="0" fontId="2" fillId="0" borderId="32" xfId="1" applyFont="1" applyBorder="1" applyAlignment="1">
      <alignment horizontal="center" vertical="center"/>
    </xf>
    <xf numFmtId="164" fontId="3" fillId="0" borderId="32" xfId="1" applyNumberFormat="1" applyFont="1" applyBorder="1" applyAlignment="1">
      <alignment vertical="center"/>
    </xf>
    <xf numFmtId="0" fontId="3" fillId="2" borderId="32" xfId="1" applyFont="1" applyFill="1" applyBorder="1" applyAlignment="1">
      <alignment horizontal="center" vertical="center"/>
    </xf>
    <xf numFmtId="165" fontId="2" fillId="0" borderId="0" xfId="1" applyNumberFormat="1" applyFont="1" applyAlignment="1">
      <alignment vertical="center"/>
    </xf>
    <xf numFmtId="2" fontId="3" fillId="0" borderId="0" xfId="1" applyNumberFormat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33" xfId="1" applyFont="1" applyBorder="1" applyAlignment="1">
      <alignment vertical="center"/>
    </xf>
    <xf numFmtId="0" fontId="2" fillId="0" borderId="34" xfId="1" applyFont="1" applyBorder="1" applyAlignment="1">
      <alignment vertical="center"/>
    </xf>
    <xf numFmtId="0" fontId="2" fillId="0" borderId="35" xfId="1" applyFont="1" applyBorder="1" applyAlignment="1">
      <alignment vertical="center"/>
    </xf>
    <xf numFmtId="165" fontId="2" fillId="0" borderId="35" xfId="1" applyNumberFormat="1" applyFont="1" applyBorder="1" applyAlignment="1">
      <alignment vertical="center"/>
    </xf>
    <xf numFmtId="10" fontId="2" fillId="0" borderId="32" xfId="1" applyNumberFormat="1" applyFont="1" applyBorder="1" applyAlignment="1">
      <alignment horizontal="center" vertical="center"/>
    </xf>
    <xf numFmtId="0" fontId="2" fillId="0" borderId="32" xfId="1" applyFont="1" applyBorder="1" applyAlignment="1">
      <alignment horizontal="left" vertical="center"/>
    </xf>
    <xf numFmtId="0" fontId="3" fillId="0" borderId="32" xfId="1" applyFont="1" applyBorder="1" applyAlignment="1">
      <alignment horizontal="center" vertical="center"/>
    </xf>
    <xf numFmtId="0" fontId="2" fillId="0" borderId="36" xfId="1" applyFont="1" applyBorder="1" applyAlignment="1">
      <alignment vertical="center"/>
    </xf>
    <xf numFmtId="0" fontId="2" fillId="0" borderId="37" xfId="1" applyFont="1" applyBorder="1" applyAlignment="1">
      <alignment vertical="center"/>
    </xf>
    <xf numFmtId="0" fontId="2" fillId="0" borderId="38" xfId="1" applyFont="1" applyBorder="1" applyAlignment="1">
      <alignment vertical="center"/>
    </xf>
    <xf numFmtId="2" fontId="2" fillId="3" borderId="32" xfId="1" applyNumberFormat="1" applyFont="1" applyFill="1" applyBorder="1" applyAlignment="1">
      <alignment horizontal="center" vertical="center"/>
    </xf>
    <xf numFmtId="10" fontId="3" fillId="3" borderId="32" xfId="1" applyNumberFormat="1" applyFont="1" applyFill="1" applyBorder="1" applyAlignment="1">
      <alignment horizontal="center" vertical="center"/>
    </xf>
    <xf numFmtId="0" fontId="3" fillId="3" borderId="32" xfId="1" applyFont="1" applyFill="1" applyBorder="1" applyAlignment="1">
      <alignment horizontal="left" vertical="center"/>
    </xf>
    <xf numFmtId="0" fontId="3" fillId="3" borderId="32" xfId="1" applyFont="1" applyFill="1" applyBorder="1" applyAlignment="1">
      <alignment horizontal="center" vertical="center"/>
    </xf>
    <xf numFmtId="0" fontId="2" fillId="0" borderId="0" xfId="1" quotePrefix="1" applyFont="1" applyBorder="1" applyAlignment="1">
      <alignment vertical="center"/>
    </xf>
    <xf numFmtId="0" fontId="3" fillId="2" borderId="32" xfId="1" applyFont="1" applyFill="1" applyBorder="1" applyAlignment="1">
      <alignment horizontal="left" vertical="center"/>
    </xf>
    <xf numFmtId="0" fontId="2" fillId="0" borderId="32" xfId="1" applyFont="1" applyBorder="1" applyAlignment="1">
      <alignment vertical="center"/>
    </xf>
    <xf numFmtId="0" fontId="3" fillId="4" borderId="32" xfId="1" applyFont="1" applyFill="1" applyBorder="1" applyAlignment="1">
      <alignment horizontal="center" vertical="center"/>
    </xf>
    <xf numFmtId="166" fontId="2" fillId="0" borderId="32" xfId="1" applyNumberFormat="1" applyFont="1" applyBorder="1" applyAlignment="1">
      <alignment horizontal="center" vertical="center"/>
    </xf>
    <xf numFmtId="164" fontId="2" fillId="0" borderId="39" xfId="1" applyNumberFormat="1" applyFont="1" applyBorder="1" applyAlignment="1">
      <alignment vertical="center"/>
    </xf>
    <xf numFmtId="166" fontId="2" fillId="0" borderId="39" xfId="1" applyNumberFormat="1" applyFont="1" applyBorder="1" applyAlignment="1">
      <alignment horizontal="center" vertical="center"/>
    </xf>
    <xf numFmtId="0" fontId="2" fillId="0" borderId="39" xfId="1" applyFont="1" applyBorder="1" applyAlignment="1">
      <alignment horizontal="left" vertical="center"/>
    </xf>
    <xf numFmtId="0" fontId="3" fillId="0" borderId="39" xfId="1" applyFont="1" applyBorder="1" applyAlignment="1">
      <alignment horizontal="center" vertical="center"/>
    </xf>
    <xf numFmtId="164" fontId="2" fillId="0" borderId="40" xfId="1" applyNumberFormat="1" applyFont="1" applyBorder="1" applyAlignment="1">
      <alignment vertical="center"/>
    </xf>
    <xf numFmtId="0" fontId="3" fillId="0" borderId="40" xfId="1" applyFont="1" applyBorder="1" applyAlignment="1">
      <alignment horizontal="center" vertical="center"/>
    </xf>
    <xf numFmtId="165" fontId="2" fillId="0" borderId="0" xfId="1" quotePrefix="1" applyNumberFormat="1" applyFont="1" applyBorder="1" applyAlignment="1">
      <alignment vertical="center"/>
    </xf>
    <xf numFmtId="165" fontId="2" fillId="0" borderId="32" xfId="1" applyNumberFormat="1" applyFont="1" applyBorder="1" applyAlignment="1">
      <alignment horizontal="center" vertical="center"/>
    </xf>
    <xf numFmtId="0" fontId="2" fillId="0" borderId="32" xfId="1" applyFont="1" applyBorder="1" applyAlignment="1">
      <alignment horizontal="left" vertical="center" wrapText="1"/>
    </xf>
    <xf numFmtId="164" fontId="3" fillId="0" borderId="0" xfId="1" applyNumberFormat="1" applyFont="1" applyBorder="1" applyAlignment="1">
      <alignment vertical="center"/>
    </xf>
    <xf numFmtId="10" fontId="3" fillId="0" borderId="0" xfId="1" applyNumberFormat="1" applyFont="1" applyBorder="1" applyAlignment="1">
      <alignment horizontal="center" vertical="center"/>
    </xf>
    <xf numFmtId="0" fontId="3" fillId="0" borderId="0" xfId="1" applyFont="1" applyBorder="1" applyAlignment="1">
      <alignment horizontal="left" vertical="center"/>
    </xf>
    <xf numFmtId="167" fontId="2" fillId="0" borderId="32" xfId="1" applyNumberFormat="1" applyFont="1" applyBorder="1" applyAlignment="1">
      <alignment vertical="center"/>
    </xf>
    <xf numFmtId="0" fontId="3" fillId="0" borderId="32" xfId="1" applyFont="1" applyBorder="1" applyAlignment="1">
      <alignment horizontal="left" vertical="center" wrapText="1"/>
    </xf>
    <xf numFmtId="167" fontId="3" fillId="0" borderId="32" xfId="1" applyNumberFormat="1" applyFont="1" applyBorder="1" applyAlignment="1">
      <alignment vertical="center"/>
    </xf>
    <xf numFmtId="10" fontId="3" fillId="0" borderId="32" xfId="1" applyNumberFormat="1" applyFont="1" applyBorder="1" applyAlignment="1">
      <alignment horizontal="center" vertical="center"/>
    </xf>
    <xf numFmtId="168" fontId="2" fillId="0" borderId="32" xfId="1" applyNumberFormat="1" applyFont="1" applyBorder="1" applyAlignment="1">
      <alignment horizontal="center" vertical="center"/>
    </xf>
    <xf numFmtId="166" fontId="2" fillId="0" borderId="0" xfId="1" applyNumberFormat="1" applyFont="1" applyAlignment="1">
      <alignment vertical="center"/>
    </xf>
    <xf numFmtId="9" fontId="2" fillId="0" borderId="0" xfId="1" applyNumberFormat="1" applyFont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10" xfId="1" applyFont="1" applyBorder="1" applyAlignment="1">
      <alignment horizontal="center" vertical="center"/>
    </xf>
    <xf numFmtId="10" fontId="3" fillId="2" borderId="32" xfId="1" applyNumberFormat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vertical="center"/>
    </xf>
    <xf numFmtId="0" fontId="3" fillId="0" borderId="41" xfId="1" applyFont="1" applyBorder="1" applyAlignment="1">
      <alignment vertical="center"/>
    </xf>
    <xf numFmtId="0" fontId="3" fillId="2" borderId="32" xfId="1" applyFont="1" applyFill="1" applyBorder="1" applyAlignment="1">
      <alignment vertical="center"/>
    </xf>
    <xf numFmtId="0" fontId="3" fillId="2" borderId="32" xfId="1" applyFont="1" applyFill="1" applyBorder="1" applyAlignment="1">
      <alignment horizontal="left" vertical="center" wrapText="1"/>
    </xf>
    <xf numFmtId="165" fontId="3" fillId="0" borderId="0" xfId="1" applyNumberFormat="1" applyFont="1" applyAlignment="1">
      <alignment vertical="center"/>
    </xf>
    <xf numFmtId="10" fontId="2" fillId="0" borderId="0" xfId="1" applyNumberFormat="1" applyFont="1" applyAlignment="1">
      <alignment vertical="center"/>
    </xf>
    <xf numFmtId="166" fontId="2" fillId="0" borderId="0" xfId="1" quotePrefix="1" applyNumberFormat="1" applyFont="1" applyBorder="1" applyAlignment="1">
      <alignment vertical="center"/>
    </xf>
    <xf numFmtId="168" fontId="2" fillId="0" borderId="0" xfId="1" applyNumberFormat="1" applyFont="1" applyAlignment="1">
      <alignment vertical="center"/>
    </xf>
    <xf numFmtId="10" fontId="2" fillId="0" borderId="0" xfId="1" quotePrefix="1" applyNumberFormat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1" fontId="2" fillId="0" borderId="32" xfId="1" applyNumberFormat="1" applyFont="1" applyBorder="1" applyAlignment="1">
      <alignment horizontal="center" vertical="center"/>
    </xf>
    <xf numFmtId="169" fontId="2" fillId="0" borderId="32" xfId="1" applyNumberFormat="1" applyFont="1" applyBorder="1" applyAlignment="1">
      <alignment horizontal="center" vertical="center"/>
    </xf>
    <xf numFmtId="170" fontId="2" fillId="0" borderId="32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0" fontId="2" fillId="0" borderId="32" xfId="1" applyFont="1" applyBorder="1" applyAlignment="1">
      <alignment horizontal="center" vertical="center" wrapText="1"/>
    </xf>
    <xf numFmtId="0" fontId="2" fillId="2" borderId="32" xfId="1" applyFont="1" applyFill="1" applyBorder="1" applyAlignment="1">
      <alignment horizontal="center" vertical="center" wrapText="1"/>
    </xf>
    <xf numFmtId="14" fontId="2" fillId="0" borderId="32" xfId="1" applyNumberFormat="1" applyFont="1" applyBorder="1" applyAlignment="1">
      <alignment horizontal="center" vertical="center"/>
    </xf>
    <xf numFmtId="0" fontId="2" fillId="0" borderId="13" xfId="1" applyFont="1" applyBorder="1" applyAlignment="1">
      <alignment horizontal="left" vertical="center"/>
    </xf>
    <xf numFmtId="0" fontId="4" fillId="0" borderId="12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vertical="center"/>
    </xf>
    <xf numFmtId="0" fontId="2" fillId="0" borderId="10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4" fillId="0" borderId="6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3" fillId="0" borderId="27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4" fillId="0" borderId="20" xfId="1" applyFont="1" applyBorder="1" applyAlignment="1">
      <alignment vertical="center"/>
    </xf>
    <xf numFmtId="0" fontId="4" fillId="0" borderId="19" xfId="1" applyFont="1" applyBorder="1" applyAlignment="1">
      <alignment vertical="center"/>
    </xf>
    <xf numFmtId="0" fontId="3" fillId="0" borderId="4" xfId="1" applyFont="1" applyBorder="1" applyAlignment="1">
      <alignment horizontal="center" vertical="center"/>
    </xf>
    <xf numFmtId="0" fontId="4" fillId="0" borderId="16" xfId="1" applyFont="1" applyBorder="1" applyAlignment="1">
      <alignment vertical="center"/>
    </xf>
    <xf numFmtId="0" fontId="3" fillId="0" borderId="17" xfId="1" applyFont="1" applyBorder="1" applyAlignment="1">
      <alignment horizontal="left" vertical="center"/>
    </xf>
    <xf numFmtId="0" fontId="2" fillId="0" borderId="32" xfId="1" applyFont="1" applyBorder="1" applyAlignment="1">
      <alignment horizontal="left" vertical="center"/>
    </xf>
    <xf numFmtId="0" fontId="4" fillId="0" borderId="32" xfId="1" applyFont="1" applyBorder="1" applyAlignment="1">
      <alignment vertical="center"/>
    </xf>
    <xf numFmtId="0" fontId="3" fillId="0" borderId="32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3" fillId="2" borderId="32" xfId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2" fillId="0" borderId="31" xfId="1" applyFont="1" applyBorder="1" applyAlignment="1">
      <alignment horizontal="center" vertical="center"/>
    </xf>
    <xf numFmtId="0" fontId="4" fillId="0" borderId="30" xfId="1" applyFont="1" applyBorder="1" applyAlignment="1">
      <alignment vertical="center"/>
    </xf>
    <xf numFmtId="0" fontId="3" fillId="4" borderId="0" xfId="1" applyFont="1" applyFill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horizontal="left" vertical="center" wrapText="1"/>
    </xf>
    <xf numFmtId="0" fontId="1" fillId="0" borderId="0" xfId="1" applyBorder="1" applyAlignment="1">
      <alignment vertical="center"/>
    </xf>
    <xf numFmtId="0" fontId="5" fillId="0" borderId="0" xfId="1" applyFont="1" applyAlignment="1">
      <alignment horizontal="left" vertical="center" wrapText="1"/>
    </xf>
    <xf numFmtId="0" fontId="1" fillId="0" borderId="0" xfId="1" applyAlignment="1">
      <alignment vertical="center"/>
    </xf>
    <xf numFmtId="0" fontId="3" fillId="2" borderId="32" xfId="1" applyFont="1" applyFill="1" applyBorder="1" applyAlignment="1">
      <alignment horizontal="left" vertical="center"/>
    </xf>
    <xf numFmtId="0" fontId="2" fillId="0" borderId="40" xfId="1" applyFont="1" applyBorder="1" applyAlignment="1">
      <alignment horizontal="left" vertical="center"/>
    </xf>
    <xf numFmtId="0" fontId="4" fillId="0" borderId="40" xfId="1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2" fillId="0" borderId="0" xfId="1" applyFont="1" applyBorder="1" applyAlignment="1">
      <alignment horizontal="center" vertical="center"/>
    </xf>
    <xf numFmtId="0" fontId="2" fillId="2" borderId="32" xfId="1" applyFont="1" applyFill="1" applyBorder="1" applyAlignment="1">
      <alignment horizontal="center" vertical="center"/>
    </xf>
    <xf numFmtId="0" fontId="2" fillId="0" borderId="32" xfId="1" applyFont="1" applyBorder="1" applyAlignment="1">
      <alignment horizontal="center" vertical="center" wrapText="1"/>
    </xf>
    <xf numFmtId="0" fontId="3" fillId="5" borderId="32" xfId="1" applyFont="1" applyFill="1" applyBorder="1" applyAlignment="1">
      <alignment horizontal="center" vertical="center"/>
    </xf>
    <xf numFmtId="0" fontId="2" fillId="0" borderId="32" xfId="1" applyFont="1" applyBorder="1" applyAlignment="1">
      <alignment horizontal="center" vertical="center"/>
    </xf>
    <xf numFmtId="0" fontId="1" fillId="0" borderId="32" xfId="1" applyBorder="1" applyAlignment="1">
      <alignment vertical="center"/>
    </xf>
    <xf numFmtId="49" fontId="2" fillId="0" borderId="32" xfId="1" applyNumberFormat="1" applyFont="1" applyBorder="1" applyAlignment="1">
      <alignment horizontal="center" vertical="center"/>
    </xf>
    <xf numFmtId="14" fontId="2" fillId="0" borderId="32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9526</xdr:colOff>
      <xdr:row>123</xdr:row>
      <xdr:rowOff>28576</xdr:rowOff>
    </xdr:from>
    <xdr:ext cx="5476874" cy="54292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xmlns="" id="{FF28978D-BEE8-4AD7-8A53-7A3CE84F6C7D}"/>
                </a:ext>
              </a:extLst>
            </xdr:cNvPr>
            <xdr:cNvSpPr txBox="1"/>
          </xdr:nvSpPr>
          <xdr:spPr>
            <a:xfrm>
              <a:off x="3844926" y="21897976"/>
              <a:ext cx="5476874" cy="542924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pt-BR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(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𝐶𝑢𝑠𝑡𝑜𝑠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𝐷𝑖𝑟𝑒𝑡𝑜𝑠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𝐶𝑢𝑠𝑡𝑜𝑠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𝐼𝑛𝑑𝑖𝑟𝑒𝑡𝑜𝑠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+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𝐿𝑢𝑐𝑟𝑜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) </m:t>
                        </m:r>
                      </m:num>
                      <m:den>
                        <m:d>
                          <m:dPr>
                            <m:ctrlPr>
                              <a:rPr lang="pt-BR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1 −% 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𝑇𝑜𝑡𝑎𝑙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 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𝑑𝑒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 </m:t>
                            </m:r>
                            <m:r>
                              <a:rPr lang="pt-BR" sz="1100" b="0" i="1">
                                <a:latin typeface="Cambria Math" panose="02040503050406030204" pitchFamily="18" charset="0"/>
                              </a:rPr>
                              <m:t>𝑇𝑟𝑖𝑏𝑢𝑡𝑜𝑠</m:t>
                            </m:r>
                          </m:e>
                        </m:d>
                      </m:den>
                    </m:f>
                    <m:r>
                      <a:rPr lang="pt-BR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 % 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𝑑𝑜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𝑇𝑟𝑖𝑏𝑢𝑡𝑜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𝑑𝑒𝑠𝑒𝑗𝑎𝑑𝑜</m:t>
                    </m:r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="" xmlns:a16="http://schemas.microsoft.com/office/drawing/2014/main" xmlns:a14="http://schemas.microsoft.com/office/drawing/2010/main" id="{FF28978D-BEE8-4AD7-8A53-7A3CE84F6C7D}"/>
                </a:ext>
              </a:extLst>
            </xdr:cNvPr>
            <xdr:cNvSpPr txBox="1"/>
          </xdr:nvSpPr>
          <xdr:spPr>
            <a:xfrm>
              <a:off x="3844926" y="21897976"/>
              <a:ext cx="5476874" cy="542924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((𝐶𝑢𝑠𝑡𝑜𝑠 𝐷𝑖𝑟𝑒𝑡𝑜𝑠+𝐶𝑢𝑠𝑡𝑜𝑠 𝐼𝑛𝑑𝑖𝑟𝑒𝑡𝑜𝑠+𝐿𝑢𝑐𝑟𝑜) )/((1 −% 𝑇𝑜𝑡𝑎𝑙 𝑑𝑒 𝑇𝑟𝑖𝑏𝑢𝑡𝑜𝑠) ) 𝑥 % 𝑑𝑜 𝑇𝑟𝑖𝑏𝑢𝑡𝑜 𝑑𝑒𝑠𝑒𝑗𝑎𝑑𝑜</a:t>
              </a:r>
              <a:endParaRPr lang="pt-BR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9"/>
  <sheetViews>
    <sheetView tabSelected="1" view="pageBreakPreview" topLeftCell="A84" zoomScale="130" zoomScaleNormal="130" zoomScaleSheetLayoutView="130" workbookViewId="0">
      <selection sqref="A1:D1"/>
    </sheetView>
  </sheetViews>
  <sheetFormatPr defaultColWidth="13.7109375" defaultRowHeight="15" customHeight="1" x14ac:dyDescent="0.25"/>
  <cols>
    <col min="1" max="1" width="3.5703125" style="1" customWidth="1"/>
    <col min="2" max="2" width="69.5703125" style="1" customWidth="1"/>
    <col min="3" max="3" width="13.85546875" style="1" customWidth="1"/>
    <col min="4" max="4" width="21.140625" style="1" customWidth="1"/>
    <col min="5" max="5" width="9.28515625" style="1" customWidth="1"/>
    <col min="6" max="6" width="11.140625" style="1" customWidth="1"/>
    <col min="7" max="24" width="8.28515625" style="1" customWidth="1"/>
    <col min="25" max="16384" width="13.7109375" style="1"/>
  </cols>
  <sheetData>
    <row r="1" spans="1:26" x14ac:dyDescent="0.25">
      <c r="A1" s="130" t="s">
        <v>170</v>
      </c>
      <c r="B1" s="107"/>
      <c r="C1" s="107"/>
      <c r="D1" s="107"/>
      <c r="E1" s="2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idden="1" x14ac:dyDescent="0.25">
      <c r="A2" s="131" t="s">
        <v>169</v>
      </c>
      <c r="B2" s="132"/>
      <c r="C2" s="132"/>
      <c r="D2" s="132"/>
      <c r="E2" s="21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5">
      <c r="A3" s="106" t="s">
        <v>168</v>
      </c>
      <c r="B3" s="107"/>
      <c r="C3" s="131"/>
      <c r="D3" s="107"/>
      <c r="E3" s="2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106" t="s">
        <v>167</v>
      </c>
      <c r="B4" s="107"/>
      <c r="C4" s="133"/>
      <c r="D4" s="107"/>
      <c r="E4" s="2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106" t="s">
        <v>166</v>
      </c>
      <c r="B5" s="107"/>
      <c r="C5" s="134"/>
      <c r="D5" s="107"/>
      <c r="E5" s="21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84"/>
      <c r="B6" s="84"/>
      <c r="C6" s="84"/>
      <c r="D6" s="8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110" t="s">
        <v>165</v>
      </c>
      <c r="B7" s="107"/>
      <c r="C7" s="107"/>
      <c r="D7" s="107"/>
      <c r="E7" s="21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4" t="s">
        <v>8</v>
      </c>
      <c r="B8" s="106" t="s">
        <v>164</v>
      </c>
      <c r="C8" s="107"/>
      <c r="D8" s="87"/>
      <c r="E8" s="21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4" t="s">
        <v>6</v>
      </c>
      <c r="B9" s="106" t="s">
        <v>163</v>
      </c>
      <c r="C9" s="107"/>
      <c r="D9" s="24"/>
      <c r="E9" s="21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4" t="s">
        <v>4</v>
      </c>
      <c r="B10" s="106" t="s">
        <v>162</v>
      </c>
      <c r="C10" s="107"/>
      <c r="D10" s="24"/>
      <c r="E10" s="21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4" t="s">
        <v>30</v>
      </c>
      <c r="B11" s="106" t="s">
        <v>161</v>
      </c>
      <c r="C11" s="107"/>
      <c r="D11" s="24"/>
      <c r="E11" s="21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9"/>
      <c r="B12" s="84"/>
      <c r="C12" s="29"/>
      <c r="D12" s="29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110" t="s">
        <v>160</v>
      </c>
      <c r="B13" s="107"/>
      <c r="C13" s="107"/>
      <c r="D13" s="107"/>
      <c r="E13" s="21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45" x14ac:dyDescent="0.25">
      <c r="A14" s="128" t="s">
        <v>159</v>
      </c>
      <c r="B14" s="107"/>
      <c r="C14" s="86" t="s">
        <v>158</v>
      </c>
      <c r="D14" s="86" t="s">
        <v>157</v>
      </c>
      <c r="E14" s="21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129"/>
      <c r="B15" s="107"/>
      <c r="C15" s="85"/>
      <c r="D15" s="24"/>
      <c r="E15" s="21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9"/>
      <c r="B16" s="84"/>
      <c r="C16" s="29"/>
      <c r="D16" s="29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110" t="s">
        <v>156</v>
      </c>
      <c r="B17" s="107"/>
      <c r="C17" s="107"/>
      <c r="D17" s="107"/>
      <c r="E17" s="21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9"/>
      <c r="B18" s="84"/>
      <c r="C18" s="29"/>
      <c r="D18" s="29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110" t="s">
        <v>155</v>
      </c>
      <c r="B19" s="107"/>
      <c r="C19" s="107"/>
      <c r="D19" s="107"/>
      <c r="E19" s="21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4">
        <v>1</v>
      </c>
      <c r="B20" s="106" t="s">
        <v>154</v>
      </c>
      <c r="C20" s="107"/>
      <c r="D20" s="24"/>
      <c r="E20" s="21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4">
        <v>2</v>
      </c>
      <c r="B21" s="106" t="s">
        <v>153</v>
      </c>
      <c r="C21" s="107"/>
      <c r="D21" s="24"/>
      <c r="E21" s="21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4">
        <v>3</v>
      </c>
      <c r="B22" s="106" t="s">
        <v>152</v>
      </c>
      <c r="C22" s="107"/>
      <c r="D22" s="83"/>
      <c r="E22" s="21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4">
        <v>4</v>
      </c>
      <c r="B23" s="106" t="s">
        <v>151</v>
      </c>
      <c r="C23" s="107"/>
      <c r="D23" s="24"/>
      <c r="E23" s="21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4">
        <v>5</v>
      </c>
      <c r="B24" s="106" t="s">
        <v>150</v>
      </c>
      <c r="C24" s="107"/>
      <c r="D24" s="82"/>
      <c r="E24" s="21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127"/>
      <c r="B25" s="117"/>
      <c r="C25" s="117"/>
      <c r="D25" s="11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6">
        <v>1</v>
      </c>
      <c r="B26" s="45" t="s">
        <v>33</v>
      </c>
      <c r="C26" s="26" t="s">
        <v>51</v>
      </c>
      <c r="D26" s="26" t="s">
        <v>34</v>
      </c>
      <c r="E26" s="21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36" t="s">
        <v>8</v>
      </c>
      <c r="B27" s="35" t="s">
        <v>149</v>
      </c>
      <c r="C27" s="46"/>
      <c r="D27" s="23"/>
      <c r="E27" s="21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36" t="s">
        <v>6</v>
      </c>
      <c r="B28" s="57" t="s">
        <v>148</v>
      </c>
      <c r="C28" s="34"/>
      <c r="D28" s="23"/>
      <c r="E28" s="44" t="s">
        <v>147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36" t="s">
        <v>4</v>
      </c>
      <c r="B29" s="57" t="s">
        <v>146</v>
      </c>
      <c r="C29" s="34"/>
      <c r="D29" s="23"/>
      <c r="E29" s="44" t="s">
        <v>145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36" t="s">
        <v>30</v>
      </c>
      <c r="B30" s="57" t="s">
        <v>144</v>
      </c>
      <c r="C30" s="81"/>
      <c r="D30" s="23"/>
      <c r="E30" s="44" t="s">
        <v>143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36" t="s">
        <v>28</v>
      </c>
      <c r="B31" s="57" t="s">
        <v>142</v>
      </c>
      <c r="C31" s="81" t="str">
        <f>IF(C30=8,"",IF(C30=7,1,""))</f>
        <v/>
      </c>
      <c r="D31" s="23"/>
      <c r="E31" s="44" t="s">
        <v>141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36" t="s">
        <v>24</v>
      </c>
      <c r="B32" s="35" t="s">
        <v>54</v>
      </c>
      <c r="C32" s="34"/>
      <c r="D32" s="23"/>
      <c r="E32" s="21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110" t="s">
        <v>140</v>
      </c>
      <c r="B33" s="110"/>
      <c r="C33" s="110"/>
      <c r="D33" s="22"/>
      <c r="E33" s="21"/>
      <c r="F33" s="27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0.5" hidden="1" customHeight="1" x14ac:dyDescent="0.25">
      <c r="A34" s="123" t="s">
        <v>139</v>
      </c>
      <c r="B34" s="117"/>
      <c r="C34" s="117"/>
      <c r="D34" s="11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80"/>
      <c r="B35" s="80"/>
      <c r="C35" s="80"/>
      <c r="D35" s="28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110" t="s">
        <v>138</v>
      </c>
      <c r="B36" s="107"/>
      <c r="C36" s="107"/>
      <c r="D36" s="107"/>
      <c r="E36" s="21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6" t="s">
        <v>107</v>
      </c>
      <c r="B37" s="45" t="s">
        <v>106</v>
      </c>
      <c r="C37" s="26" t="s">
        <v>51</v>
      </c>
      <c r="D37" s="26" t="s">
        <v>34</v>
      </c>
      <c r="E37" s="21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36" t="s">
        <v>8</v>
      </c>
      <c r="B38" s="35" t="s">
        <v>137</v>
      </c>
      <c r="C38" s="34"/>
      <c r="D38" s="23"/>
      <c r="E38" s="79" t="s">
        <v>83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36" t="s">
        <v>6</v>
      </c>
      <c r="B39" s="35" t="s">
        <v>136</v>
      </c>
      <c r="C39" s="65"/>
      <c r="D39" s="23"/>
      <c r="E39" s="44" t="s">
        <v>135</v>
      </c>
      <c r="F39" s="76"/>
      <c r="G39" s="78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108" t="s">
        <v>74</v>
      </c>
      <c r="B40" s="108"/>
      <c r="C40" s="64"/>
      <c r="D40" s="63"/>
      <c r="E40" s="21"/>
      <c r="F40" s="76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36" t="s">
        <v>4</v>
      </c>
      <c r="B41" s="57" t="s">
        <v>134</v>
      </c>
      <c r="C41" s="34"/>
      <c r="D41" s="61"/>
      <c r="E41" s="77" t="s">
        <v>133</v>
      </c>
      <c r="F41" s="76"/>
      <c r="G41" s="75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110" t="s">
        <v>39</v>
      </c>
      <c r="B42" s="110"/>
      <c r="C42" s="110"/>
      <c r="D42" s="22"/>
      <c r="E42" s="21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4.75" hidden="1" customHeight="1" x14ac:dyDescent="0.25">
      <c r="A43" s="116" t="s">
        <v>132</v>
      </c>
      <c r="B43" s="117"/>
      <c r="C43" s="117"/>
      <c r="D43" s="117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4.75" hidden="1" customHeight="1" x14ac:dyDescent="0.25">
      <c r="A44" s="126" t="s">
        <v>131</v>
      </c>
      <c r="B44" s="119"/>
      <c r="C44" s="119"/>
      <c r="D44" s="119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5.25" hidden="1" customHeight="1" x14ac:dyDescent="0.25">
      <c r="A45" s="126" t="s">
        <v>130</v>
      </c>
      <c r="B45" s="119"/>
      <c r="C45" s="119"/>
      <c r="D45" s="119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114"/>
      <c r="B46" s="115"/>
      <c r="C46" s="115"/>
      <c r="D46" s="11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9.25" customHeight="1" x14ac:dyDescent="0.25">
      <c r="A47" s="73" t="s">
        <v>105</v>
      </c>
      <c r="B47" s="74" t="s">
        <v>129</v>
      </c>
      <c r="C47" s="26" t="s">
        <v>51</v>
      </c>
      <c r="D47" s="26" t="s">
        <v>34</v>
      </c>
      <c r="E47" s="21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36" t="s">
        <v>8</v>
      </c>
      <c r="B48" s="35" t="s">
        <v>128</v>
      </c>
      <c r="C48" s="34"/>
      <c r="D48" s="23"/>
      <c r="E48" s="21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36" t="s">
        <v>6</v>
      </c>
      <c r="B49" s="35" t="s">
        <v>127</v>
      </c>
      <c r="C49" s="34"/>
      <c r="D49" s="23"/>
      <c r="E49" s="21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36" t="s">
        <v>4</v>
      </c>
      <c r="B50" s="35" t="s">
        <v>126</v>
      </c>
      <c r="C50" s="34"/>
      <c r="D50" s="23"/>
      <c r="E50" s="2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36" t="s">
        <v>30</v>
      </c>
      <c r="B51" s="35" t="s">
        <v>125</v>
      </c>
      <c r="C51" s="34"/>
      <c r="D51" s="23"/>
      <c r="E51" s="2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36" t="s">
        <v>28</v>
      </c>
      <c r="B52" s="35" t="s">
        <v>124</v>
      </c>
      <c r="C52" s="34"/>
      <c r="D52" s="23"/>
      <c r="E52" s="2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36" t="s">
        <v>24</v>
      </c>
      <c r="B53" s="35" t="s">
        <v>123</v>
      </c>
      <c r="C53" s="34"/>
      <c r="D53" s="23"/>
      <c r="E53" s="2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36" t="s">
        <v>73</v>
      </c>
      <c r="B54" s="35" t="s">
        <v>122</v>
      </c>
      <c r="C54" s="34"/>
      <c r="D54" s="23"/>
      <c r="E54" s="2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36" t="s">
        <v>121</v>
      </c>
      <c r="B55" s="35" t="s">
        <v>120</v>
      </c>
      <c r="C55" s="34"/>
      <c r="D55" s="23"/>
      <c r="E55" s="2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110" t="s">
        <v>39</v>
      </c>
      <c r="B56" s="110"/>
      <c r="C56" s="70"/>
      <c r="D56" s="22"/>
      <c r="E56" s="2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3.5" hidden="1" customHeight="1" x14ac:dyDescent="0.25">
      <c r="A57" s="123" t="s">
        <v>119</v>
      </c>
      <c r="B57" s="117"/>
      <c r="C57" s="117"/>
      <c r="D57" s="11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1.25" hidden="1" customHeight="1" x14ac:dyDescent="0.25">
      <c r="A58" s="125" t="s">
        <v>118</v>
      </c>
      <c r="B58" s="119"/>
      <c r="C58" s="119"/>
      <c r="D58" s="119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hidden="1" customHeight="1" x14ac:dyDescent="0.25">
      <c r="A59" s="125" t="s">
        <v>117</v>
      </c>
      <c r="B59" s="119"/>
      <c r="C59" s="119"/>
      <c r="D59" s="119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114"/>
      <c r="B60" s="115"/>
      <c r="C60" s="115"/>
      <c r="D60" s="11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73" t="s">
        <v>103</v>
      </c>
      <c r="B61" s="45" t="s">
        <v>102</v>
      </c>
      <c r="C61" s="70" t="s">
        <v>61</v>
      </c>
      <c r="D61" s="26" t="s">
        <v>34</v>
      </c>
      <c r="E61" s="2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36" t="s">
        <v>8</v>
      </c>
      <c r="B62" s="46" t="s">
        <v>116</v>
      </c>
      <c r="C62" s="48"/>
      <c r="D62" s="23"/>
      <c r="E62" s="44" t="s">
        <v>115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36" t="s">
        <v>6</v>
      </c>
      <c r="B63" s="46" t="s">
        <v>114</v>
      </c>
      <c r="C63" s="48"/>
      <c r="D63" s="23"/>
      <c r="E63" s="44" t="s">
        <v>113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36" t="s">
        <v>30</v>
      </c>
      <c r="B64" s="46" t="s">
        <v>54</v>
      </c>
      <c r="C64" s="24"/>
      <c r="D64" s="23"/>
      <c r="E64" s="2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110" t="s">
        <v>39</v>
      </c>
      <c r="B65" s="110"/>
      <c r="C65" s="110"/>
      <c r="D65" s="22"/>
      <c r="E65" s="2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hidden="1" customHeight="1" x14ac:dyDescent="0.25">
      <c r="A66" s="123" t="s">
        <v>112</v>
      </c>
      <c r="B66" s="117"/>
      <c r="C66" s="117"/>
      <c r="D66" s="11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6.25" hidden="1" customHeight="1" x14ac:dyDescent="0.25">
      <c r="A67" s="118" t="s">
        <v>111</v>
      </c>
      <c r="B67" s="119"/>
      <c r="C67" s="119"/>
      <c r="D67" s="119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72"/>
      <c r="B68" s="68"/>
      <c r="C68" s="68"/>
      <c r="D68" s="68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71" t="s">
        <v>101</v>
      </c>
      <c r="B69" s="45" t="s">
        <v>100</v>
      </c>
      <c r="C69" s="70" t="s">
        <v>69</v>
      </c>
      <c r="D69" s="26" t="s">
        <v>34</v>
      </c>
      <c r="E69" s="2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69" t="s">
        <v>8</v>
      </c>
      <c r="B70" s="46" t="s">
        <v>110</v>
      </c>
      <c r="C70" s="48"/>
      <c r="D70" s="23"/>
      <c r="E70" s="44" t="s">
        <v>109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68"/>
      <c r="B71" s="68"/>
      <c r="C71" s="68"/>
      <c r="D71" s="68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110" t="s">
        <v>108</v>
      </c>
      <c r="B72" s="107"/>
      <c r="C72" s="107"/>
      <c r="D72" s="107"/>
      <c r="E72" s="2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6">
        <v>2</v>
      </c>
      <c r="B73" s="120" t="s">
        <v>32</v>
      </c>
      <c r="C73" s="107"/>
      <c r="D73" s="26" t="s">
        <v>34</v>
      </c>
      <c r="E73" s="2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36" t="s">
        <v>107</v>
      </c>
      <c r="B74" s="106" t="s">
        <v>106</v>
      </c>
      <c r="C74" s="107"/>
      <c r="D74" s="23"/>
      <c r="E74" s="2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36" t="s">
        <v>105</v>
      </c>
      <c r="B75" s="106" t="s">
        <v>104</v>
      </c>
      <c r="C75" s="107"/>
      <c r="D75" s="23"/>
      <c r="E75" s="2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36" t="s">
        <v>103</v>
      </c>
      <c r="B76" s="106" t="s">
        <v>102</v>
      </c>
      <c r="C76" s="107"/>
      <c r="D76" s="23"/>
      <c r="E76" s="2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36" t="s">
        <v>101</v>
      </c>
      <c r="B77" s="106" t="s">
        <v>100</v>
      </c>
      <c r="C77" s="107"/>
      <c r="D77" s="23"/>
      <c r="E77" s="2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110" t="s">
        <v>2</v>
      </c>
      <c r="B78" s="110"/>
      <c r="C78" s="110"/>
      <c r="D78" s="22"/>
      <c r="E78" s="2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114"/>
      <c r="B79" s="115"/>
      <c r="C79" s="115"/>
      <c r="D79" s="11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6">
        <v>3</v>
      </c>
      <c r="B80" s="45" t="s">
        <v>99</v>
      </c>
      <c r="C80" s="26" t="s">
        <v>51</v>
      </c>
      <c r="D80" s="26" t="s">
        <v>34</v>
      </c>
      <c r="E80" s="2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36" t="s">
        <v>8</v>
      </c>
      <c r="B81" s="35" t="s">
        <v>98</v>
      </c>
      <c r="C81" s="34"/>
      <c r="D81" s="23"/>
      <c r="E81" s="44" t="s">
        <v>97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36" t="s">
        <v>6</v>
      </c>
      <c r="B82" s="35" t="s">
        <v>96</v>
      </c>
      <c r="C82" s="34"/>
      <c r="D82" s="23"/>
      <c r="E82" s="44" t="s">
        <v>95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36" t="s">
        <v>4</v>
      </c>
      <c r="B83" s="35" t="s">
        <v>94</v>
      </c>
      <c r="C83" s="34"/>
      <c r="D83" s="23"/>
      <c r="E83" s="44" t="s">
        <v>93</v>
      </c>
      <c r="F83" s="66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36" t="s">
        <v>30</v>
      </c>
      <c r="B84" s="35" t="s">
        <v>92</v>
      </c>
      <c r="C84" s="34"/>
      <c r="D84" s="23"/>
      <c r="E84" s="44" t="s">
        <v>91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36" t="s">
        <v>28</v>
      </c>
      <c r="B85" s="35" t="s">
        <v>90</v>
      </c>
      <c r="C85" s="34"/>
      <c r="D85" s="23"/>
      <c r="E85" s="44" t="s">
        <v>89</v>
      </c>
      <c r="F85" s="67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36" t="s">
        <v>24</v>
      </c>
      <c r="B86" s="35" t="s">
        <v>88</v>
      </c>
      <c r="C86" s="34"/>
      <c r="D86" s="23"/>
      <c r="E86" s="44" t="s">
        <v>87</v>
      </c>
      <c r="F86" s="66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110" t="s">
        <v>39</v>
      </c>
      <c r="B87" s="110"/>
      <c r="C87" s="110"/>
      <c r="D87" s="22"/>
      <c r="E87" s="2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25">
      <c r="A88" s="123" t="s">
        <v>86</v>
      </c>
      <c r="B88" s="117"/>
      <c r="C88" s="117"/>
      <c r="D88" s="117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124"/>
      <c r="B89" s="117"/>
      <c r="C89" s="117"/>
      <c r="D89" s="117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110" t="s">
        <v>85</v>
      </c>
      <c r="B90" s="107"/>
      <c r="C90" s="107"/>
      <c r="D90" s="107"/>
      <c r="E90" s="2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6" t="s">
        <v>65</v>
      </c>
      <c r="B91" s="45" t="s">
        <v>64</v>
      </c>
      <c r="C91" s="26" t="s">
        <v>51</v>
      </c>
      <c r="D91" s="26" t="s">
        <v>34</v>
      </c>
      <c r="E91" s="2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36" t="s">
        <v>8</v>
      </c>
      <c r="B92" s="35" t="s">
        <v>84</v>
      </c>
      <c r="C92" s="65"/>
      <c r="D92" s="23"/>
      <c r="E92" s="44" t="s">
        <v>83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36" t="s">
        <v>6</v>
      </c>
      <c r="B93" s="35" t="s">
        <v>82</v>
      </c>
      <c r="C93" s="34"/>
      <c r="D93" s="23"/>
      <c r="E93" s="44" t="s">
        <v>75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36" t="s">
        <v>4</v>
      </c>
      <c r="B94" s="35" t="s">
        <v>81</v>
      </c>
      <c r="C94" s="34"/>
      <c r="D94" s="23"/>
      <c r="E94" s="44" t="s">
        <v>80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36" t="s">
        <v>30</v>
      </c>
      <c r="B95" s="35" t="s">
        <v>79</v>
      </c>
      <c r="C95" s="34"/>
      <c r="D95" s="23"/>
      <c r="E95" s="44" t="s">
        <v>75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36" t="s">
        <v>28</v>
      </c>
      <c r="B96" s="35" t="s">
        <v>78</v>
      </c>
      <c r="C96" s="34"/>
      <c r="D96" s="23"/>
      <c r="E96" s="44" t="s">
        <v>77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36" t="s">
        <v>24</v>
      </c>
      <c r="B97" s="35" t="s">
        <v>76</v>
      </c>
      <c r="C97" s="34"/>
      <c r="D97" s="23"/>
      <c r="E97" s="44" t="s">
        <v>75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25">
      <c r="A98" s="108" t="s">
        <v>74</v>
      </c>
      <c r="B98" s="108"/>
      <c r="C98" s="64"/>
      <c r="D98" s="63"/>
      <c r="E98" s="2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57.75" hidden="1" customHeight="1" x14ac:dyDescent="0.25">
      <c r="A99" s="36" t="s">
        <v>73</v>
      </c>
      <c r="B99" s="62" t="s">
        <v>72</v>
      </c>
      <c r="C99" s="34"/>
      <c r="D99" s="61"/>
      <c r="E99" s="2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110" t="s">
        <v>39</v>
      </c>
      <c r="B100" s="110"/>
      <c r="C100" s="110"/>
      <c r="D100" s="22"/>
      <c r="E100" s="2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7.75" hidden="1" customHeight="1" x14ac:dyDescent="0.25">
      <c r="A101" s="116" t="s">
        <v>71</v>
      </c>
      <c r="B101" s="117"/>
      <c r="C101" s="117"/>
      <c r="D101" s="11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60"/>
      <c r="B102" s="60"/>
      <c r="C102" s="59"/>
      <c r="D102" s="5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6" t="s">
        <v>63</v>
      </c>
      <c r="B103" s="45" t="s">
        <v>70</v>
      </c>
      <c r="C103" s="26" t="s">
        <v>69</v>
      </c>
      <c r="D103" s="26" t="s">
        <v>34</v>
      </c>
      <c r="E103" s="2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36" t="s">
        <v>8</v>
      </c>
      <c r="B104" s="57" t="s">
        <v>68</v>
      </c>
      <c r="C104" s="56"/>
      <c r="D104" s="23"/>
      <c r="E104" s="55" t="s">
        <v>67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114"/>
      <c r="B105" s="115"/>
      <c r="C105" s="115"/>
      <c r="D105" s="115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110" t="s">
        <v>66</v>
      </c>
      <c r="B106" s="107"/>
      <c r="C106" s="107"/>
      <c r="D106" s="107"/>
      <c r="E106" s="2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6">
        <v>4</v>
      </c>
      <c r="B107" s="120" t="s">
        <v>29</v>
      </c>
      <c r="C107" s="107"/>
      <c r="D107" s="26" t="s">
        <v>34</v>
      </c>
      <c r="E107" s="2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36" t="s">
        <v>65</v>
      </c>
      <c r="B108" s="106" t="s">
        <v>64</v>
      </c>
      <c r="C108" s="107"/>
      <c r="D108" s="23"/>
      <c r="E108" s="2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54" t="s">
        <v>63</v>
      </c>
      <c r="B109" s="121" t="s">
        <v>62</v>
      </c>
      <c r="C109" s="122"/>
      <c r="D109" s="53"/>
      <c r="E109" s="2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110" t="s">
        <v>2</v>
      </c>
      <c r="B110" s="110"/>
      <c r="C110" s="110"/>
      <c r="D110" s="22"/>
      <c r="E110" s="2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114"/>
      <c r="B111" s="115"/>
      <c r="C111" s="115"/>
      <c r="D111" s="11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6">
        <v>5</v>
      </c>
      <c r="B112" s="45" t="s">
        <v>27</v>
      </c>
      <c r="C112" s="26" t="s">
        <v>61</v>
      </c>
      <c r="D112" s="26" t="s">
        <v>34</v>
      </c>
      <c r="E112" s="2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52" t="s">
        <v>8</v>
      </c>
      <c r="B113" s="51" t="s">
        <v>60</v>
      </c>
      <c r="C113" s="50"/>
      <c r="D113" s="49"/>
      <c r="E113" s="44" t="s">
        <v>59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36" t="s">
        <v>6</v>
      </c>
      <c r="B114" s="46" t="s">
        <v>58</v>
      </c>
      <c r="C114" s="48"/>
      <c r="D114" s="23"/>
      <c r="E114" s="44" t="s">
        <v>57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47" t="s">
        <v>4</v>
      </c>
      <c r="B115" s="46" t="s">
        <v>56</v>
      </c>
      <c r="C115" s="48"/>
      <c r="D115" s="23"/>
      <c r="E115" s="44" t="s">
        <v>55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47" t="s">
        <v>30</v>
      </c>
      <c r="B116" s="46" t="s">
        <v>54</v>
      </c>
      <c r="C116" s="24"/>
      <c r="D116" s="23"/>
      <c r="E116" s="2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110" t="s">
        <v>39</v>
      </c>
      <c r="B117" s="110"/>
      <c r="C117" s="110"/>
      <c r="D117" s="22"/>
      <c r="E117" s="2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" hidden="1" customHeight="1" x14ac:dyDescent="0.25">
      <c r="A118" s="116" t="s">
        <v>53</v>
      </c>
      <c r="B118" s="115"/>
      <c r="C118" s="115"/>
      <c r="D118" s="11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114"/>
      <c r="B119" s="115"/>
      <c r="C119" s="115"/>
      <c r="D119" s="11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6">
        <v>6</v>
      </c>
      <c r="B120" s="45" t="s">
        <v>52</v>
      </c>
      <c r="C120" s="26" t="s">
        <v>51</v>
      </c>
      <c r="D120" s="26" t="s">
        <v>34</v>
      </c>
      <c r="E120" s="2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36" t="s">
        <v>8</v>
      </c>
      <c r="B121" s="35" t="s">
        <v>50</v>
      </c>
      <c r="C121" s="34"/>
      <c r="D121" s="23"/>
      <c r="E121" s="44" t="s">
        <v>49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36" t="s">
        <v>6</v>
      </c>
      <c r="B122" s="35" t="s">
        <v>48</v>
      </c>
      <c r="C122" s="34"/>
      <c r="D122" s="23"/>
      <c r="E122" s="44" t="s">
        <v>47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43" t="s">
        <v>4</v>
      </c>
      <c r="B123" s="42" t="s">
        <v>46</v>
      </c>
      <c r="C123" s="41"/>
      <c r="D123" s="40"/>
      <c r="E123" s="2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36" t="s">
        <v>45</v>
      </c>
      <c r="B124" s="35" t="s">
        <v>44</v>
      </c>
      <c r="C124" s="34"/>
      <c r="D124" s="23"/>
      <c r="E124" s="39"/>
      <c r="F124" s="39"/>
      <c r="G124" s="39"/>
      <c r="H124" s="39"/>
      <c r="I124" s="39"/>
      <c r="J124" s="39"/>
      <c r="K124" s="39"/>
      <c r="L124" s="39"/>
      <c r="M124" s="38"/>
      <c r="N124" s="30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36" t="s">
        <v>43</v>
      </c>
      <c r="B125" s="35" t="s">
        <v>42</v>
      </c>
      <c r="C125" s="34"/>
      <c r="D125" s="23"/>
      <c r="E125" s="21"/>
      <c r="F125" s="21"/>
      <c r="G125" s="21"/>
      <c r="H125" s="21"/>
      <c r="I125" s="21"/>
      <c r="J125" s="21"/>
      <c r="K125" s="21"/>
      <c r="L125" s="21"/>
      <c r="M125" s="37"/>
      <c r="N125" s="30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36" t="s">
        <v>41</v>
      </c>
      <c r="B126" s="35" t="s">
        <v>40</v>
      </c>
      <c r="C126" s="34"/>
      <c r="D126" s="23"/>
      <c r="E126" s="32"/>
      <c r="F126" s="33"/>
      <c r="G126" s="32"/>
      <c r="H126" s="32"/>
      <c r="I126" s="32"/>
      <c r="J126" s="32"/>
      <c r="K126" s="32"/>
      <c r="L126" s="32"/>
      <c r="M126" s="31"/>
      <c r="N126" s="30"/>
      <c r="O126" s="2"/>
      <c r="P126" s="2"/>
      <c r="Q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110" t="s">
        <v>39</v>
      </c>
      <c r="B127" s="109"/>
      <c r="C127" s="109"/>
      <c r="D127" s="22"/>
      <c r="E127" s="2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hidden="1" customHeight="1" x14ac:dyDescent="0.25">
      <c r="A128" s="116" t="s">
        <v>38</v>
      </c>
      <c r="B128" s="117"/>
      <c r="C128" s="117"/>
      <c r="D128" s="117"/>
      <c r="E128" s="2"/>
      <c r="F128" s="2"/>
      <c r="G128" s="27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hidden="1" customHeight="1" x14ac:dyDescent="0.25">
      <c r="A129" s="118" t="s">
        <v>37</v>
      </c>
      <c r="B129" s="119"/>
      <c r="C129" s="119"/>
      <c r="D129" s="119"/>
      <c r="E129" s="2"/>
      <c r="F129" s="2"/>
      <c r="G129" s="27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9"/>
      <c r="B130" s="29"/>
      <c r="C130" s="29"/>
      <c r="D130" s="28"/>
      <c r="E130" s="2"/>
      <c r="F130" s="2"/>
      <c r="G130" s="27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110" t="s">
        <v>36</v>
      </c>
      <c r="B131" s="107"/>
      <c r="C131" s="107"/>
      <c r="D131" s="107"/>
      <c r="E131" s="2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120" t="s">
        <v>35</v>
      </c>
      <c r="B132" s="107"/>
      <c r="C132" s="107"/>
      <c r="D132" s="26" t="s">
        <v>34</v>
      </c>
      <c r="E132" s="2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4" t="s">
        <v>8</v>
      </c>
      <c r="B133" s="106" t="s">
        <v>33</v>
      </c>
      <c r="C133" s="107"/>
      <c r="D133" s="23"/>
      <c r="E133" s="2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4" t="s">
        <v>6</v>
      </c>
      <c r="B134" s="106" t="s">
        <v>32</v>
      </c>
      <c r="C134" s="107"/>
      <c r="D134" s="23"/>
      <c r="E134" s="2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4" t="s">
        <v>4</v>
      </c>
      <c r="B135" s="106" t="s">
        <v>31</v>
      </c>
      <c r="C135" s="107"/>
      <c r="D135" s="23"/>
      <c r="E135" s="2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4" t="s">
        <v>30</v>
      </c>
      <c r="B136" s="106" t="s">
        <v>29</v>
      </c>
      <c r="C136" s="107"/>
      <c r="D136" s="23"/>
      <c r="E136" s="2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4" t="s">
        <v>28</v>
      </c>
      <c r="B137" s="106" t="s">
        <v>27</v>
      </c>
      <c r="C137" s="107"/>
      <c r="D137" s="23"/>
      <c r="E137" s="2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108" t="s">
        <v>26</v>
      </c>
      <c r="B138" s="109"/>
      <c r="C138" s="109"/>
      <c r="D138" s="25"/>
      <c r="E138" s="21" t="s">
        <v>25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4" t="s">
        <v>24</v>
      </c>
      <c r="B139" s="106" t="s">
        <v>23</v>
      </c>
      <c r="C139" s="107"/>
      <c r="D139" s="23"/>
      <c r="E139" s="2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110" t="s">
        <v>22</v>
      </c>
      <c r="B140" s="109"/>
      <c r="C140" s="109"/>
      <c r="D140" s="22"/>
      <c r="E140" s="2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1"/>
      <c r="B141" s="21"/>
      <c r="C141" s="21"/>
      <c r="D141" s="20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hidden="1" customHeight="1" x14ac:dyDescent="0.25">
      <c r="A142" s="3"/>
      <c r="B142" s="3" t="s">
        <v>21</v>
      </c>
      <c r="C142" s="11"/>
      <c r="D142" s="11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40.5" hidden="1" customHeight="1" x14ac:dyDescent="0.25">
      <c r="A143" s="111" t="s">
        <v>20</v>
      </c>
      <c r="B143" s="104"/>
      <c r="C143" s="19" t="s">
        <v>19</v>
      </c>
      <c r="D143" s="9" t="s">
        <v>9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hidden="1" customHeight="1" x14ac:dyDescent="0.25">
      <c r="A144" s="112" t="s">
        <v>18</v>
      </c>
      <c r="B144" s="113"/>
      <c r="C144" s="18"/>
      <c r="D144" s="17">
        <v>0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hidden="1" customHeight="1" x14ac:dyDescent="0.25">
      <c r="A145" s="90" t="s">
        <v>17</v>
      </c>
      <c r="B145" s="91"/>
      <c r="C145" s="16"/>
      <c r="D145" s="14">
        <v>0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hidden="1" customHeight="1" x14ac:dyDescent="0.25">
      <c r="A146" s="90" t="s">
        <v>16</v>
      </c>
      <c r="B146" s="91"/>
      <c r="C146" s="16"/>
      <c r="D146" s="14">
        <v>0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hidden="1" customHeight="1" x14ac:dyDescent="0.25">
      <c r="A147" s="90" t="s">
        <v>15</v>
      </c>
      <c r="B147" s="91"/>
      <c r="C147" s="16"/>
      <c r="D147" s="14">
        <v>0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hidden="1" customHeight="1" x14ac:dyDescent="0.25">
      <c r="A148" s="98"/>
      <c r="B148" s="91"/>
      <c r="C148" s="15"/>
      <c r="D148" s="14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3.5" hidden="1" customHeight="1" x14ac:dyDescent="0.25">
      <c r="A149" s="99"/>
      <c r="B149" s="94"/>
      <c r="C149" s="13"/>
      <c r="D149" s="1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hidden="1" customHeight="1" x14ac:dyDescent="0.25">
      <c r="A150" s="100" t="s">
        <v>14</v>
      </c>
      <c r="B150" s="101"/>
      <c r="C150" s="102"/>
      <c r="D150" s="4">
        <f>SUM(D148:D149)</f>
        <v>0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hidden="1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hidden="1" customHeight="1" x14ac:dyDescent="0.25">
      <c r="A152" s="3" t="s">
        <v>13</v>
      </c>
      <c r="B152" s="3" t="s">
        <v>12</v>
      </c>
      <c r="C152" s="11"/>
      <c r="D152" s="11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hidden="1" customHeight="1" x14ac:dyDescent="0.25">
      <c r="A153" s="103" t="s">
        <v>11</v>
      </c>
      <c r="B153" s="96"/>
      <c r="C153" s="96"/>
      <c r="D153" s="104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hidden="1" customHeight="1" x14ac:dyDescent="0.25">
      <c r="A154" s="10"/>
      <c r="B154" s="105" t="s">
        <v>10</v>
      </c>
      <c r="C154" s="104"/>
      <c r="D154" s="9" t="s">
        <v>9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hidden="1" customHeight="1" x14ac:dyDescent="0.25">
      <c r="A155" s="8" t="s">
        <v>8</v>
      </c>
      <c r="B155" s="88" t="s">
        <v>7</v>
      </c>
      <c r="C155" s="89"/>
      <c r="D155" s="7">
        <f>D124</f>
        <v>0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hidden="1" customHeight="1" x14ac:dyDescent="0.25">
      <c r="A156" s="6" t="s">
        <v>6</v>
      </c>
      <c r="B156" s="92" t="s">
        <v>5</v>
      </c>
      <c r="C156" s="91"/>
      <c r="D156" s="5" t="e">
        <f>#REF!</f>
        <v>#REF!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hidden="1" customHeight="1" x14ac:dyDescent="0.25">
      <c r="A157" s="6" t="s">
        <v>4</v>
      </c>
      <c r="B157" s="93" t="s">
        <v>3</v>
      </c>
      <c r="C157" s="94"/>
      <c r="D157" s="5">
        <f>D127</f>
        <v>0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hidden="1" customHeight="1" x14ac:dyDescent="0.25">
      <c r="A158" s="95" t="s">
        <v>2</v>
      </c>
      <c r="B158" s="96"/>
      <c r="C158" s="97"/>
      <c r="D158" s="4" t="e">
        <f>SUM(D155:D157)</f>
        <v>#REF!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hidden="1" customHeight="1" x14ac:dyDescent="0.25">
      <c r="A159" s="3" t="s">
        <v>1</v>
      </c>
      <c r="B159" s="2" t="s">
        <v>0</v>
      </c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hidden="1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hidden="1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/>
    <row r="361" spans="1:26" ht="15.75" customHeight="1" x14ac:dyDescent="0.25"/>
    <row r="362" spans="1:26" ht="15.75" customHeight="1" x14ac:dyDescent="0.25"/>
    <row r="363" spans="1:26" ht="15.75" customHeight="1" x14ac:dyDescent="0.25"/>
    <row r="364" spans="1:26" ht="15.75" customHeight="1" x14ac:dyDescent="0.25"/>
    <row r="365" spans="1:26" ht="15.75" customHeight="1" x14ac:dyDescent="0.25"/>
    <row r="366" spans="1:26" ht="15.75" customHeight="1" x14ac:dyDescent="0.25"/>
    <row r="367" spans="1:26" ht="15.75" customHeight="1" x14ac:dyDescent="0.25"/>
    <row r="368" spans="1:26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93">
    <mergeCell ref="A5:B5"/>
    <mergeCell ref="C5:D5"/>
    <mergeCell ref="A7:D7"/>
    <mergeCell ref="A1:D1"/>
    <mergeCell ref="A2:D2"/>
    <mergeCell ref="A3:B3"/>
    <mergeCell ref="C3:D3"/>
    <mergeCell ref="A4:B4"/>
    <mergeCell ref="C4:D4"/>
    <mergeCell ref="B8:C8"/>
    <mergeCell ref="B9:C9"/>
    <mergeCell ref="A25:D25"/>
    <mergeCell ref="B11:C11"/>
    <mergeCell ref="A13:D13"/>
    <mergeCell ref="A14:B14"/>
    <mergeCell ref="A15:B15"/>
    <mergeCell ref="A17:D17"/>
    <mergeCell ref="A19:D19"/>
    <mergeCell ref="B20:C20"/>
    <mergeCell ref="B10:C10"/>
    <mergeCell ref="B21:C21"/>
    <mergeCell ref="B22:C22"/>
    <mergeCell ref="B23:C23"/>
    <mergeCell ref="B24:C24"/>
    <mergeCell ref="A58:D58"/>
    <mergeCell ref="A33:C33"/>
    <mergeCell ref="A34:D34"/>
    <mergeCell ref="A36:D36"/>
    <mergeCell ref="A40:B40"/>
    <mergeCell ref="A42:C42"/>
    <mergeCell ref="A72:D72"/>
    <mergeCell ref="B73:C73"/>
    <mergeCell ref="B74:C74"/>
    <mergeCell ref="B75:C75"/>
    <mergeCell ref="A43:D43"/>
    <mergeCell ref="A44:D44"/>
    <mergeCell ref="A45:D45"/>
    <mergeCell ref="A46:D46"/>
    <mergeCell ref="A56:B56"/>
    <mergeCell ref="A57:D57"/>
    <mergeCell ref="A59:D59"/>
    <mergeCell ref="A60:D60"/>
    <mergeCell ref="A65:C65"/>
    <mergeCell ref="A66:D66"/>
    <mergeCell ref="A67:D67"/>
    <mergeCell ref="B76:C76"/>
    <mergeCell ref="B77:C77"/>
    <mergeCell ref="B108:C108"/>
    <mergeCell ref="A79:D79"/>
    <mergeCell ref="A87:C87"/>
    <mergeCell ref="A88:D88"/>
    <mergeCell ref="A89:D89"/>
    <mergeCell ref="A90:D90"/>
    <mergeCell ref="A98:B98"/>
    <mergeCell ref="A100:C100"/>
    <mergeCell ref="A78:C78"/>
    <mergeCell ref="A101:D101"/>
    <mergeCell ref="A105:D105"/>
    <mergeCell ref="A106:D106"/>
    <mergeCell ref="B107:C107"/>
    <mergeCell ref="B133:C133"/>
    <mergeCell ref="B109:C109"/>
    <mergeCell ref="A110:C110"/>
    <mergeCell ref="A111:D111"/>
    <mergeCell ref="A117:C117"/>
    <mergeCell ref="A118:D118"/>
    <mergeCell ref="B139:C139"/>
    <mergeCell ref="A140:C140"/>
    <mergeCell ref="A143:B143"/>
    <mergeCell ref="A144:B144"/>
    <mergeCell ref="A119:D119"/>
    <mergeCell ref="A127:C127"/>
    <mergeCell ref="A128:D128"/>
    <mergeCell ref="A129:D129"/>
    <mergeCell ref="A131:D131"/>
    <mergeCell ref="A132:C132"/>
    <mergeCell ref="B134:C134"/>
    <mergeCell ref="B135:C135"/>
    <mergeCell ref="B136:C136"/>
    <mergeCell ref="B137:C137"/>
    <mergeCell ref="A138:C138"/>
    <mergeCell ref="A158:C158"/>
    <mergeCell ref="A148:B148"/>
    <mergeCell ref="A149:B149"/>
    <mergeCell ref="A150:C150"/>
    <mergeCell ref="A153:D153"/>
    <mergeCell ref="B154:C154"/>
    <mergeCell ref="B155:C155"/>
    <mergeCell ref="A145:B145"/>
    <mergeCell ref="A146:B146"/>
    <mergeCell ref="B156:C156"/>
    <mergeCell ref="B157:C157"/>
    <mergeCell ref="A147:B147"/>
  </mergeCells>
  <printOptions horizontalCentered="1"/>
  <pageMargins left="0.39370078740157483" right="0.39370078740157483" top="0.59055118110236227" bottom="0.19685039370078741" header="0" footer="0"/>
  <pageSetup paperSize="9" scale="80" orientation="portrait" r:id="rId1"/>
  <rowBreaks count="1" manualBreakCount="1">
    <brk id="70" max="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PLANILHA MODELO</vt:lpstr>
      <vt:lpstr>'PLANILHA MODELO'!Area_de_impressao</vt:lpstr>
    </vt:vector>
  </TitlesOfParts>
  <Company>PGE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PGE</dc:creator>
  <cp:lastModifiedBy>Suely Batista Ferreira</cp:lastModifiedBy>
  <dcterms:created xsi:type="dcterms:W3CDTF">2025-12-12T11:32:16Z</dcterms:created>
  <dcterms:modified xsi:type="dcterms:W3CDTF">2026-03-16T13:42:35Z</dcterms:modified>
</cp:coreProperties>
</file>