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ticação 05\Desktop\CAMED\2026\FEVEREIRO- 2026\MINHA CASA MINHA VIDA\"/>
    </mc:Choice>
  </mc:AlternateContent>
  <xr:revisionPtr revIDLastSave="0" documentId="8_{6081C3BF-A0EC-4350-9384-DD417D3C4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3" l="1"/>
  <c r="H16" i="3"/>
  <c r="H18" i="3"/>
  <c r="H20" i="3"/>
  <c r="H22" i="3"/>
  <c r="H23" i="3"/>
  <c r="H24" i="3"/>
  <c r="H26" i="3"/>
  <c r="H27" i="3"/>
  <c r="H29" i="3"/>
  <c r="H30" i="3"/>
  <c r="H31" i="3"/>
  <c r="H32" i="3"/>
  <c r="H33" i="3"/>
  <c r="H35" i="3"/>
  <c r="H36" i="3"/>
  <c r="H37" i="3"/>
  <c r="H39" i="3"/>
  <c r="H40" i="3"/>
  <c r="H41" i="3"/>
  <c r="H42" i="3"/>
  <c r="H43" i="3"/>
  <c r="H45" i="3"/>
  <c r="H14" i="3"/>
  <c r="M10" i="3"/>
  <c r="M12" i="3" s="1"/>
  <c r="I20" i="3" l="1"/>
  <c r="J20" i="3" s="1"/>
  <c r="K20" i="3" s="1"/>
  <c r="I15" i="3"/>
  <c r="J15" i="3" s="1"/>
  <c r="K15" i="3" s="1"/>
  <c r="I22" i="3"/>
  <c r="I27" i="3"/>
  <c r="I32" i="3"/>
  <c r="I37" i="3"/>
  <c r="J37" i="3" s="1"/>
  <c r="K37" i="3" s="1"/>
  <c r="I42" i="3"/>
  <c r="J42" i="3" s="1"/>
  <c r="K42" i="3" s="1"/>
  <c r="I31" i="3"/>
  <c r="I36" i="3"/>
  <c r="I14" i="3"/>
  <c r="I16" i="3"/>
  <c r="I23" i="3"/>
  <c r="I29" i="3"/>
  <c r="I33" i="3"/>
  <c r="J33" i="3" s="1"/>
  <c r="K33" i="3" s="1"/>
  <c r="I39" i="3"/>
  <c r="I43" i="3"/>
  <c r="I26" i="3"/>
  <c r="I41" i="3"/>
  <c r="J41" i="3" s="1"/>
  <c r="K41" i="3" s="1"/>
  <c r="I18" i="3"/>
  <c r="I24" i="3"/>
  <c r="I30" i="3"/>
  <c r="I35" i="3"/>
  <c r="J35" i="3" s="1"/>
  <c r="K35" i="3" s="1"/>
  <c r="I40" i="3"/>
  <c r="I45" i="3"/>
  <c r="J26" i="3" l="1"/>
  <c r="K26" i="3" s="1"/>
  <c r="J32" i="3"/>
  <c r="K32" i="3" s="1"/>
  <c r="J45" i="3"/>
  <c r="K45" i="3" s="1"/>
  <c r="K44" i="3" s="1"/>
  <c r="J24" i="3"/>
  <c r="K24" i="3" s="1"/>
  <c r="J43" i="3"/>
  <c r="K43" i="3" s="1"/>
  <c r="J23" i="3"/>
  <c r="K23" i="3" s="1"/>
  <c r="J31" i="3"/>
  <c r="K31" i="3" s="1"/>
  <c r="J27" i="3"/>
  <c r="K27" i="3" s="1"/>
  <c r="K25" i="3" s="1"/>
  <c r="J30" i="3"/>
  <c r="K30" i="3" s="1"/>
  <c r="J29" i="3"/>
  <c r="K29" i="3" s="1"/>
  <c r="J36" i="3"/>
  <c r="K36" i="3" s="1"/>
  <c r="K34" i="3" s="1"/>
  <c r="J40" i="3"/>
  <c r="K40" i="3" s="1"/>
  <c r="K38" i="3" s="1"/>
  <c r="J18" i="3"/>
  <c r="K18" i="3" s="1"/>
  <c r="K17" i="3" s="1"/>
  <c r="J39" i="3"/>
  <c r="K39" i="3" s="1"/>
  <c r="J16" i="3"/>
  <c r="K16" i="3" s="1"/>
  <c r="J22" i="3"/>
  <c r="K22" i="3" s="1"/>
  <c r="J14" i="3"/>
  <c r="K14" i="3" s="1"/>
  <c r="K19" i="3"/>
  <c r="K21" i="3" l="1"/>
  <c r="K13" i="3"/>
  <c r="K28" i="3"/>
  <c r="K12" i="3" l="1"/>
</calcChain>
</file>

<file path=xl/sharedStrings.xml><?xml version="1.0" encoding="utf-8"?>
<sst xmlns="http://schemas.openxmlformats.org/spreadsheetml/2006/main" count="138" uniqueCount="93">
  <si>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</si>
  <si>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</si>
  <si>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</si>
  <si>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</si>
  <si>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</si>
  <si>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</si>
  <si>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Lote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2.820.007,32</t>
    </r>
  </si>
  <si>
    <r>
      <rPr>
        <b/>
        <sz val="6.5"/>
        <rFont val="Arial"/>
        <family val="2"/>
      </rPr>
      <t>CONSTRUÇÃO DE HABITAÇÃO DE INTERESSE SOCIAL (HIS)</t>
    </r>
  </si>
  <si>
    <r>
      <rPr>
        <b/>
        <sz val="6.5"/>
        <rFont val="Arial"/>
        <family val="2"/>
      </rPr>
      <t>1.1.</t>
    </r>
  </si>
  <si>
    <r>
      <rPr>
        <b/>
        <sz val="6.5"/>
        <rFont val="Arial"/>
        <family val="2"/>
      </rPr>
      <t>SERVIÇOS PRELIMINARES GERAIS</t>
    </r>
  </si>
  <si>
    <r>
      <rPr>
        <sz val="6.5"/>
        <rFont val="Arial MT"/>
        <family val="2"/>
      </rPr>
      <t>1.1.1.</t>
    </r>
  </si>
  <si>
    <r>
      <rPr>
        <sz val="6.5"/>
        <rFont val="Arial MT"/>
        <family val="2"/>
      </rPr>
      <t>Outros</t>
    </r>
  </si>
  <si>
    <r>
      <rPr>
        <sz val="6.5"/>
        <rFont val="Arial MT"/>
        <family val="2"/>
      </rPr>
      <t xml:space="preserve">Serviços técnicos (projetos, orçamentos, levantamentos topográficos,
</t>
    </r>
    <r>
      <rPr>
        <sz val="6.5"/>
        <rFont val="Arial MT"/>
        <family val="2"/>
      </rPr>
      <t>sondagem, licenças e PCMAT)</t>
    </r>
  </si>
  <si>
    <r>
      <rPr>
        <sz val="6.5"/>
        <rFont val="Arial MT"/>
        <family val="2"/>
      </rPr>
      <t>UN</t>
    </r>
  </si>
  <si>
    <r>
      <rPr>
        <sz val="6.5"/>
        <rFont val="Arial MT"/>
        <family val="2"/>
      </rPr>
      <t>1.1.2.</t>
    </r>
  </si>
  <si>
    <r>
      <rPr>
        <sz val="6.5"/>
        <rFont val="Arial MT"/>
        <family val="2"/>
      </rPr>
      <t>Instalações e canteiros (barracão, cercamento e placa da obra)</t>
    </r>
  </si>
  <si>
    <r>
      <rPr>
        <sz val="6.5"/>
        <rFont val="Arial MT"/>
        <family val="2"/>
      </rPr>
      <t>1.1.3.</t>
    </r>
  </si>
  <si>
    <r>
      <rPr>
        <sz val="6.5"/>
        <rFont val="Arial MT"/>
        <family val="2"/>
      </rPr>
      <t>Ligações provisórias e definitivas com manutenção (água, esgoto e energia)</t>
    </r>
  </si>
  <si>
    <r>
      <rPr>
        <b/>
        <sz val="6.5"/>
        <rFont val="Arial"/>
        <family val="2"/>
      </rPr>
      <t>1.2.</t>
    </r>
  </si>
  <si>
    <r>
      <rPr>
        <b/>
        <sz val="6.5"/>
        <rFont val="Arial"/>
        <family val="2"/>
      </rPr>
      <t>FUNDAÇÕES</t>
    </r>
  </si>
  <si>
    <r>
      <rPr>
        <sz val="6.5"/>
        <rFont val="Arial MT"/>
        <family val="2"/>
      </rPr>
      <t>1.2.1.</t>
    </r>
  </si>
  <si>
    <r>
      <rPr>
        <sz val="6.5"/>
        <rFont val="Arial MT"/>
        <family val="2"/>
      </rPr>
      <t>Fundações</t>
    </r>
  </si>
  <si>
    <r>
      <rPr>
        <b/>
        <sz val="6.5"/>
        <rFont val="Arial"/>
        <family val="2"/>
      </rPr>
      <t>1.3.</t>
    </r>
  </si>
  <si>
    <r>
      <rPr>
        <b/>
        <sz val="6.5"/>
        <rFont val="Arial"/>
        <family val="2"/>
      </rPr>
      <t>SUPRAESTRUTURA</t>
    </r>
  </si>
  <si>
    <r>
      <rPr>
        <sz val="6.5"/>
        <rFont val="Arial MT"/>
        <family val="2"/>
      </rPr>
      <t>1.3.1.</t>
    </r>
  </si>
  <si>
    <r>
      <rPr>
        <sz val="6.5"/>
        <rFont val="Arial MT"/>
        <family val="2"/>
      </rPr>
      <t>Supraestrutura</t>
    </r>
  </si>
  <si>
    <r>
      <rPr>
        <b/>
        <sz val="6.5"/>
        <rFont val="Arial"/>
        <family val="2"/>
      </rPr>
      <t>1.4.</t>
    </r>
  </si>
  <si>
    <r>
      <rPr>
        <b/>
        <sz val="6.5"/>
        <rFont val="Arial"/>
        <family val="2"/>
      </rPr>
      <t>PAREDES E PAINÉIS</t>
    </r>
  </si>
  <si>
    <r>
      <rPr>
        <sz val="6.5"/>
        <rFont val="Arial MT"/>
        <family val="2"/>
      </rPr>
      <t>1.4.1.</t>
    </r>
  </si>
  <si>
    <r>
      <rPr>
        <sz val="6.5"/>
        <rFont val="Arial MT"/>
        <family val="2"/>
      </rPr>
      <t>Alvenaria/fechamentos</t>
    </r>
  </si>
  <si>
    <r>
      <rPr>
        <sz val="6.5"/>
        <rFont val="Arial MT"/>
        <family val="2"/>
      </rPr>
      <t>1.4.2.</t>
    </r>
  </si>
  <si>
    <r>
      <rPr>
        <sz val="6.5"/>
        <rFont val="Arial MT"/>
        <family val="2"/>
      </rPr>
      <t>Esquadrias metálicas</t>
    </r>
  </si>
  <si>
    <r>
      <rPr>
        <sz val="6.5"/>
        <rFont val="Arial MT"/>
        <family val="2"/>
      </rPr>
      <t>1.4.3.</t>
    </r>
  </si>
  <si>
    <r>
      <rPr>
        <sz val="6.5"/>
        <rFont val="Arial MT"/>
        <family val="2"/>
      </rPr>
      <t>Esquadrias de madeira</t>
    </r>
  </si>
  <si>
    <r>
      <rPr>
        <b/>
        <sz val="6.5"/>
        <rFont val="Arial"/>
        <family val="2"/>
      </rPr>
      <t>1.5.</t>
    </r>
  </si>
  <si>
    <r>
      <rPr>
        <b/>
        <sz val="6.5"/>
        <rFont val="Arial"/>
        <family val="2"/>
      </rPr>
      <t>COBERTURA E PROTEÇÕES</t>
    </r>
  </si>
  <si>
    <r>
      <rPr>
        <sz val="6.5"/>
        <rFont val="Arial MT"/>
        <family val="2"/>
      </rPr>
      <t>1.5.1.</t>
    </r>
  </si>
  <si>
    <r>
      <rPr>
        <sz val="6.5"/>
        <rFont val="Arial MT"/>
        <family val="2"/>
      </rPr>
      <t>Telhados</t>
    </r>
  </si>
  <si>
    <r>
      <rPr>
        <sz val="6.5"/>
        <rFont val="Arial MT"/>
        <family val="2"/>
      </rPr>
      <t>1.5.2.</t>
    </r>
  </si>
  <si>
    <r>
      <rPr>
        <sz val="6.5"/>
        <rFont val="Arial MT"/>
        <family val="2"/>
      </rPr>
      <t>Calhas e Rufos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</si>
  <si>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</si>
  <si>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REVESTIMENTOS</t>
    </r>
  </si>
  <si>
    <r>
      <rPr>
        <sz val="6.5"/>
        <rFont val="Arial MT"/>
        <family val="2"/>
      </rPr>
      <t>1.6.1.</t>
    </r>
  </si>
  <si>
    <r>
      <rPr>
        <sz val="6.5"/>
        <rFont val="Arial MT"/>
        <family val="2"/>
      </rPr>
      <t>Revestimentos internos</t>
    </r>
  </si>
  <si>
    <r>
      <rPr>
        <sz val="6.5"/>
        <rFont val="Arial MT"/>
        <family val="2"/>
      </rPr>
      <t>1.6.2.</t>
    </r>
  </si>
  <si>
    <r>
      <rPr>
        <sz val="6.5"/>
        <rFont val="Arial MT"/>
        <family val="2"/>
      </rPr>
      <t>Revestimento cerâmico</t>
    </r>
  </si>
  <si>
    <r>
      <rPr>
        <sz val="6.5"/>
        <rFont val="Arial MT"/>
        <family val="2"/>
      </rPr>
      <t>1.6.3.</t>
    </r>
  </si>
  <si>
    <r>
      <rPr>
        <sz val="6.5"/>
        <rFont val="Arial MT"/>
        <family val="2"/>
      </rPr>
      <t>Revestimentos externos</t>
    </r>
  </si>
  <si>
    <r>
      <rPr>
        <sz val="6.5"/>
        <rFont val="Arial MT"/>
        <family val="2"/>
      </rPr>
      <t>1.6.4.</t>
    </r>
  </si>
  <si>
    <r>
      <rPr>
        <sz val="6.5"/>
        <rFont val="Arial MT"/>
        <family val="2"/>
      </rPr>
      <t>Forros</t>
    </r>
  </si>
  <si>
    <r>
      <rPr>
        <sz val="6.5"/>
        <rFont val="Arial MT"/>
        <family val="2"/>
      </rPr>
      <t>1.6.5.</t>
    </r>
  </si>
  <si>
    <r>
      <rPr>
        <sz val="6.5"/>
        <rFont val="Arial MT"/>
        <family val="2"/>
      </rPr>
      <t>Pinturas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</si>
  <si>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</si>
  <si>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PAVIMENTAÇÕES</t>
    </r>
  </si>
  <si>
    <r>
      <rPr>
        <sz val="6.5"/>
        <rFont val="Arial MT"/>
        <family val="2"/>
      </rPr>
      <t>1.7.1.</t>
    </r>
  </si>
  <si>
    <r>
      <rPr>
        <sz val="6.5"/>
        <rFont val="Arial MT"/>
        <family val="2"/>
      </rPr>
      <t>Cerâmica</t>
    </r>
  </si>
  <si>
    <r>
      <rPr>
        <sz val="6.5"/>
        <rFont val="Arial MT"/>
        <family val="2"/>
      </rPr>
      <t>1.7.2.</t>
    </r>
  </si>
  <si>
    <r>
      <rPr>
        <sz val="6.5"/>
        <rFont val="Arial MT"/>
        <family val="2"/>
      </rPr>
      <t>Cimentados</t>
    </r>
  </si>
  <si>
    <r>
      <rPr>
        <sz val="6.5"/>
        <rFont val="Arial MT"/>
        <family val="2"/>
      </rPr>
      <t>1.7.3.</t>
    </r>
  </si>
  <si>
    <r>
      <rPr>
        <sz val="6.5"/>
        <rFont val="Arial MT"/>
        <family val="2"/>
      </rPr>
      <t>Rodapés, soleiras e peitoris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</si>
  <si>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</si>
  <si>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INSTALAÇÕES</t>
    </r>
  </si>
  <si>
    <r>
      <rPr>
        <sz val="6.5"/>
        <rFont val="Arial MT"/>
        <family val="2"/>
      </rPr>
      <t>1.8.1.</t>
    </r>
  </si>
  <si>
    <r>
      <rPr>
        <sz val="6.5"/>
        <rFont val="Arial MT"/>
        <family val="2"/>
      </rPr>
      <t>Elétricas/telefônicas</t>
    </r>
  </si>
  <si>
    <r>
      <rPr>
        <sz val="6.5"/>
        <rFont val="Arial MT"/>
        <family val="2"/>
      </rPr>
      <t>1.8.2.</t>
    </r>
  </si>
  <si>
    <r>
      <rPr>
        <sz val="6.5"/>
        <rFont val="Arial MT"/>
        <family val="2"/>
      </rPr>
      <t>Hidráulicas/gás/incêndio</t>
    </r>
  </si>
  <si>
    <r>
      <rPr>
        <sz val="6.5"/>
        <rFont val="Arial MT"/>
        <family val="2"/>
      </rPr>
      <t>1.8.3.</t>
    </r>
  </si>
  <si>
    <r>
      <rPr>
        <sz val="6.5"/>
        <rFont val="Arial MT"/>
        <family val="2"/>
      </rPr>
      <t>Sanitárias/pluvial</t>
    </r>
  </si>
  <si>
    <r>
      <rPr>
        <sz val="6.5"/>
        <rFont val="Arial MT"/>
        <family val="2"/>
      </rPr>
      <t>1.8.4.</t>
    </r>
  </si>
  <si>
    <r>
      <rPr>
        <sz val="6.5"/>
        <rFont val="Arial MT"/>
        <family val="2"/>
      </rPr>
      <t>Aparelhos, metais e bancadas</t>
    </r>
  </si>
  <si>
    <r>
      <rPr>
        <sz val="6.5"/>
        <rFont val="Arial MT"/>
        <family val="2"/>
      </rPr>
      <t>1.8.5.</t>
    </r>
  </si>
  <si>
    <r>
      <rPr>
        <sz val="6.5"/>
        <rFont val="Arial MT"/>
        <family val="2"/>
      </rPr>
      <t>SINAPI</t>
    </r>
  </si>
  <si>
    <r>
      <rPr>
        <sz val="6.5"/>
        <rFont val="Arial MT"/>
        <family val="2"/>
      </rPr>
      <t>KIT ACESSIBILIDADE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</si>
  <si>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</si>
  <si>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COMPLEMENTAÇÕES</t>
    </r>
  </si>
  <si>
    <r>
      <rPr>
        <sz val="6.5"/>
        <rFont val="Arial MT"/>
        <family val="2"/>
      </rPr>
      <t>1.9.1.</t>
    </r>
  </si>
  <si>
    <r>
      <rPr>
        <sz val="6.5"/>
        <rFont val="Arial MT"/>
        <family val="2"/>
      </rPr>
      <t>Calafete/limpeza</t>
    </r>
  </si>
  <si>
    <t>Preço Total           (R$)</t>
  </si>
  <si>
    <t>Custo Unitário (sem BDI)          (R$)</t>
  </si>
  <si>
    <t>Preço Unitário (com BDI)          (R$)</t>
  </si>
  <si>
    <t>1.</t>
  </si>
  <si>
    <t>LOGO</t>
  </si>
  <si>
    <t>Local e Data:</t>
  </si>
  <si>
    <t xml:space="preserve">BDI (%) = </t>
  </si>
  <si>
    <t>PROPOSTA</t>
  </si>
  <si>
    <t xml:space="preserve">OBRA: </t>
  </si>
  <si>
    <t>CONSTRUÇÃO DE 20 UNIDADES HABITACIONAIS DO PROGRAMA MINHA CASA MINHA VIDA FHNIS SUB-50</t>
  </si>
  <si>
    <t xml:space="preserve">EMPRESA: </t>
  </si>
  <si>
    <t>PROPONENTE / TOMADOR:</t>
  </si>
  <si>
    <t>PREFEITURA MUNICIPAL DE TAQUARAL</t>
  </si>
  <si>
    <t>LOCAL:</t>
  </si>
  <si>
    <t>19 UNIDADES NA RUA SANTA BÁRBARA E 01 UNIDADE NA RUA PROJETADA F - TAQUARAL/SP.</t>
  </si>
  <si>
    <t xml:space="preserve">PREENCHER SOMENTE AS CÉLULAS EM AMARELO. A PLANILHA FOI TRAVADA E AS CÉLULAS DE CUSTO UNITÁRIO E BDI TRUNCADAS PARA MAIOR PRECISÃO NA CONFERÊNCIA DA PROPOSTA, ISTO É, SERÃO CONSIDERADOS APENAS OS DOIS NÚMEROS APÓS A VÍRGULA, SEM ARREDONDAMENTO, POR ISSO EVITE O USO DE DÍZIMAS.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</si>
</sst>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"/>
    <numFmt numFmtId="165" formatCode="0.0000"/>
  </numFmts>
  <fonts count="12">
    <font>
      <sz val="10"/>
      <color rgb="FF000000"/>
      <name val="Times New Roman"/>
      <charset val="204"/>
    </font>
    <font>
      <b/>
      <sz val="6.5"/>
      <name val="Arial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b/>
      <sz val="6.5"/>
      <name val="Arial"/>
      <family val="2"/>
    </font>
    <font>
      <sz val="6.5"/>
      <name val="Arial MT"/>
      <family val="2"/>
    </font>
    <font>
      <sz val="10"/>
      <color rgb="FF000000"/>
      <name val="Times New Roman"/>
      <charset val="204"/>
    </font>
    <font>
      <sz val="6.5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78">
    <xf numFmtId="0" fontId="0" fillId="0" borderId="0" xfId="0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right" vertical="center" shrinkToFit="1"/>
    </xf>
    <xf numFmtId="0" fontId="1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2" fontId="4" fillId="0" borderId="2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0" fillId="4" borderId="6" xfId="0" applyFill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top" wrapText="1"/>
    </xf>
    <xf numFmtId="0" fontId="0" fillId="4" borderId="4" xfId="0" applyFill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shrinkToFit="1"/>
    </xf>
    <xf numFmtId="0" fontId="0" fillId="4" borderId="10" xfId="0" applyFill="1" applyBorder="1" applyAlignment="1">
      <alignment horizontal="left" wrapText="1"/>
    </xf>
    <xf numFmtId="0" fontId="1" fillId="4" borderId="10" xfId="0" applyFont="1" applyFill="1" applyBorder="1" applyAlignment="1">
      <alignment horizontal="right" vertical="top" wrapText="1" indent="1"/>
    </xf>
    <xf numFmtId="4" fontId="8" fillId="0" borderId="1" xfId="0" applyNumberFormat="1" applyFont="1" applyBorder="1" applyAlignment="1">
      <alignment horizontal="right" vertical="center" shrinkToFit="1"/>
    </xf>
    <xf numFmtId="4" fontId="2" fillId="4" borderId="2" xfId="0" applyNumberFormat="1" applyFont="1" applyFill="1" applyBorder="1" applyAlignment="1">
      <alignment horizontal="right" vertical="center" wrapText="1"/>
    </xf>
    <xf numFmtId="0" fontId="1" fillId="3" borderId="9" xfId="0" applyFont="1" applyFill="1" applyBorder="1" applyAlignment="1">
      <alignment vertical="top" wrapText="1"/>
    </xf>
    <xf numFmtId="0" fontId="1" fillId="3" borderId="7" xfId="0" applyFont="1" applyFill="1" applyBorder="1" applyAlignment="1">
      <alignment vertical="top" wrapText="1"/>
    </xf>
    <xf numFmtId="0" fontId="0" fillId="4" borderId="3" xfId="0" applyFill="1" applyBorder="1" applyAlignment="1">
      <alignment horizontal="left" wrapText="1"/>
    </xf>
    <xf numFmtId="164" fontId="2" fillId="3" borderId="10" xfId="0" applyNumberFormat="1" applyFont="1" applyFill="1" applyBorder="1" applyAlignment="1">
      <alignment vertical="top" shrinkToFi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4" fontId="2" fillId="3" borderId="8" xfId="0" applyNumberFormat="1" applyFont="1" applyFill="1" applyBorder="1" applyAlignment="1">
      <alignment vertical="top" shrinkToFit="1"/>
    </xf>
    <xf numFmtId="4" fontId="1" fillId="2" borderId="7" xfId="1" applyNumberFormat="1" applyFont="1" applyFill="1" applyBorder="1" applyAlignment="1">
      <alignment vertical="top" wrapText="1"/>
    </xf>
    <xf numFmtId="4" fontId="2" fillId="4" borderId="15" xfId="0" applyNumberFormat="1" applyFont="1" applyFill="1" applyBorder="1" applyAlignment="1">
      <alignment horizontal="right" vertical="top" shrinkToFit="1"/>
    </xf>
    <xf numFmtId="4" fontId="2" fillId="3" borderId="11" xfId="0" applyNumberFormat="1" applyFont="1" applyFill="1" applyBorder="1" applyAlignment="1">
      <alignment vertical="top" shrinkToFit="1"/>
    </xf>
    <xf numFmtId="0" fontId="9" fillId="0" borderId="12" xfId="0" applyFont="1" applyBorder="1" applyAlignment="1">
      <alignment horizontal="center" vertical="top"/>
    </xf>
    <xf numFmtId="165" fontId="0" fillId="0" borderId="0" xfId="0" applyNumberFormat="1" applyAlignment="1">
      <alignment horizontal="left" vertical="top"/>
    </xf>
    <xf numFmtId="0" fontId="2" fillId="0" borderId="12" xfId="0" applyFont="1" applyBorder="1" applyAlignment="1">
      <alignment horizontal="left" vertical="center"/>
    </xf>
    <xf numFmtId="2" fontId="0" fillId="5" borderId="14" xfId="2" applyNumberFormat="1" applyFont="1" applyFill="1" applyBorder="1" applyAlignment="1" applyProtection="1">
      <alignment horizontal="center" vertical="top"/>
      <protection locked="0"/>
    </xf>
    <xf numFmtId="4" fontId="4" fillId="5" borderId="1" xfId="0" applyNumberFormat="1" applyFont="1" applyFill="1" applyBorder="1" applyAlignment="1" applyProtection="1">
      <alignment horizontal="right" vertical="center" shrinkToFit="1"/>
      <protection locked="0"/>
    </xf>
    <xf numFmtId="4" fontId="4" fillId="5" borderId="2" xfId="0" applyNumberFormat="1" applyFont="1" applyFill="1" applyBorder="1" applyAlignment="1" applyProtection="1">
      <alignment horizontal="right" vertical="center" shrinkToFit="1"/>
      <protection locked="0"/>
    </xf>
    <xf numFmtId="2" fontId="4" fillId="5" borderId="2" xfId="0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0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2" fontId="11" fillId="0" borderId="0" xfId="0" applyNumberFormat="1" applyFont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4" fontId="2" fillId="3" borderId="0" xfId="0" applyNumberFormat="1" applyFont="1" applyFill="1" applyAlignment="1">
      <alignment vertical="top" shrinkToFit="1"/>
    </xf>
    <xf numFmtId="0" fontId="1" fillId="4" borderId="15" xfId="0" applyFont="1" applyFill="1" applyBorder="1" applyAlignment="1">
      <alignment horizontal="right" vertical="top" wrapText="1" indent="1"/>
    </xf>
    <xf numFmtId="0" fontId="9" fillId="7" borderId="16" xfId="0" applyFont="1" applyFill="1" applyBorder="1" applyAlignment="1">
      <alignment horizontal="left" vertical="top" wrapText="1"/>
    </xf>
    <xf numFmtId="0" fontId="9" fillId="7" borderId="17" xfId="0" applyFont="1" applyFill="1" applyBorder="1" applyAlignment="1">
      <alignment horizontal="left" vertical="top" wrapText="1"/>
    </xf>
    <xf numFmtId="0" fontId="9" fillId="7" borderId="18" xfId="0" applyFont="1" applyFill="1" applyBorder="1" applyAlignment="1">
      <alignment horizontal="left" vertical="top" wrapText="1"/>
    </xf>
    <xf numFmtId="0" fontId="9" fillId="7" borderId="19" xfId="0" applyFont="1" applyFill="1" applyBorder="1" applyAlignment="1">
      <alignment horizontal="left" vertical="top" wrapText="1"/>
    </xf>
    <xf numFmtId="0" fontId="9" fillId="7" borderId="0" xfId="0" applyFont="1" applyFill="1" applyAlignment="1">
      <alignment horizontal="left" vertical="top" wrapText="1"/>
    </xf>
    <xf numFmtId="0" fontId="9" fillId="7" borderId="20" xfId="0" applyFont="1" applyFill="1" applyBorder="1" applyAlignment="1">
      <alignment horizontal="left" vertical="top" wrapText="1"/>
    </xf>
    <xf numFmtId="0" fontId="9" fillId="7" borderId="21" xfId="0" applyFont="1" applyFill="1" applyBorder="1" applyAlignment="1">
      <alignment horizontal="left" vertical="top" wrapText="1"/>
    </xf>
    <xf numFmtId="0" fontId="9" fillId="7" borderId="22" xfId="0" applyFont="1" applyFill="1" applyBorder="1" applyAlignment="1">
      <alignment horizontal="left" vertical="top" wrapText="1"/>
    </xf>
    <xf numFmtId="0" fontId="9" fillId="7" borderId="23" xfId="0" applyFont="1" applyFill="1" applyBorder="1" applyAlignment="1">
      <alignment horizontal="left" vertical="top" wrapText="1"/>
    </xf>
    <xf numFmtId="0" fontId="10" fillId="6" borderId="12" xfId="0" applyFont="1" applyFill="1" applyBorder="1" applyAlignment="1">
      <alignment horizontal="center" vertical="top"/>
    </xf>
    <xf numFmtId="0" fontId="10" fillId="6" borderId="13" xfId="0" applyFont="1" applyFill="1" applyBorder="1" applyAlignment="1">
      <alignment horizontal="center" vertical="top"/>
    </xf>
    <xf numFmtId="0" fontId="10" fillId="6" borderId="14" xfId="0" applyFont="1" applyFill="1" applyBorder="1" applyAlignment="1">
      <alignment horizontal="center" vertical="top"/>
    </xf>
    <xf numFmtId="0" fontId="0" fillId="5" borderId="13" xfId="0" applyFill="1" applyBorder="1" applyAlignment="1" applyProtection="1">
      <alignment horizontal="center" vertical="top"/>
      <protection locked="0"/>
    </xf>
    <xf numFmtId="0" fontId="0" fillId="5" borderId="14" xfId="0" applyFill="1" applyBorder="1" applyAlignment="1" applyProtection="1">
      <alignment horizontal="center" vertical="top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5" borderId="18" xfId="0" applyFont="1" applyFill="1" applyBorder="1" applyAlignment="1" applyProtection="1">
      <alignment horizontal="center" vertical="center"/>
      <protection locked="0"/>
    </xf>
    <xf numFmtId="0" fontId="10" fillId="5" borderId="19" xfId="0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0" fontId="10" fillId="5" borderId="20" xfId="0" applyFont="1" applyFill="1" applyBorder="1" applyAlignment="1" applyProtection="1">
      <alignment horizontal="center" vertical="center"/>
      <protection locked="0"/>
    </xf>
    <xf numFmtId="0" fontId="10" fillId="5" borderId="21" xfId="0" applyFont="1" applyFill="1" applyBorder="1" applyAlignment="1" applyProtection="1">
      <alignment horizontal="center" vertical="center"/>
      <protection locked="0"/>
    </xf>
    <xf numFmtId="0" fontId="10" fillId="5" borderId="22" xfId="0" applyFont="1" applyFill="1" applyBorder="1" applyAlignment="1" applyProtection="1">
      <alignment horizontal="center" vertical="center"/>
      <protection locked="0"/>
    </xf>
    <xf numFmtId="0" fontId="10" fillId="5" borderId="23" xfId="0" applyFont="1" applyFill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11" fillId="0" borderId="15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164" fontId="2" fillId="3" borderId="8" xfId="0" applyNumberFormat="1" applyFont="1" applyFill="1" applyBorder="1" applyAlignment="1">
      <alignment horizontal="left" vertical="top" shrinkToFi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135115</xdr:colOff>
      <xdr:row>8</xdr:row>
      <xdr:rowOff>0</xdr:rowOff>
    </xdr:from>
    <xdr:ext cx="4241800" cy="11430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54240" y="1678782"/>
          <a:ext cx="4241800" cy="114300"/>
        </a:xfrm>
        <a:custGeom>
          <a:avLst/>
          <a:gdLst/>
          <a:ahLst/>
          <a:cxnLst/>
          <a:rect l="0" t="0" r="0" b="0"/>
          <a:pathLst>
            <a:path w="4241800" h="114300">
              <a:moveTo>
                <a:pt x="4241800" y="114300"/>
              </a:moveTo>
              <a:lnTo>
                <a:pt x="0" y="114300"/>
              </a:lnTo>
              <a:lnTo>
                <a:pt x="0" y="0"/>
              </a:lnTo>
              <a:lnTo>
                <a:pt x="4241800" y="0"/>
              </a:lnTo>
              <a:lnTo>
                <a:pt x="4241800" y="114300"/>
              </a:lnTo>
              <a:close/>
            </a:path>
          </a:pathLst>
        </a:custGeom>
        <a:solidFill>
          <a:srgbClr val="FFFFFF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51"/>
  <sheetViews>
    <sheetView tabSelected="1" zoomScale="160" zoomScaleNormal="160" workbookViewId="0">
      <selection activeCell="F47" sqref="F47:K47"/>
    </sheetView>
  </sheetViews>
  <sheetFormatPr defaultRowHeight="12.75"/>
  <cols>
    <col min="1" max="1" width="10.83203125" customWidth="1"/>
    <col min="2" max="2" width="13.33203125" customWidth="1"/>
    <col min="3" max="3" width="13.5" customWidth="1"/>
    <col min="4" max="4" width="57.33203125" customWidth="1"/>
    <col min="5" max="5" width="9.83203125" customWidth="1"/>
    <col min="6" max="7" width="12.6640625" customWidth="1"/>
    <col min="8" max="8" width="7.5" hidden="1" customWidth="1"/>
    <col min="9" max="9" width="12.5" customWidth="1"/>
    <col min="10" max="10" width="12.5" hidden="1" customWidth="1"/>
    <col min="11" max="11" width="13.5" customWidth="1"/>
    <col min="12" max="12" width="15" customWidth="1"/>
    <col min="13" max="13" width="7.33203125" hidden="1" customWidth="1"/>
    <col min="14" max="14" width="11.33203125" bestFit="1" customWidth="1"/>
  </cols>
  <sheetData>
    <row r="1" spans="1:13" ht="13.5" thickBot="1">
      <c r="A1" s="53" t="s">
        <v>84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3" ht="13.5" thickBot="1"/>
    <row r="3" spans="1:13" ht="13.5" thickBot="1">
      <c r="A3" s="67" t="s">
        <v>87</v>
      </c>
      <c r="B3" s="68"/>
      <c r="C3" s="69"/>
      <c r="D3" s="70"/>
      <c r="E3" s="58" t="s">
        <v>81</v>
      </c>
      <c r="F3" s="59"/>
      <c r="G3" s="59"/>
      <c r="H3" s="59"/>
      <c r="I3" s="59"/>
      <c r="J3" s="59"/>
      <c r="K3" s="60"/>
    </row>
    <row r="4" spans="1:13" ht="27" customHeight="1">
      <c r="A4" s="67" t="s">
        <v>85</v>
      </c>
      <c r="B4" s="67"/>
      <c r="C4" s="71" t="s">
        <v>86</v>
      </c>
      <c r="D4" s="72"/>
      <c r="E4" s="61"/>
      <c r="F4" s="62"/>
      <c r="G4" s="62"/>
      <c r="H4" s="62"/>
      <c r="I4" s="62"/>
      <c r="J4" s="62"/>
      <c r="K4" s="63"/>
    </row>
    <row r="5" spans="1:13">
      <c r="A5" s="73" t="s">
        <v>88</v>
      </c>
      <c r="B5" s="73"/>
      <c r="C5" s="73" t="s">
        <v>89</v>
      </c>
      <c r="D5" s="74"/>
      <c r="E5" s="61"/>
      <c r="F5" s="62"/>
      <c r="G5" s="62"/>
      <c r="H5" s="62"/>
      <c r="I5" s="62"/>
      <c r="J5" s="62"/>
      <c r="K5" s="63"/>
    </row>
    <row r="6" spans="1:13" ht="25.5" customHeight="1" thickBot="1">
      <c r="A6" s="67" t="s">
        <v>90</v>
      </c>
      <c r="B6" s="67"/>
      <c r="C6" s="75" t="s">
        <v>91</v>
      </c>
      <c r="D6" s="76"/>
      <c r="E6" s="64"/>
      <c r="F6" s="65"/>
      <c r="G6" s="65"/>
      <c r="H6" s="65"/>
      <c r="I6" s="65"/>
      <c r="J6" s="65"/>
      <c r="K6" s="66"/>
    </row>
    <row r="7" spans="1:13" ht="13.5" thickBot="1"/>
    <row r="8" spans="1:13" ht="13.5" thickBot="1">
      <c r="I8" s="31" t="s">
        <v>83</v>
      </c>
      <c r="J8" s="41"/>
      <c r="K8" s="34"/>
    </row>
    <row r="9" spans="1:13" ht="9" customHeight="1"/>
    <row r="10" spans="1:13" ht="36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9" t="s">
        <v>78</v>
      </c>
      <c r="H10" s="9"/>
      <c r="I10" s="9" t="s">
        <v>79</v>
      </c>
      <c r="J10" s="9"/>
      <c r="K10" s="9" t="s">
        <v>77</v>
      </c>
      <c r="M10" s="32">
        <f>(K8/100)+1</f>
        <v>1</v>
      </c>
    </row>
    <row r="11" spans="1:13" ht="9" customHeight="1" thickBot="1">
      <c r="A11" s="24" t="s">
        <v>6</v>
      </c>
      <c r="B11" s="25"/>
      <c r="C11" s="26"/>
      <c r="D11" s="25"/>
      <c r="E11" s="25"/>
      <c r="F11" s="25"/>
      <c r="G11" s="25"/>
      <c r="H11" s="25"/>
      <c r="I11" s="25"/>
      <c r="J11" s="26"/>
      <c r="K11" s="28"/>
    </row>
    <row r="12" spans="1:13" ht="17.25" customHeight="1" thickBot="1">
      <c r="A12" s="77" t="s">
        <v>80</v>
      </c>
      <c r="B12" s="77"/>
      <c r="C12" s="23"/>
      <c r="D12" s="20" t="s">
        <v>7</v>
      </c>
      <c r="E12" s="21"/>
      <c r="F12" s="27"/>
      <c r="G12" s="27"/>
      <c r="H12" s="27"/>
      <c r="I12" s="27"/>
      <c r="J12" s="42"/>
      <c r="K12" s="30">
        <f>SUM(K13,K17,K19,K21,K25,K28,K34,K38,K44)</f>
        <v>0</v>
      </c>
      <c r="M12" s="32">
        <f>TRUNC(M10,4)</f>
        <v>1</v>
      </c>
    </row>
    <row r="13" spans="1:13" ht="9" customHeight="1">
      <c r="A13" s="12" t="s">
        <v>8</v>
      </c>
      <c r="B13" s="10"/>
      <c r="C13" s="22"/>
      <c r="D13" s="12" t="s">
        <v>9</v>
      </c>
      <c r="E13" s="10"/>
      <c r="F13" s="13"/>
      <c r="G13" s="16"/>
      <c r="H13" s="16"/>
      <c r="I13" s="17"/>
      <c r="J13" s="43"/>
      <c r="K13" s="29">
        <f>SUM(K14:K16)</f>
        <v>0</v>
      </c>
    </row>
    <row r="14" spans="1:13" ht="18" customHeight="1">
      <c r="A14" s="11" t="s">
        <v>10</v>
      </c>
      <c r="B14" s="7" t="s">
        <v>11</v>
      </c>
      <c r="C14" s="8">
        <v>1</v>
      </c>
      <c r="D14" s="14" t="s">
        <v>12</v>
      </c>
      <c r="E14" s="7" t="s">
        <v>13</v>
      </c>
      <c r="F14" s="2">
        <v>1</v>
      </c>
      <c r="G14" s="35"/>
      <c r="H14" s="35">
        <f>TRUNC(G14,2)</f>
        <v>0</v>
      </c>
      <c r="I14" s="15">
        <f>H14*$M$12</f>
        <v>0</v>
      </c>
      <c r="J14" s="15">
        <f>ROUND(I14,2)</f>
        <v>0</v>
      </c>
      <c r="K14" s="18">
        <f>F14*J14</f>
        <v>0</v>
      </c>
    </row>
    <row r="15" spans="1:13" ht="9" customHeight="1">
      <c r="A15" s="6" t="s">
        <v>14</v>
      </c>
      <c r="B15" s="7" t="s">
        <v>11</v>
      </c>
      <c r="C15" s="8">
        <v>2</v>
      </c>
      <c r="D15" s="6" t="s">
        <v>15</v>
      </c>
      <c r="E15" s="7" t="s">
        <v>13</v>
      </c>
      <c r="F15" s="2">
        <v>1</v>
      </c>
      <c r="G15" s="36"/>
      <c r="H15" s="35">
        <f t="shared" ref="H15:H45" si="0">TRUNC(G15,2)</f>
        <v>0</v>
      </c>
      <c r="I15" s="15">
        <f t="shared" ref="I15:I45" si="1">H15*$M$12</f>
        <v>0</v>
      </c>
      <c r="J15" s="15">
        <f t="shared" ref="J15:J45" si="2">ROUND(I15,2)</f>
        <v>0</v>
      </c>
      <c r="K15" s="18">
        <f t="shared" ref="K15:K16" si="3">F15*J15</f>
        <v>0</v>
      </c>
    </row>
    <row r="16" spans="1:13" ht="9" customHeight="1">
      <c r="A16" s="6" t="s">
        <v>16</v>
      </c>
      <c r="B16" s="7" t="s">
        <v>11</v>
      </c>
      <c r="C16" s="8">
        <v>3</v>
      </c>
      <c r="D16" s="6" t="s">
        <v>17</v>
      </c>
      <c r="E16" s="7" t="s">
        <v>13</v>
      </c>
      <c r="F16" s="2">
        <v>1</v>
      </c>
      <c r="G16" s="36"/>
      <c r="H16" s="35">
        <f t="shared" si="0"/>
        <v>0</v>
      </c>
      <c r="I16" s="15">
        <f t="shared" si="1"/>
        <v>0</v>
      </c>
      <c r="J16" s="15">
        <f t="shared" si="2"/>
        <v>0</v>
      </c>
      <c r="K16" s="18">
        <f t="shared" si="3"/>
        <v>0</v>
      </c>
    </row>
    <row r="17" spans="1:14" ht="9" customHeight="1">
      <c r="A17" s="3" t="s">
        <v>18</v>
      </c>
      <c r="B17" s="4"/>
      <c r="C17" s="4"/>
      <c r="D17" s="3" t="s">
        <v>19</v>
      </c>
      <c r="E17" s="4"/>
      <c r="F17" s="4"/>
      <c r="G17" s="4"/>
      <c r="H17" s="35"/>
      <c r="I17" s="4"/>
      <c r="J17" s="4"/>
      <c r="K17" s="19">
        <f>SUM(K18)</f>
        <v>0</v>
      </c>
    </row>
    <row r="18" spans="1:14" ht="9" customHeight="1">
      <c r="A18" s="6" t="s">
        <v>20</v>
      </c>
      <c r="B18" s="7" t="s">
        <v>11</v>
      </c>
      <c r="C18" s="8">
        <v>4</v>
      </c>
      <c r="D18" s="6" t="s">
        <v>21</v>
      </c>
      <c r="E18" s="7" t="s">
        <v>13</v>
      </c>
      <c r="F18" s="2">
        <v>20</v>
      </c>
      <c r="G18" s="36"/>
      <c r="H18" s="35">
        <f t="shared" si="0"/>
        <v>0</v>
      </c>
      <c r="I18" s="15">
        <f t="shared" si="1"/>
        <v>0</v>
      </c>
      <c r="J18" s="15">
        <f t="shared" si="2"/>
        <v>0</v>
      </c>
      <c r="K18" s="18">
        <f>F18*J18</f>
        <v>0</v>
      </c>
    </row>
    <row r="19" spans="1:14" ht="9" customHeight="1">
      <c r="A19" s="3" t="s">
        <v>22</v>
      </c>
      <c r="B19" s="4"/>
      <c r="C19" s="4"/>
      <c r="D19" s="3" t="s">
        <v>23</v>
      </c>
      <c r="E19" s="4"/>
      <c r="F19" s="4"/>
      <c r="G19" s="4"/>
      <c r="H19" s="35"/>
      <c r="I19" s="4"/>
      <c r="J19" s="4"/>
      <c r="K19" s="19">
        <f>SUM(K20)</f>
        <v>0</v>
      </c>
    </row>
    <row r="20" spans="1:14" ht="9" customHeight="1">
      <c r="A20" s="6" t="s">
        <v>24</v>
      </c>
      <c r="B20" s="7" t="s">
        <v>11</v>
      </c>
      <c r="C20" s="8">
        <v>5</v>
      </c>
      <c r="D20" s="6" t="s">
        <v>25</v>
      </c>
      <c r="E20" s="7" t="s">
        <v>13</v>
      </c>
      <c r="F20" s="2">
        <v>20</v>
      </c>
      <c r="G20" s="36"/>
      <c r="H20" s="35">
        <f t="shared" si="0"/>
        <v>0</v>
      </c>
      <c r="I20" s="15">
        <f>H20*$M$12</f>
        <v>0</v>
      </c>
      <c r="J20" s="15">
        <f t="shared" si="2"/>
        <v>0</v>
      </c>
      <c r="K20" s="18">
        <f>F20*J20</f>
        <v>0</v>
      </c>
      <c r="L20" s="39"/>
      <c r="N20" s="38"/>
    </row>
    <row r="21" spans="1:14" ht="9" customHeight="1">
      <c r="A21" s="3" t="s">
        <v>26</v>
      </c>
      <c r="B21" s="4"/>
      <c r="C21" s="4"/>
      <c r="D21" s="3" t="s">
        <v>27</v>
      </c>
      <c r="E21" s="4"/>
      <c r="F21" s="4"/>
      <c r="G21" s="4"/>
      <c r="H21" s="35"/>
      <c r="I21" s="4"/>
      <c r="J21" s="4"/>
      <c r="K21" s="19">
        <f>SUM(K22:K24)</f>
        <v>0</v>
      </c>
      <c r="L21" s="40"/>
    </row>
    <row r="22" spans="1:14" ht="9" customHeight="1">
      <c r="A22" s="6" t="s">
        <v>28</v>
      </c>
      <c r="B22" s="7" t="s">
        <v>11</v>
      </c>
      <c r="C22" s="8">
        <v>6</v>
      </c>
      <c r="D22" s="6" t="s">
        <v>29</v>
      </c>
      <c r="E22" s="7" t="s">
        <v>13</v>
      </c>
      <c r="F22" s="2">
        <v>20</v>
      </c>
      <c r="G22" s="36"/>
      <c r="H22" s="35">
        <f t="shared" si="0"/>
        <v>0</v>
      </c>
      <c r="I22" s="15">
        <f t="shared" si="1"/>
        <v>0</v>
      </c>
      <c r="J22" s="15">
        <f t="shared" si="2"/>
        <v>0</v>
      </c>
      <c r="K22" s="18">
        <f>F22*J22</f>
        <v>0</v>
      </c>
      <c r="L22" s="40"/>
    </row>
    <row r="23" spans="1:14" ht="9" customHeight="1">
      <c r="A23" s="6" t="s">
        <v>30</v>
      </c>
      <c r="B23" s="7" t="s">
        <v>11</v>
      </c>
      <c r="C23" s="8">
        <v>7</v>
      </c>
      <c r="D23" s="6" t="s">
        <v>31</v>
      </c>
      <c r="E23" s="7" t="s">
        <v>13</v>
      </c>
      <c r="F23" s="2">
        <v>20</v>
      </c>
      <c r="G23" s="36"/>
      <c r="H23" s="35">
        <f t="shared" si="0"/>
        <v>0</v>
      </c>
      <c r="I23" s="15">
        <f t="shared" si="1"/>
        <v>0</v>
      </c>
      <c r="J23" s="15">
        <f t="shared" si="2"/>
        <v>0</v>
      </c>
      <c r="K23" s="18">
        <f t="shared" ref="K23:K24" si="4">F23*J23</f>
        <v>0</v>
      </c>
      <c r="L23" s="38"/>
    </row>
    <row r="24" spans="1:14" ht="9" customHeight="1">
      <c r="A24" s="6" t="s">
        <v>32</v>
      </c>
      <c r="B24" s="7" t="s">
        <v>11</v>
      </c>
      <c r="C24" s="8">
        <v>8</v>
      </c>
      <c r="D24" s="6" t="s">
        <v>33</v>
      </c>
      <c r="E24" s="7" t="s">
        <v>13</v>
      </c>
      <c r="F24" s="2">
        <v>20</v>
      </c>
      <c r="G24" s="36"/>
      <c r="H24" s="35">
        <f t="shared" si="0"/>
        <v>0</v>
      </c>
      <c r="I24" s="15">
        <f t="shared" si="1"/>
        <v>0</v>
      </c>
      <c r="J24" s="15">
        <f t="shared" si="2"/>
        <v>0</v>
      </c>
      <c r="K24" s="18">
        <f t="shared" si="4"/>
        <v>0</v>
      </c>
    </row>
    <row r="25" spans="1:14" ht="9" customHeight="1">
      <c r="A25" s="3" t="s">
        <v>34</v>
      </c>
      <c r="B25" s="4"/>
      <c r="C25" s="4"/>
      <c r="D25" s="3" t="s">
        <v>35</v>
      </c>
      <c r="E25" s="4"/>
      <c r="F25" s="4"/>
      <c r="G25" s="4"/>
      <c r="H25" s="35"/>
      <c r="I25" s="4"/>
      <c r="J25" s="4"/>
      <c r="K25" s="19">
        <f>SUM(K26:K27)</f>
        <v>0</v>
      </c>
    </row>
    <row r="26" spans="1:14" ht="9" customHeight="1">
      <c r="A26" s="6" t="s">
        <v>36</v>
      </c>
      <c r="B26" s="7" t="s">
        <v>11</v>
      </c>
      <c r="C26" s="8">
        <v>9</v>
      </c>
      <c r="D26" s="6" t="s">
        <v>37</v>
      </c>
      <c r="E26" s="7" t="s">
        <v>13</v>
      </c>
      <c r="F26" s="2">
        <v>20</v>
      </c>
      <c r="G26" s="36"/>
      <c r="H26" s="35">
        <f t="shared" si="0"/>
        <v>0</v>
      </c>
      <c r="I26" s="15">
        <f t="shared" si="1"/>
        <v>0</v>
      </c>
      <c r="J26" s="15">
        <f t="shared" si="2"/>
        <v>0</v>
      </c>
      <c r="K26" s="18">
        <f>F26*J26</f>
        <v>0</v>
      </c>
    </row>
    <row r="27" spans="1:14" ht="9" customHeight="1">
      <c r="A27" s="6" t="s">
        <v>38</v>
      </c>
      <c r="B27" s="7" t="s">
        <v>11</v>
      </c>
      <c r="C27" s="8">
        <v>10</v>
      </c>
      <c r="D27" s="6" t="s">
        <v>39</v>
      </c>
      <c r="E27" s="7" t="s">
        <v>13</v>
      </c>
      <c r="F27" s="2">
        <v>20</v>
      </c>
      <c r="G27" s="36"/>
      <c r="H27" s="35">
        <f t="shared" si="0"/>
        <v>0</v>
      </c>
      <c r="I27" s="15">
        <f t="shared" si="1"/>
        <v>0</v>
      </c>
      <c r="J27" s="15">
        <f t="shared" si="2"/>
        <v>0</v>
      </c>
      <c r="K27" s="18">
        <f>F27*J27</f>
        <v>0</v>
      </c>
    </row>
    <row r="28" spans="1:14" ht="9" customHeight="1">
      <c r="A28" s="3" t="s">
        <v>40</v>
      </c>
      <c r="B28" s="4"/>
      <c r="C28" s="4"/>
      <c r="D28" s="3" t="s">
        <v>41</v>
      </c>
      <c r="E28" s="4"/>
      <c r="F28" s="4"/>
      <c r="G28" s="4"/>
      <c r="H28" s="35"/>
      <c r="I28" s="4"/>
      <c r="J28" s="4"/>
      <c r="K28" s="19">
        <f>SUM(K29:K33)</f>
        <v>0</v>
      </c>
    </row>
    <row r="29" spans="1:14" ht="9" customHeight="1">
      <c r="A29" s="6" t="s">
        <v>42</v>
      </c>
      <c r="B29" s="7" t="s">
        <v>11</v>
      </c>
      <c r="C29" s="8">
        <v>11</v>
      </c>
      <c r="D29" s="6" t="s">
        <v>43</v>
      </c>
      <c r="E29" s="7" t="s">
        <v>13</v>
      </c>
      <c r="F29" s="2">
        <v>20</v>
      </c>
      <c r="G29" s="36"/>
      <c r="H29" s="35">
        <f t="shared" si="0"/>
        <v>0</v>
      </c>
      <c r="I29" s="15">
        <f t="shared" si="1"/>
        <v>0</v>
      </c>
      <c r="J29" s="15">
        <f t="shared" si="2"/>
        <v>0</v>
      </c>
      <c r="K29" s="18">
        <f>F29*J29</f>
        <v>0</v>
      </c>
    </row>
    <row r="30" spans="1:14" ht="9" customHeight="1">
      <c r="A30" s="6" t="s">
        <v>44</v>
      </c>
      <c r="B30" s="7" t="s">
        <v>11</v>
      </c>
      <c r="C30" s="8">
        <v>12</v>
      </c>
      <c r="D30" s="6" t="s">
        <v>45</v>
      </c>
      <c r="E30" s="7" t="s">
        <v>13</v>
      </c>
      <c r="F30" s="2">
        <v>20</v>
      </c>
      <c r="G30" s="36"/>
      <c r="H30" s="35">
        <f t="shared" si="0"/>
        <v>0</v>
      </c>
      <c r="I30" s="15">
        <f t="shared" si="1"/>
        <v>0</v>
      </c>
      <c r="J30" s="15">
        <f t="shared" si="2"/>
        <v>0</v>
      </c>
      <c r="K30" s="18">
        <f t="shared" ref="K30:K33" si="5">F30*J30</f>
        <v>0</v>
      </c>
    </row>
    <row r="31" spans="1:14" ht="9" customHeight="1">
      <c r="A31" s="6" t="s">
        <v>46</v>
      </c>
      <c r="B31" s="7" t="s">
        <v>11</v>
      </c>
      <c r="C31" s="8">
        <v>13</v>
      </c>
      <c r="D31" s="6" t="s">
        <v>47</v>
      </c>
      <c r="E31" s="7" t="s">
        <v>13</v>
      </c>
      <c r="F31" s="2">
        <v>20</v>
      </c>
      <c r="G31" s="36"/>
      <c r="H31" s="35">
        <f t="shared" si="0"/>
        <v>0</v>
      </c>
      <c r="I31" s="15">
        <f t="shared" si="1"/>
        <v>0</v>
      </c>
      <c r="J31" s="15">
        <f t="shared" si="2"/>
        <v>0</v>
      </c>
      <c r="K31" s="18">
        <f t="shared" si="5"/>
        <v>0</v>
      </c>
    </row>
    <row r="32" spans="1:14" ht="9" customHeight="1">
      <c r="A32" s="6" t="s">
        <v>48</v>
      </c>
      <c r="B32" s="7" t="s">
        <v>11</v>
      </c>
      <c r="C32" s="8">
        <v>14</v>
      </c>
      <c r="D32" s="6" t="s">
        <v>49</v>
      </c>
      <c r="E32" s="7" t="s">
        <v>13</v>
      </c>
      <c r="F32" s="2">
        <v>20</v>
      </c>
      <c r="G32" s="36"/>
      <c r="H32" s="35">
        <f t="shared" si="0"/>
        <v>0</v>
      </c>
      <c r="I32" s="15">
        <f t="shared" si="1"/>
        <v>0</v>
      </c>
      <c r="J32" s="15">
        <f t="shared" si="2"/>
        <v>0</v>
      </c>
      <c r="K32" s="18">
        <f t="shared" si="5"/>
        <v>0</v>
      </c>
    </row>
    <row r="33" spans="1:11" ht="9" customHeight="1">
      <c r="A33" s="6" t="s">
        <v>50</v>
      </c>
      <c r="B33" s="7" t="s">
        <v>11</v>
      </c>
      <c r="C33" s="8">
        <v>15</v>
      </c>
      <c r="D33" s="6" t="s">
        <v>51</v>
      </c>
      <c r="E33" s="7" t="s">
        <v>13</v>
      </c>
      <c r="F33" s="2">
        <v>20</v>
      </c>
      <c r="G33" s="36"/>
      <c r="H33" s="35">
        <f t="shared" si="0"/>
        <v>0</v>
      </c>
      <c r="I33" s="15">
        <f t="shared" si="1"/>
        <v>0</v>
      </c>
      <c r="J33" s="15">
        <f t="shared" si="2"/>
        <v>0</v>
      </c>
      <c r="K33" s="18">
        <f t="shared" si="5"/>
        <v>0</v>
      </c>
    </row>
    <row r="34" spans="1:11" ht="9" customHeight="1">
      <c r="A34" s="3" t="s">
        <v>52</v>
      </c>
      <c r="B34" s="4"/>
      <c r="C34" s="4"/>
      <c r="D34" s="3" t="s">
        <v>53</v>
      </c>
      <c r="E34" s="4"/>
      <c r="F34" s="4"/>
      <c r="G34" s="4"/>
      <c r="H34" s="35"/>
      <c r="I34" s="4"/>
      <c r="J34" s="4"/>
      <c r="K34" s="19">
        <f>SUM(K35:K37)</f>
        <v>0</v>
      </c>
    </row>
    <row r="35" spans="1:11" ht="9" customHeight="1">
      <c r="A35" s="6" t="s">
        <v>54</v>
      </c>
      <c r="B35" s="7" t="s">
        <v>11</v>
      </c>
      <c r="C35" s="8">
        <v>16</v>
      </c>
      <c r="D35" s="6" t="s">
        <v>55</v>
      </c>
      <c r="E35" s="7" t="s">
        <v>13</v>
      </c>
      <c r="F35" s="2">
        <v>20</v>
      </c>
      <c r="G35" s="36"/>
      <c r="H35" s="35">
        <f t="shared" si="0"/>
        <v>0</v>
      </c>
      <c r="I35" s="15">
        <f t="shared" si="1"/>
        <v>0</v>
      </c>
      <c r="J35" s="15">
        <f t="shared" si="2"/>
        <v>0</v>
      </c>
      <c r="K35" s="18">
        <f>F35*J35</f>
        <v>0</v>
      </c>
    </row>
    <row r="36" spans="1:11" ht="9" customHeight="1">
      <c r="A36" s="6" t="s">
        <v>56</v>
      </c>
      <c r="B36" s="7" t="s">
        <v>11</v>
      </c>
      <c r="C36" s="8">
        <v>17</v>
      </c>
      <c r="D36" s="6" t="s">
        <v>57</v>
      </c>
      <c r="E36" s="7" t="s">
        <v>13</v>
      </c>
      <c r="F36" s="2">
        <v>20</v>
      </c>
      <c r="G36" s="37"/>
      <c r="H36" s="35">
        <f t="shared" si="0"/>
        <v>0</v>
      </c>
      <c r="I36" s="15">
        <f t="shared" si="1"/>
        <v>0</v>
      </c>
      <c r="J36" s="15">
        <f t="shared" si="2"/>
        <v>0</v>
      </c>
      <c r="K36" s="18">
        <f t="shared" ref="K36:K37" si="6">F36*J36</f>
        <v>0</v>
      </c>
    </row>
    <row r="37" spans="1:11" ht="9" customHeight="1">
      <c r="A37" s="6" t="s">
        <v>58</v>
      </c>
      <c r="B37" s="7" t="s">
        <v>11</v>
      </c>
      <c r="C37" s="8">
        <v>18</v>
      </c>
      <c r="D37" s="6" t="s">
        <v>59</v>
      </c>
      <c r="E37" s="7" t="s">
        <v>13</v>
      </c>
      <c r="F37" s="2">
        <v>20</v>
      </c>
      <c r="G37" s="36"/>
      <c r="H37" s="35">
        <f t="shared" si="0"/>
        <v>0</v>
      </c>
      <c r="I37" s="15">
        <f t="shared" si="1"/>
        <v>0</v>
      </c>
      <c r="J37" s="15">
        <f t="shared" si="2"/>
        <v>0</v>
      </c>
      <c r="K37" s="18">
        <f t="shared" si="6"/>
        <v>0</v>
      </c>
    </row>
    <row r="38" spans="1:11" ht="9" customHeight="1">
      <c r="A38" s="3" t="s">
        <v>60</v>
      </c>
      <c r="B38" s="4"/>
      <c r="C38" s="4"/>
      <c r="D38" s="3" t="s">
        <v>61</v>
      </c>
      <c r="E38" s="4"/>
      <c r="F38" s="4"/>
      <c r="G38" s="4"/>
      <c r="H38" s="35"/>
      <c r="I38" s="4"/>
      <c r="J38" s="4"/>
      <c r="K38" s="19">
        <f>SUM(K39:K43)</f>
        <v>0</v>
      </c>
    </row>
    <row r="39" spans="1:11" ht="9" customHeight="1">
      <c r="A39" s="6" t="s">
        <v>62</v>
      </c>
      <c r="B39" s="7" t="s">
        <v>11</v>
      </c>
      <c r="C39" s="8">
        <v>19</v>
      </c>
      <c r="D39" s="6" t="s">
        <v>63</v>
      </c>
      <c r="E39" s="7" t="s">
        <v>13</v>
      </c>
      <c r="F39" s="2">
        <v>20</v>
      </c>
      <c r="G39" s="36"/>
      <c r="H39" s="35">
        <f t="shared" si="0"/>
        <v>0</v>
      </c>
      <c r="I39" s="15">
        <f t="shared" si="1"/>
        <v>0</v>
      </c>
      <c r="J39" s="15">
        <f t="shared" si="2"/>
        <v>0</v>
      </c>
      <c r="K39" s="18">
        <f>F39*J39</f>
        <v>0</v>
      </c>
    </row>
    <row r="40" spans="1:11" ht="9" customHeight="1">
      <c r="A40" s="6" t="s">
        <v>64</v>
      </c>
      <c r="B40" s="7" t="s">
        <v>11</v>
      </c>
      <c r="C40" s="8">
        <v>20</v>
      </c>
      <c r="D40" s="6" t="s">
        <v>65</v>
      </c>
      <c r="E40" s="7" t="s">
        <v>13</v>
      </c>
      <c r="F40" s="2">
        <v>20</v>
      </c>
      <c r="G40" s="36"/>
      <c r="H40" s="35">
        <f t="shared" si="0"/>
        <v>0</v>
      </c>
      <c r="I40" s="15">
        <f t="shared" si="1"/>
        <v>0</v>
      </c>
      <c r="J40" s="15">
        <f t="shared" si="2"/>
        <v>0</v>
      </c>
      <c r="K40" s="18">
        <f t="shared" ref="K40:K43" si="7">F40*J40</f>
        <v>0</v>
      </c>
    </row>
    <row r="41" spans="1:11" ht="9" customHeight="1">
      <c r="A41" s="6" t="s">
        <v>66</v>
      </c>
      <c r="B41" s="7" t="s">
        <v>11</v>
      </c>
      <c r="C41" s="8">
        <v>21</v>
      </c>
      <c r="D41" s="6" t="s">
        <v>67</v>
      </c>
      <c r="E41" s="7" t="s">
        <v>13</v>
      </c>
      <c r="F41" s="2">
        <v>20</v>
      </c>
      <c r="G41" s="36"/>
      <c r="H41" s="35">
        <f t="shared" si="0"/>
        <v>0</v>
      </c>
      <c r="I41" s="15">
        <f t="shared" si="1"/>
        <v>0</v>
      </c>
      <c r="J41" s="15">
        <f t="shared" si="2"/>
        <v>0</v>
      </c>
      <c r="K41" s="18">
        <f t="shared" si="7"/>
        <v>0</v>
      </c>
    </row>
    <row r="42" spans="1:11" ht="9" customHeight="1">
      <c r="A42" s="6" t="s">
        <v>68</v>
      </c>
      <c r="B42" s="7" t="s">
        <v>11</v>
      </c>
      <c r="C42" s="8">
        <v>22</v>
      </c>
      <c r="D42" s="6" t="s">
        <v>69</v>
      </c>
      <c r="E42" s="7" t="s">
        <v>13</v>
      </c>
      <c r="F42" s="2">
        <v>20</v>
      </c>
      <c r="G42" s="36"/>
      <c r="H42" s="35">
        <f t="shared" si="0"/>
        <v>0</v>
      </c>
      <c r="I42" s="15">
        <f t="shared" si="1"/>
        <v>0</v>
      </c>
      <c r="J42" s="15">
        <f t="shared" si="2"/>
        <v>0</v>
      </c>
      <c r="K42" s="18">
        <f t="shared" si="7"/>
        <v>0</v>
      </c>
    </row>
    <row r="43" spans="1:11" ht="9" customHeight="1">
      <c r="A43" s="6" t="s">
        <v>70</v>
      </c>
      <c r="B43" s="7" t="s">
        <v>71</v>
      </c>
      <c r="C43" s="8">
        <v>23</v>
      </c>
      <c r="D43" s="6" t="s">
        <v>72</v>
      </c>
      <c r="E43" s="7" t="s">
        <v>13</v>
      </c>
      <c r="F43" s="2">
        <v>2</v>
      </c>
      <c r="G43" s="36"/>
      <c r="H43" s="35">
        <f t="shared" si="0"/>
        <v>0</v>
      </c>
      <c r="I43" s="15">
        <f t="shared" si="1"/>
        <v>0</v>
      </c>
      <c r="J43" s="15">
        <f t="shared" si="2"/>
        <v>0</v>
      </c>
      <c r="K43" s="18">
        <f t="shared" si="7"/>
        <v>0</v>
      </c>
    </row>
    <row r="44" spans="1:11" ht="9" customHeight="1">
      <c r="A44" s="3" t="s">
        <v>73</v>
      </c>
      <c r="B44" s="4"/>
      <c r="C44" s="4"/>
      <c r="D44" s="3" t="s">
        <v>74</v>
      </c>
      <c r="E44" s="4"/>
      <c r="F44" s="4"/>
      <c r="G44" s="4"/>
      <c r="H44" s="35"/>
      <c r="I44" s="4"/>
      <c r="J44" s="4"/>
      <c r="K44" s="19">
        <f>SUM(K45)</f>
        <v>0</v>
      </c>
    </row>
    <row r="45" spans="1:11" ht="9" customHeight="1">
      <c r="A45" s="6" t="s">
        <v>75</v>
      </c>
      <c r="B45" s="7" t="s">
        <v>11</v>
      </c>
      <c r="C45" s="8">
        <v>24</v>
      </c>
      <c r="D45" s="6" t="s">
        <v>76</v>
      </c>
      <c r="E45" s="7" t="s">
        <v>13</v>
      </c>
      <c r="F45" s="5">
        <v>20</v>
      </c>
      <c r="G45" s="37"/>
      <c r="H45" s="35">
        <f t="shared" si="0"/>
        <v>0</v>
      </c>
      <c r="I45" s="15">
        <f t="shared" si="1"/>
        <v>0</v>
      </c>
      <c r="J45" s="15">
        <f t="shared" si="2"/>
        <v>0</v>
      </c>
      <c r="K45" s="18">
        <f>F45*J45</f>
        <v>0</v>
      </c>
    </row>
    <row r="46" spans="1:11" ht="15.75" customHeight="1" thickBot="1"/>
    <row r="47" spans="1:11" ht="17.25" customHeight="1" thickBot="1">
      <c r="E47" s="33" t="s">
        <v>82</v>
      </c>
      <c r="F47" s="56"/>
      <c r="G47" s="56"/>
      <c r="H47" s="56"/>
      <c r="I47" s="56"/>
      <c r="J47" s="56"/>
      <c r="K47" s="57"/>
    </row>
    <row r="48" spans="1:11" ht="13.5" thickBot="1"/>
    <row r="49" spans="1:11" ht="12.75" customHeight="1">
      <c r="A49" s="44" t="s">
        <v>92</v>
      </c>
      <c r="B49" s="45"/>
      <c r="C49" s="45"/>
      <c r="D49" s="45"/>
      <c r="E49" s="45"/>
      <c r="F49" s="45"/>
      <c r="G49" s="45"/>
      <c r="H49" s="45"/>
      <c r="I49" s="45"/>
      <c r="J49" s="45"/>
      <c r="K49" s="46"/>
    </row>
    <row r="50" spans="1:11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9"/>
    </row>
    <row r="51" spans="1:11" ht="13.5" thickBot="1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2"/>
    </row>
  </sheetData>
  <sheetProtection algorithmName="SHA-512" hashValue="ia3y3kbzYCEAp17g/522/Csz/DbUk1Ry/wZ6nOR4P4IfzcOff8xhfQxgbEnhhSBGFlOVon7PPwZps0gIBOQ9iw==" saltValue="3oTp6xf8aSm1LuUM7VQbIw==" spinCount="100000" sheet="1" objects="1" scenarios="1"/>
  <mergeCells count="13">
    <mergeCell ref="A49:K51"/>
    <mergeCell ref="A1:K1"/>
    <mergeCell ref="F47:K47"/>
    <mergeCell ref="E3:K6"/>
    <mergeCell ref="A3:B3"/>
    <mergeCell ref="C3:D3"/>
    <mergeCell ref="C4:D4"/>
    <mergeCell ref="A4:B4"/>
    <mergeCell ref="A5:B5"/>
    <mergeCell ref="A6:B6"/>
    <mergeCell ref="C5:D5"/>
    <mergeCell ref="C6:D6"/>
    <mergeCell ref="A12:B12"/>
  </mergeCells>
  <pageMargins left="1.299212598425197" right="0.70866141732283472" top="0.74803149606299213" bottom="0.74803149606299213" header="0.31496062992125984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MCMV - Orçamento INTEGRADA (Múltipla 3 (version 1) FINAL.xlsm</dc:title>
  <dc:creator>ENGENHARIA</dc:creator>
  <cp:lastModifiedBy>Liticação 05</cp:lastModifiedBy>
  <cp:lastPrinted>2026-02-25T10:14:35Z</cp:lastPrinted>
  <dcterms:created xsi:type="dcterms:W3CDTF">2026-02-24T17:29:53Z</dcterms:created>
  <dcterms:modified xsi:type="dcterms:W3CDTF">2026-02-25T10:16:27Z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2026-02-24T00:00:00Z</vt:filetime>
  </property>
  <property fmtid="{D5CDD505-2E9C-101B-9397-08002B2CF9AE}" pid="3" name="LastSaved">
    <vt:filetime>2026-02-24T00:00:00Z</vt:filetime>
  </property>
  <property fmtid="{D5CDD505-2E9C-101B-9397-08002B2CF9AE}" pid="4" name="Producer">
    <vt:lpwstr>4-Heights™ PDF Library 3.4.0.6904 (http://www.pdf-tools.com)</vt:lpwstr>
  </property>
</Properties>
</file>