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emf" ContentType="image/x-emf"/>
  <Override PartName="/xl/workbook.xml" ContentType="application/vnd.openxmlformats-officedocument.spreadsheetml.sheet.main+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flId1" Type="http://schemas.openxmlformats.org/officeDocument/2006/relationships/officeDocument" Target="xl/workbook.xml" /><Relationship Id="flId2" Type="http://schemas.openxmlformats.org/package/2006/relationships/metadata/core-properties" Target="docProps/core.xml" /><Relationship Id="flId3"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rupBuild="4506" lastEdited="4" lowestEdited="4"/>
  <workbookPr codeName="EstaPasta_de_trabalho"/>
  <bookViews>
    <workbookView activeTab="1" xWindow="0" yWindow="0" windowWidth="20496" windowHeight="7752" tabRatio="732"/>
  </bookViews>
  <sheets>
    <sheet name="PLANILHA " sheetId="16" r:id="flId1"/>
    <sheet name="COMPOSIÇÃO POSTE" sheetId="22" r:id="flId2"/>
  </sheets>
  <definedNames>
    <definedName name="_xlnm.Print_Area" localSheetId="1">'COMPOSIÇÃO POSTE'!$A$1:$F$24</definedName>
    <definedName name="_xlnm.Print_Area" localSheetId="0">'PLANILHA '!$B$1:$AH$66</definedName>
    <definedName name="_xlnm.Print_Titles" localSheetId="0">'PLANILHA '!$1:$23</definedName>
  </definedNames>
</workbook>
</file>

<file path=xl/sharedStrings.xml><?xml version="1.0" encoding="utf-8"?>
<sst xmlns="http://schemas.openxmlformats.org/spreadsheetml/2006/main" count="215" uniqueCount="143">
  <si>
    <t>Proponente</t>
  </si>
  <si>
    <t>ITEM</t>
  </si>
  <si>
    <t>DESCRIÇÃO DOS SERVIÇOS</t>
  </si>
  <si>
    <t xml:space="preserve">UN </t>
  </si>
  <si>
    <t>QUANT</t>
  </si>
  <si>
    <t>Município</t>
  </si>
  <si>
    <t>Empreendimento ( Nome/Apelido)</t>
  </si>
  <si>
    <t>até</t>
  </si>
  <si>
    <t xml:space="preserve">De </t>
  </si>
  <si>
    <t>Intervalos admissíveis sem justificativa</t>
  </si>
  <si>
    <t>BDI Proposto:</t>
  </si>
  <si>
    <t>Composição de BDI Adotada</t>
  </si>
  <si>
    <t>Composição do BDI sugerida</t>
  </si>
  <si>
    <t>UNITÁRIO</t>
  </si>
  <si>
    <t>Regime de execução das obras:</t>
  </si>
  <si>
    <t xml:space="preserve">  Garantia:</t>
  </si>
  <si>
    <t xml:space="preserve">  Risco:</t>
  </si>
  <si>
    <t xml:space="preserve">  Despesas financeiras:</t>
  </si>
  <si>
    <t xml:space="preserve">  Administração central:</t>
  </si>
  <si>
    <t xml:space="preserve">  Lucro:</t>
  </si>
  <si>
    <t xml:space="preserve">  Tributos:</t>
  </si>
  <si>
    <t>VALORES (R$)</t>
  </si>
  <si>
    <t>TOTAL ITEM</t>
  </si>
  <si>
    <t>TOTAIS:</t>
  </si>
  <si>
    <t>Garantia (G)</t>
  </si>
  <si>
    <t>Despesas financeiras (DF)</t>
  </si>
  <si>
    <t>Administração Central (AC)</t>
  </si>
  <si>
    <t>Lucro (L)</t>
  </si>
  <si>
    <t>Tributos (T)</t>
  </si>
  <si>
    <t xml:space="preserve">Risco (R) </t>
  </si>
  <si>
    <t>CÓDIGO</t>
  </si>
  <si>
    <t>FONTE</t>
  </si>
  <si>
    <t>CUSTO SEM BDI</t>
  </si>
  <si>
    <t>SINAPI</t>
  </si>
  <si>
    <t>M²</t>
  </si>
  <si>
    <t>1.1</t>
  </si>
  <si>
    <t>2.1</t>
  </si>
  <si>
    <t>2.2</t>
  </si>
  <si>
    <t>3.1</t>
  </si>
  <si>
    <t>3.2</t>
  </si>
  <si>
    <t>Total</t>
  </si>
  <si>
    <t>OBSERVAÇÕES:</t>
  </si>
  <si>
    <t>4.1</t>
  </si>
  <si>
    <r>
      <t xml:space="preserve"> BDI =</t>
    </r>
    <r>
      <rPr>
        <u/>
        <sz val="8"/>
        <color auto="1"/>
        <rFont val="Arial"/>
        <family val="2"/>
      </rPr>
      <t xml:space="preserve"> (1+AC+S+R+G)*(1+DF)*(1+L)</t>
    </r>
    <r>
      <rPr>
        <sz val="8"/>
        <color auto="1"/>
        <rFont val="Arial"/>
        <family val="2"/>
      </rPr>
      <t xml:space="preserve">  -1
                             (1-T)
  </t>
    </r>
    <r>
      <rPr>
        <u/>
        <sz val="8"/>
        <color auto="1"/>
        <rFont val="Arial"/>
        <family val="2"/>
      </rPr>
      <t>Observações</t>
    </r>
    <r>
      <rPr>
        <sz val="8"/>
        <color auto="1"/>
        <rFont val="Arial"/>
        <family val="2"/>
      </rPr>
      <t xml:space="preserve">:
  i)   Fórmula de cálculo, composição do BDI e intervalos admissíveis nos termos do Acórdão 2622/2013 do TCU;
  ii)  BDI entre 19,60% e 24,23%.</t>
    </r>
  </si>
  <si>
    <t>Conforme legislação</t>
  </si>
  <si>
    <t>M</t>
  </si>
  <si>
    <t>2.3</t>
  </si>
  <si>
    <t>2.4</t>
  </si>
  <si>
    <t xml:space="preserve">SERVICOS PRELIMINARES </t>
  </si>
  <si>
    <t>97086</t>
  </si>
  <si>
    <t>M³</t>
  </si>
  <si>
    <t>97096</t>
  </si>
  <si>
    <t>PINTURA</t>
  </si>
  <si>
    <t>5.1</t>
  </si>
  <si>
    <t>5.2</t>
  </si>
  <si>
    <t>5.3</t>
  </si>
  <si>
    <t>1.2</t>
  </si>
  <si>
    <t>6.1</t>
  </si>
  <si>
    <t>LIMPEZA FINAL</t>
  </si>
  <si>
    <t>Arquiteto e Urbanista - CAU A 47.932-2</t>
  </si>
  <si>
    <t>Responsável Técnico: Saulo Fabrício Lafetá Gonçalves</t>
  </si>
  <si>
    <t>EQUIPAMENTOS</t>
  </si>
  <si>
    <t>CONCRETAGEM DE RADIER, PISO OU LAJE SOBRE SOLO, FCK 30 MPA, PARA ESPESSURA DE ATÉ 20,00 CM - LANÇAMENTO, ADENSAMENTO E ACABAMENTO.</t>
  </si>
  <si>
    <t>PREFEITURA MUNICIPAL DE FRUTA DE LEITE</t>
  </si>
  <si>
    <t>CONSTRUÇÃO DE QUADRA POLIESPORTIVA COBERTA NA COMUNIDADE DE TAMBURIL</t>
  </si>
  <si>
    <t>FRUTA DE LEITE</t>
  </si>
  <si>
    <t>Prefeitura Municipal de Fruta de Leite</t>
  </si>
  <si>
    <t>103689</t>
  </si>
  <si>
    <t>FORNECIMENTO E INSTALAÇÃO DE PLACA DE OBRA COM CHAPA GALVANIZADA E ESTRUTURA DE MADEIRA.</t>
  </si>
  <si>
    <t>99059</t>
  </si>
  <si>
    <t xml:space="preserve">LOCAÇÃO CONVENCIONAL DE OBRA, UTILIZANDO GABARITO DE TÁBUAS CORRIDAS PONTALETADAS A CADA 2,00M -  2 UTILIZAÇÕES.</t>
  </si>
  <si>
    <t>94962</t>
  </si>
  <si>
    <t>CONCRETO MAGRO PARA LASTRO, TRAÇO 1:4,5:4,5 (EM MASSA SECA DE CIMENTO/ AREIA MÉDIA/ BRITA 1) - PREPARO MECÂNICO COM BETONEIRA 400 L.</t>
  </si>
  <si>
    <t>FABRICAÇÃO, MONTAGEM E DESMONTAGEM DE FORMA PARA RADIER, PISO DE CONCRETO OU LAJE SOBRE SOLO, EM MADEIRA SERRADA, 4 UTILIZAÇÕES.</t>
  </si>
  <si>
    <t>ED-29581</t>
  </si>
  <si>
    <t>SICOR</t>
  </si>
  <si>
    <t>ARMADURA DE TELA DE AÇO CA-60, SOLDADA TIPO Q-92, DIÂMETRO Ø4,2MM, TRAMA COM DIMENSÃO (150X150)MM, INCLUSIVE ESPAÇADOR, EXCLUSIVE CONCRETO</t>
  </si>
  <si>
    <t>ED-50461</t>
  </si>
  <si>
    <t>PINTURA ACRÍLICA PARA PISO EM QUADRAS ESPORTIVA, DUAS (2) DEMÃOS</t>
  </si>
  <si>
    <t>102506</t>
  </si>
  <si>
    <t>PINTURA DE DEMARCAÇÃO DE QUADRA POLIESPORTIVA COM TINTA EPÓXI, E = 5 CM, APLICAÇÃO MANUAL.</t>
  </si>
  <si>
    <t>PISO QUADRA</t>
  </si>
  <si>
    <t>ILUMINAÇÃO</t>
  </si>
  <si>
    <t>5.5</t>
  </si>
  <si>
    <t>5.6</t>
  </si>
  <si>
    <t>5.7</t>
  </si>
  <si>
    <t>ELETRODUTO RÍGIDO ROSCÁVEL, PVC, DN 40 MM (1 1/4"), PARA CIRCUITOS TERMINAIS, INSTALADO EM PISOS - FORNECIMENTO E INSTALAÇÃO. AF_12/2015</t>
  </si>
  <si>
    <t>5.8</t>
  </si>
  <si>
    <t>5.9</t>
  </si>
  <si>
    <t>5.10</t>
  </si>
  <si>
    <t>5.11</t>
  </si>
  <si>
    <t>ED-22350</t>
  </si>
  <si>
    <t xml:space="preserve">REFLETOR DE LED, POTÊNCIA DE 200W, EXCLUSIVE SUPORTE E POSTE
</t>
  </si>
  <si>
    <t>CABO DE COBRE FLEXÍVEL ISOLADO, 4 MM², ANTI-CHAMA 450/750 V, PARA CIRCUITOS TERMINAIS - FORNECIMENTO E INSTALAÇÃO.</t>
  </si>
  <si>
    <t xml:space="preserve">CABO DE COBRE FLEXÍVEL ISOLADO, 16 MM², ANTI-CHAMA 450/750 V, PARA CIRCUITOS TERMINAIS - FORNECIMENTO E INSTALAÇÃO. </t>
  </si>
  <si>
    <t>ED-49154</t>
  </si>
  <si>
    <t>CAIXA DE PASSAGEM EM CHAPA DE AÇO COM TAMPA APARAFUSADA, SOBREPOR, 252 X 252 X 102 MM</t>
  </si>
  <si>
    <t>QUADRO DE DISTRIBUIÇÃO DE ENERGIA EM CHAPA DE AÇO GALVANIZADO, DE EMBUTIR, COM BARRAMENTO TRIFÁSICO, PARA 12 DISJUNTORES DIN 100A - FORNECIMENTO E INSTALAÇÃO.</t>
  </si>
  <si>
    <t>DISJUNTOR MONOPOLAR TIPO DIN, CORRENTE NOMINAL DE 50A - FORNECIMENTO E INSTALAÇÃO.</t>
  </si>
  <si>
    <t xml:space="preserve">DISJUNTOR MONOPOLAR TIPO DIN, CORRENTE NOMINAL DE 10A - FORNECIMENTO E INSTALAÇÃO. </t>
  </si>
  <si>
    <t>ED-49210</t>
  </si>
  <si>
    <t>CAIXA PARA MEDIÇÃO, TIPO CM-4, DIMENSÕES CONFORME PADRÃO CEMIG, EXCLUSIVE DISJUNTOR, INCLUSIVE INSTALAÇÃO</t>
  </si>
  <si>
    <t>ED-49569</t>
  </si>
  <si>
    <t>TRAVE DE FUTSAL (PAR) COM REDE, EM TUBO DE AÇO, DIÂMETRO DE 3", COMPRIMENTO 300CM, ALTURA 200CM, INCLUSIVE TRATAMENTO ANTICORROSIVO E PINTURA</t>
  </si>
  <si>
    <t>ED-49572</t>
  </si>
  <si>
    <t>POSTE DE VÔLEI OU PETECA OFICIAL (PAR) COM REDE, EM TUBO DE AÇO, DIÂMETRO DE 3", TIPO TELESCÓPICO, INCLUSIVE TRATAMENTO ANTICORROSIVO E PINTURA</t>
  </si>
  <si>
    <t>ED-49574</t>
  </si>
  <si>
    <t>TABELA DE BASQUETE OFICIAL COM ARO FIXO, REDE E POSTE METÁLICO, INCLUSIVE SUPORTE PARA PISO, INCLUSIVE TRATAMENTO ANTICORROSIVO E PINTURA</t>
  </si>
  <si>
    <t>ALAMBRADO</t>
  </si>
  <si>
    <t>102362</t>
  </si>
  <si>
    <t>ED-50266</t>
  </si>
  <si>
    <t>LIMPEZA FINAL PARA ENTREGA DA OBRA</t>
  </si>
  <si>
    <t>Quantidade</t>
  </si>
  <si>
    <t>Unidade</t>
  </si>
  <si>
    <t>Preço unitário</t>
  </si>
  <si>
    <t>Custo</t>
  </si>
  <si>
    <t>MATED-9816</t>
  </si>
  <si>
    <t>PORCA SEXTAVADA (MATERIAL: AÇO|DIÂMETRO: 19MM [3/4"]|PESO/100PÇ: 5,00 KG)</t>
  </si>
  <si>
    <t>un</t>
  </si>
  <si>
    <t>MATED-22384</t>
  </si>
  <si>
    <t>POSTE DE AÇO GALVANIZADO PARA ILUMINAÇÃO PÚBLICA (MODELO: TELECÔNICO RETO|COMPRIMENTO: 6M|FIXAÇÃO: FLANGE COM CHUMBADORES)</t>
  </si>
  <si>
    <t>SERVIÇOS</t>
  </si>
  <si>
    <t>ED-20906</t>
  </si>
  <si>
    <t>FUNDAÇÃO EM BASE DE CONCRETO PARA FIXAÇÃO DE POSTE FLANGEADO, ALTURA ÚTIL PARA POSTE DE 3M ATÉ 6M, FORMA EM CONTRA BARRANCO, INCLUSIVE ESPERA EM VERGALHÃO DE AÇO COM ROSCA TOTAL, ESCAVAÇÃO, APILOAMENTO, REATERRO E TRANSPORTE COM RETIRADA DO MATERIAL ESCAVADO (EM CAÇAMBA)</t>
  </si>
  <si>
    <t>CÓDIGOS</t>
  </si>
  <si>
    <t>Total da Composição</t>
  </si>
  <si>
    <t>COMPOSIÇÃO</t>
  </si>
  <si>
    <t>5.4</t>
  </si>
  <si>
    <t>PLANILHA ORÇAMENTÁRIA</t>
  </si>
  <si>
    <t>ALAMBRADO PARA QUADRA POLIESPORTIVA, ESTRUTURADO POR TUBOS DE ACO GALVANIZADO, (MONTANTES COM DIAMETRO 2", TRAVESSAS E ESCORAS COM DIÂMETRO 1 ¼"), COM TELA DE ARAME GALVANIZADO, FIO 14 BWG E MALHA QUADRADA 5X5CM.</t>
  </si>
  <si>
    <t>S/ B.D.I.:</t>
  </si>
  <si>
    <t>Data-Base (mês de referência):</t>
  </si>
  <si>
    <t>COMPOSIÇÃO DE SERVIÇOS</t>
  </si>
  <si>
    <t>SERVIÇO/MATERIAIS</t>
  </si>
  <si>
    <t>SUPORTE PARA REFLETOR (TIPO: CRUZETA|MATERIAL: AÇO GALVANIZADO|NÚMERO DE PROJETORES: 3|ACESSÓRIOS DE FIXAÇÃO: INCLUSOS)</t>
  </si>
  <si>
    <t>MATED-13027</t>
  </si>
  <si>
    <t>1.3</t>
  </si>
  <si>
    <t>ED-51100</t>
  </si>
  <si>
    <t>CORTE E DESATERRO MECÂNICO PARA REGULARIZAÇÃO, COM TRATOR DE ESTEIRA, INCLUSIVE ARRASTAMENTO NIVELADO, AFASTAMENTO E EMPILHAMENTO, EXCLUSIVE CARGA, TRANSPORTE E DESCARGA</t>
  </si>
  <si>
    <t>SINAPI 09/2025 - SICOR 07/2025</t>
  </si>
  <si>
    <t xml:space="preserve">DISJUNTOR TETRAPOLAR TIPO DR, CORRENTE NOMINAL DE 40A - FORNECIMENTO E INSTALAÇÃO. </t>
  </si>
  <si>
    <t>CNPJ: 01.612.483/0001-48</t>
  </si>
  <si>
    <t>Data</t>
  </si>
</sst>
</file>

<file path=xl/styles.xml><?xml version="1.0" encoding="utf-8"?>
<styleSheet xmlns="http://schemas.openxmlformats.org/spreadsheetml/2006/main">
  <numFmts count="53">
    <numFmt numFmtId="5" formatCode="&quot;R$&quot;\ #,##0;\-&quot;R$&quot;\ #,##0"/>
    <numFmt numFmtId="6" formatCode="&quot;R$&quot;\ #,##0;[Red]\-&quot;R$&quot;\ #,##0"/>
    <numFmt numFmtId="7" formatCode="&quot;R$&quot;\ #,##0.00;\-&quot;R$&quot;\ #,##0.00"/>
    <numFmt numFmtId="8" formatCode="&quot;R$&quot;\ #,##0.00;[Red]\-&quot;R$&quot;\ #,##0.00"/>
    <numFmt numFmtId="41" formatCode="_-* #,##0_-;\-* #,##0_-;_-* &quot;-&quot;_-;_-@_-"/>
    <numFmt numFmtId="42" formatCode="_-&quot;R$&quot;\ * #,##0_-;\-&quot;R$&quot;\ * #,##0_-;_-&quot;R$&quot;\ * &quot;-&quot;_-;_-@_-"/>
    <numFmt numFmtId="43" formatCode="_-* #,##0.00_-;\-* #,##0.00_-;_-* &quot;-&quot;??_-;_-@_-"/>
    <numFmt numFmtId="44" formatCode="_-&quot;R$&quot;\ * #,##0.00_-;\-&quot;R$&quot;\ * #,##0.00_-;_-&quot;R$&quot;\ * &quot;-&quot;??_-;_-@_-"/>
    <numFmt numFmtId="164" formatCode="_(* #,##0_);_(* \(#,##0\);_(* &quot;-&quot;_);_(@_)"/>
    <numFmt numFmtId="165" formatCode="_(* #,##0.00_);_(* \(#,##0.00\);_(* &quot;-&quot;??_);_(@_)"/>
    <numFmt numFmtId="166" formatCode="_(&quot;R$&quot;* #,##0_);_(&quot;R$&quot;* \(#,##0\);_(&quot;R$&quot;* &quot;-&quot;_);_(@_)"/>
    <numFmt numFmtId="167" formatCode="_(&quot;R$&quot;* #,##0.00_);_(&quot;R$&quot;* \(#,##0.00\);_(&quot;R$&quot;* &quot;-&quot;??_);_(@_)"/>
    <numFmt numFmtId="168" formatCode="0.0000"/>
    <numFmt numFmtId="169" formatCode="0.0%"/>
    <numFmt numFmtId="170" formatCode="0.0000%"/>
    <numFmt numFmtId="171" formatCode="[$-416]mmmm\-yyyy;@"/>
    <numFmt numFmtId="172" formatCode="0.000000%"/>
    <numFmt numFmtId="173" formatCode="#,##0.00_ ;\-#,##0.00\ "/>
    <numFmt numFmtId="174" formatCode="#,##0.00;[Red]#,##0.00"/>
    <numFmt numFmtId="175" formatCode="0.000000"/>
    <numFmt numFmtId="176" formatCode="0.000000000"/>
    <numFmt numFmtId="177" formatCode="[$-416]d\ mmmm\,\ yyyy;@"/>
    <numFmt numFmtId="178" formatCode="0.00000000000000"/>
    <numFmt numFmtId="179" formatCode="#,##0.00000"/>
    <numFmt numFmtId="180" formatCode="_(* #,##0.000000000_);_(* \(#,##0.000000000\);_(* &quot;-&quot;??_);_(@_)"/>
    <numFmt numFmtId="181" formatCode="_-* #,##0.000000_-;\-* #,##0.000000_-;_-* &quot;-&quot;??????_-;_-@_-"/>
    <numFmt numFmtId="182" formatCode="0.000%"/>
    <numFmt numFmtId="183" formatCode="0.00000%"/>
    <numFmt numFmtId="184" formatCode="0.0000000%"/>
    <numFmt numFmtId="185" formatCode="0.00000000%"/>
    <numFmt numFmtId="186" formatCode="#,##0.000_ ;\-#,##0.000\ "/>
    <numFmt numFmtId="187" formatCode="#,##0.0000_ ;\-#,##0.0000\ "/>
    <numFmt numFmtId="188" formatCode="_(* #,##0.00000000_);_(* \(#,##0.00000000\);_(* &quot;-&quot;??_);_(@_)"/>
    <numFmt numFmtId="189" formatCode="_(* #,##0.0000000_);_(* \(#,##0.0000000\);_(* &quot;-&quot;??_);_(@_)"/>
    <numFmt numFmtId="190" formatCode="_(* #,##0.000000_);_(* \(#,##0.000000\);_(* &quot;-&quot;??_);_(@_)"/>
    <numFmt numFmtId="191" formatCode="_(* #,##0.00000_);_(* \(#,##0.00000\);_(* &quot;-&quot;??_);_(@_)"/>
    <numFmt numFmtId="192" formatCode="_(* #,##0.0000_);_(* \(#,##0.0000\);_(* &quot;-&quot;??_);_(@_)"/>
    <numFmt numFmtId="193" formatCode="_(* #,##0.000_);_(* \(#,##0.000\);_(* &quot;-&quot;??_);_(@_)"/>
    <numFmt numFmtId="194" formatCode="_-&quot;R$&quot;\ * #,##0.000_-;\-&quot;R$&quot;\ * #,##0.000_-;_-&quot;R$&quot;\ * &quot;-&quot;???_-;_-@_-"/>
    <numFmt numFmtId="195" formatCode="_-* #,##0.00000000_-;\-* #,##0.00000000_-;_-* &quot;-&quot;????????_-;_-@_-"/>
    <numFmt numFmtId="196" formatCode="_-* #,##0.000_-;\-* #,##0.000_-;_-* &quot;-&quot;??_-;_-@_-"/>
    <numFmt numFmtId="197" formatCode="_-* #,##0.0000_-;\-* #,##0.0000_-;_-* &quot;-&quot;??_-;_-@_-"/>
    <numFmt numFmtId="198" formatCode="&quot;Sim&quot;;&quot;Sim&quot;;&quot;Não&quot;"/>
    <numFmt numFmtId="199" formatCode="&quot;Verdadeiro&quot;;&quot;Verdadeiro&quot;;&quot;Falso&quot;"/>
    <numFmt numFmtId="200" formatCode="&quot;Ativado&quot;;&quot;Ativado&quot;;&quot;Desativado&quot;"/>
    <numFmt numFmtId="201" formatCode="[$€-2]\ #,##0.00_);[Red]\([$€-2]\ #,##0.00\)"/>
    <numFmt numFmtId="202" formatCode="_(* #,##0.0_);_(* \(#,##0.0\);_(* &quot;-&quot;??_);_(@_)"/>
    <numFmt numFmtId="203" formatCode="#,##0.0"/>
    <numFmt numFmtId="204" formatCode="_(* #,##0.00_);_(* \(#,##0.00\);_(* \-??_);_(@_)"/>
    <numFmt numFmtId="205" formatCode="&quot;R$ &quot;#,##0.00"/>
    <numFmt numFmtId="206" formatCode="[$-416]dddd\,\ d&quot; de &quot;mmmm&quot; de &quot;yyyy"/>
    <numFmt numFmtId="207" formatCode="0.000"/>
    <numFmt numFmtId="208" formatCode="0.0"/>
  </numFmts>
  <fonts count="44">
    <font>
      <sz val="10"/>
      <color auto="1"/>
      <name val="Arial"/>
    </font>
    <font>
      <b/>
      <sz val="10"/>
      <color auto="1"/>
      <name val="Arial"/>
    </font>
    <font>
      <i/>
      <sz val="10"/>
      <color auto="1"/>
      <name val="Arial"/>
    </font>
    <font>
      <b/>
      <i/>
      <sz val="10"/>
      <color auto="1"/>
      <name val="Arial"/>
    </font>
    <font>
      <sz val="10"/>
      <color auto="1"/>
      <name val="Arial"/>
      <family val="2"/>
    </font>
    <font>
      <sz val="9"/>
      <color auto="1"/>
      <name val="Arial"/>
      <family val="2"/>
    </font>
    <font>
      <b/>
      <sz val="9"/>
      <color auto="1"/>
      <name val="Arial"/>
      <family val="2"/>
    </font>
    <font>
      <sz val="4"/>
      <color auto="1"/>
      <name val="Arial"/>
      <family val="2"/>
    </font>
    <font>
      <sz val="1"/>
      <color auto="1"/>
      <name val="Arial"/>
      <family val="2"/>
    </font>
    <font>
      <u/>
      <sz val="10"/>
      <color indexed="12"/>
      <name val="Arial"/>
      <family val="2"/>
    </font>
    <font>
      <u/>
      <sz val="10"/>
      <color indexed="36"/>
      <name val="Arial"/>
      <family val="2"/>
    </font>
    <font>
      <b/>
      <sz val="12"/>
      <color auto="1"/>
      <name val="Arial"/>
      <family val="2"/>
    </font>
    <font>
      <sz val="8"/>
      <color auto="1"/>
      <name val="Arial"/>
      <family val="2"/>
    </font>
    <font>
      <b/>
      <sz val="8"/>
      <color auto="1"/>
      <name val="Arial"/>
      <family val="2"/>
    </font>
    <font>
      <u/>
      <sz val="8"/>
      <color auto="1"/>
      <name val="Arial"/>
      <family val="2"/>
    </font>
    <font>
      <b/>
      <sz val="10"/>
      <color auto="1"/>
      <name val="Arial"/>
      <family val="2"/>
    </font>
    <font>
      <sz val="18"/>
      <color auto="1"/>
      <name val="Arial"/>
      <family val="2"/>
    </font>
    <font>
      <b/>
      <sz val="1"/>
      <color auto="1"/>
      <name val="Arial"/>
      <family val="2"/>
    </font>
    <font>
      <sz val="10"/>
      <color auto="1"/>
      <name val="Segoe UI"/>
      <family val="2"/>
    </font>
    <font>
      <sz val="8"/>
      <color auto="1"/>
      <name val="Segoe UI"/>
      <family val="2"/>
    </font>
    <font>
      <b/>
      <sz val="26"/>
      <color auto="1"/>
      <name val="Arial"/>
      <family val="2"/>
    </font>
    <font>
      <b/>
      <sz val="48"/>
      <color auto="1"/>
      <name val="Arial"/>
      <family val="2"/>
    </font>
    <font>
      <b/>
      <sz val="11"/>
      <color auto="1"/>
      <name val="Arial"/>
      <family val="2"/>
    </font>
    <font>
      <sz val="12"/>
      <color auto="1"/>
      <name val="Arial"/>
      <family val="2"/>
    </font>
    <font>
      <sz val="14"/>
      <color auto="1"/>
      <name val="Arial"/>
      <family val="2"/>
    </font>
    <font>
      <b/>
      <sz val="14"/>
      <color auto="1"/>
      <name val="Arial"/>
      <family val="2"/>
    </font>
    <font>
      <b/>
      <sz val="26"/>
      <color auto="1"/>
      <name val="Segoe UI"/>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s>
  <fills count="37">
    <fill>
      <patternFill patternType="none"/>
    </fill>
    <fill>
      <patternFill patternType="gray125"/>
    </fill>
    <fill>
      <patternFill patternType="solid">
        <fgColor tint="0.799981688894314" theme="4"/>
        <bgColor auto="1"/>
      </patternFill>
    </fill>
    <fill>
      <patternFill patternType="solid">
        <fgColor rgb="FFFFC7CE"/>
        <bgColor auto="1"/>
      </patternFill>
    </fill>
    <fill>
      <patternFill patternType="solid">
        <fgColor rgb="FFC6EFCE"/>
        <bgColor auto="1"/>
      </patternFill>
    </fill>
    <fill>
      <patternFill patternType="solid">
        <fgColor tint="0.599993896298105" theme="7"/>
        <bgColor auto="1"/>
      </patternFill>
    </fill>
    <fill>
      <patternFill patternType="solid">
        <fgColor tint="0.799981688894314" theme="8"/>
        <bgColor auto="1"/>
      </patternFill>
    </fill>
    <fill>
      <patternFill patternType="solid">
        <fgColor rgb="FFFFCC99"/>
        <bgColor auto="1"/>
      </patternFill>
    </fill>
    <fill>
      <patternFill patternType="solid">
        <fgColor tint="0.599993896298105" theme="8"/>
        <bgColor auto="1"/>
      </patternFill>
    </fill>
    <fill>
      <patternFill patternType="solid">
        <fgColor tint="0.399975585192419" theme="5"/>
        <bgColor auto="1"/>
      </patternFill>
    </fill>
    <fill>
      <patternFill patternType="solid">
        <fgColor tint="0.399975585192419" theme="6"/>
        <bgColor auto="1"/>
      </patternFill>
    </fill>
    <fill>
      <patternFill patternType="solid">
        <fgColor tint="0.599993896298105" theme="9"/>
        <bgColor auto="1"/>
      </patternFill>
    </fill>
    <fill>
      <patternFill patternType="solid">
        <fgColor tint="0.399975585192419" theme="4"/>
        <bgColor auto="1"/>
      </patternFill>
    </fill>
    <fill>
      <patternFill patternType="solid">
        <fgColor theme="7"/>
        <bgColor auto="1"/>
      </patternFill>
    </fill>
    <fill>
      <patternFill patternType="solid">
        <fgColor theme="8"/>
        <bgColor auto="1"/>
      </patternFill>
    </fill>
    <fill>
      <patternFill patternType="solid">
        <fgColor tint="0.399975585192419" theme="9"/>
        <bgColor auto="1"/>
      </patternFill>
    </fill>
    <fill>
      <patternFill patternType="solid">
        <fgColor rgb="FFF2F2F2"/>
        <bgColor auto="1"/>
      </patternFill>
    </fill>
    <fill>
      <patternFill patternType="solid">
        <fgColor rgb="FFA5A5A5"/>
        <bgColor auto="1"/>
      </patternFill>
    </fill>
    <fill>
      <patternFill patternType="solid">
        <fgColor theme="4"/>
        <bgColor auto="1"/>
      </patternFill>
    </fill>
    <fill>
      <patternFill patternType="solid">
        <fgColor theme="5"/>
        <bgColor auto="1"/>
      </patternFill>
    </fill>
    <fill>
      <patternFill patternType="solid">
        <fgColor theme="6"/>
        <bgColor auto="1"/>
      </patternFill>
    </fill>
    <fill>
      <patternFill patternType="solid">
        <fgColor theme="9"/>
        <bgColor auto="1"/>
      </patternFill>
    </fill>
    <fill>
      <patternFill patternType="solid">
        <fgColor rgb="FFFFEB9C"/>
        <bgColor auto="1"/>
      </patternFill>
    </fill>
    <fill>
      <patternFill patternType="solid">
        <fgColor rgb="FFFFFFCC"/>
        <bgColor auto="1"/>
      </patternFill>
    </fill>
    <fill>
      <patternFill patternType="solid">
        <fgColor rgb="FFFFFFFF"/>
        <bgColor auto="1"/>
      </patternFill>
    </fill>
    <fill>
      <patternFill patternType="solid">
        <fgColor tint="0.799981688894314" theme="5"/>
        <bgColor auto="1"/>
      </patternFill>
    </fill>
    <fill>
      <patternFill patternType="solid">
        <fgColor tint="0.799981688894314" theme="6"/>
        <bgColor auto="1"/>
      </patternFill>
    </fill>
    <fill>
      <patternFill patternType="solid">
        <fgColor tint="0.799981688894314" theme="7"/>
        <bgColor auto="1"/>
      </patternFill>
    </fill>
    <fill>
      <patternFill patternType="solid">
        <fgColor tint="0.799981688894314" theme="9"/>
        <bgColor auto="1"/>
      </patternFill>
    </fill>
    <fill>
      <patternFill patternType="solid">
        <fgColor tint="0.599993896298105" theme="4"/>
        <bgColor auto="1"/>
      </patternFill>
    </fill>
    <fill>
      <patternFill patternType="solid">
        <fgColor tint="0.599993896298105" theme="5"/>
        <bgColor auto="1"/>
      </patternFill>
    </fill>
    <fill>
      <patternFill patternType="solid">
        <fgColor tint="0.599993896298105" theme="6"/>
        <bgColor auto="1"/>
      </patternFill>
    </fill>
    <fill>
      <patternFill patternType="solid">
        <fgColor tint="0.399975585192419" theme="7"/>
        <bgColor auto="1"/>
      </patternFill>
    </fill>
    <fill>
      <patternFill patternType="solid">
        <fgColor tint="0.399975585192419" theme="8"/>
        <bgColor auto="1"/>
      </patternFill>
    </fill>
    <fill>
      <patternFill patternType="solid">
        <fgColor rgb="FFF2F2F2"/>
        <bgColor auto="1"/>
      </patternFill>
    </fill>
    <fill>
      <patternFill patternType="solid">
        <fgColor theme="0"/>
        <bgColor auto="1"/>
      </patternFill>
    </fill>
    <fill>
      <patternFill patternType="solid">
        <fgColor rgb="FFFFFFFF"/>
        <bgColor auto="1"/>
      </patternFill>
    </fill>
  </fills>
  <borders count="49">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int="0.499984740745262" theme="4"/>
      </bottom>
      <diagonal/>
    </border>
    <border>
      <left/>
      <right/>
      <top/>
      <bottom style="medium">
        <color tint="0.399975585192419" theme="4"/>
      </bottom>
      <diagonal/>
    </border>
    <border>
      <left/>
      <right/>
      <top style="thin">
        <color theme="4"/>
      </top>
      <bottom style="double">
        <color theme="4"/>
      </bottom>
      <diagonal/>
    </border>
    <border>
      <left style="thin">
        <color auto="1"/>
      </left>
      <right/>
      <top/>
      <bottom/>
      <diagonal/>
    </border>
    <border>
      <left/>
      <right/>
      <top style="thin">
        <color auto="1"/>
      </top>
      <bottom/>
      <diagonal/>
    </border>
    <border>
      <left/>
      <right/>
      <top/>
      <bottom style="thin">
        <color auto="1"/>
      </bottom>
      <diagonal/>
    </border>
    <border>
      <left/>
      <right/>
      <top style="thin">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hair">
        <color auto="1"/>
      </left>
      <right/>
      <top/>
      <bottom/>
      <diagonal/>
    </border>
    <border>
      <left/>
      <right style="thin">
        <color auto="1"/>
      </right>
      <top style="hair">
        <color auto="1"/>
      </top>
      <bottom style="hair">
        <color auto="1"/>
      </bottom>
      <diagonal/>
    </border>
    <border>
      <left/>
      <right style="thin">
        <color auto="1"/>
      </right>
      <top style="thin">
        <color auto="1"/>
      </top>
      <bottom style="hair">
        <color auto="1"/>
      </bottom>
      <diagonal/>
    </border>
    <border>
      <left/>
      <right style="thin">
        <color auto="1"/>
      </right>
      <top style="hair">
        <color auto="1"/>
      </top>
      <bottom style="thin">
        <color auto="1"/>
      </bottom>
      <diagonal/>
    </border>
    <border>
      <left style="hair">
        <color auto="1"/>
      </left>
      <right/>
      <top style="thin">
        <color auto="1"/>
      </top>
      <bottom/>
      <diagonal/>
    </border>
    <border>
      <left style="hair">
        <color auto="1"/>
      </left>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s>
  <cellStyleXfs count="67">
    <xf fontId="0" numFmtId="0" fillId="0" borderId="0"/>
    <xf applyNumberFormat="0" applyFill="0" applyBorder="0" applyAlignment="0" applyProtection="0" fontId="1" numFmtId="0" fillId="0" borderId="0"/>
    <xf applyNumberFormat="0" applyFill="0" applyBorder="0" applyAlignment="0" applyProtection="0" fontId="1" numFmtId="0" fillId="0" borderId="0"/>
    <xf applyNumberFormat="0" applyFill="0" applyBorder="0" applyAlignment="0" applyProtection="0" fontId="2" numFmtId="0" fillId="0" borderId="0"/>
    <xf applyNumberFormat="0" applyFill="0" applyBorder="0" applyAlignment="0" applyProtection="0" fontId="2"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Fill="0" applyBorder="0" applyAlignment="0" applyProtection="0" fontId="0" numFmtId="0" fillId="0" borderId="0"/>
    <xf applyNumberFormat="0" applyBorder="0" applyAlignment="0" applyProtection="0" fontId="27" numFmtId="0" fillId="2" borderId="0"/>
    <xf applyNumberFormat="0" applyBorder="0" applyAlignment="0" applyProtection="0" fontId="27" numFmtId="0" fillId="25" borderId="0"/>
    <xf applyNumberFormat="0" applyBorder="0" applyAlignment="0" applyProtection="0" fontId="27" numFmtId="0" fillId="26" borderId="0"/>
    <xf applyNumberFormat="0" applyBorder="0" applyAlignment="0" applyProtection="0" fontId="27" numFmtId="0" fillId="27" borderId="0"/>
    <xf applyNumberFormat="0" applyBorder="0" applyAlignment="0" applyProtection="0" fontId="27" numFmtId="0" fillId="6" borderId="0"/>
    <xf applyNumberFormat="0" applyBorder="0" applyAlignment="0" applyProtection="0" fontId="27" numFmtId="0" fillId="28" borderId="0"/>
    <xf applyNumberFormat="0" applyBorder="0" applyAlignment="0" applyProtection="0" fontId="27" numFmtId="0" fillId="29" borderId="0"/>
    <xf applyNumberFormat="0" applyBorder="0" applyAlignment="0" applyProtection="0" fontId="27" numFmtId="0" fillId="30" borderId="0"/>
    <xf applyNumberFormat="0" applyBorder="0" applyAlignment="0" applyProtection="0" fontId="27" numFmtId="0" fillId="31" borderId="0"/>
    <xf applyNumberFormat="0" applyBorder="0" applyAlignment="0" applyProtection="0" fontId="27" numFmtId="0" fillId="5" borderId="0"/>
    <xf applyNumberFormat="0" applyBorder="0" applyAlignment="0" applyProtection="0" fontId="27" numFmtId="0" fillId="8" borderId="0"/>
    <xf applyNumberFormat="0" applyBorder="0" applyAlignment="0" applyProtection="0" fontId="27" numFmtId="0" fillId="11" borderId="0"/>
    <xf applyNumberFormat="0" applyBorder="0" applyAlignment="0" applyProtection="0" fontId="28" numFmtId="0" fillId="12" borderId="0"/>
    <xf applyNumberFormat="0" applyBorder="0" applyAlignment="0" applyProtection="0" fontId="28" numFmtId="0" fillId="9" borderId="0"/>
    <xf applyNumberFormat="0" applyBorder="0" applyAlignment="0" applyProtection="0" fontId="28" numFmtId="0" fillId="10" borderId="0"/>
    <xf applyNumberFormat="0" applyBorder="0" applyAlignment="0" applyProtection="0" fontId="28" numFmtId="0" fillId="32" borderId="0"/>
    <xf applyNumberFormat="0" applyBorder="0" applyAlignment="0" applyProtection="0" fontId="28" numFmtId="0" fillId="33" borderId="0"/>
    <xf applyNumberFormat="0" applyBorder="0" applyAlignment="0" applyProtection="0" fontId="28" numFmtId="0" fillId="15" borderId="0"/>
    <xf applyNumberFormat="0" applyBorder="0" applyAlignment="0" applyProtection="0" fontId="29" numFmtId="0" fillId="4" borderId="0"/>
    <xf applyNumberFormat="0" applyAlignment="0" applyProtection="0" fontId="30" numFmtId="0" fillId="16" borderId="1"/>
    <xf applyNumberFormat="0" applyAlignment="0" applyProtection="0" fontId="31" numFmtId="0" fillId="17" borderId="2"/>
    <xf applyNumberFormat="0" applyFill="0" applyAlignment="0" applyProtection="0" fontId="32" numFmtId="0" fillId="0" borderId="3"/>
    <xf applyNumberFormat="0" applyBorder="0" applyAlignment="0" applyProtection="0" fontId="28" numFmtId="0" fillId="18" borderId="0"/>
    <xf applyNumberFormat="0" applyBorder="0" applyAlignment="0" applyProtection="0" fontId="28" numFmtId="0" fillId="19" borderId="0"/>
    <xf applyNumberFormat="0" applyBorder="0" applyAlignment="0" applyProtection="0" fontId="28" numFmtId="0" fillId="20" borderId="0"/>
    <xf applyNumberFormat="0" applyBorder="0" applyAlignment="0" applyProtection="0" fontId="28" numFmtId="0" fillId="13" borderId="0"/>
    <xf applyNumberFormat="0" applyBorder="0" applyAlignment="0" applyProtection="0" fontId="28" numFmtId="0" fillId="14" borderId="0"/>
    <xf applyNumberFormat="0" applyBorder="0" applyAlignment="0" applyProtection="0" fontId="28" numFmtId="0" fillId="21" borderId="0"/>
    <xf applyNumberFormat="0" applyAlignment="0" applyProtection="0" fontId="33" numFmtId="0" fillId="7" borderId="1"/>
    <xf applyNumberFormat="0" applyFill="0" applyBorder="0" applyAlignment="0" applyProtection="0" fontId="9" numFmtId="0" fillId="0" borderId="0">
      <alignment vertical="top"/>
      <protection locked="0"/>
    </xf>
    <xf applyNumberFormat="0" applyFill="0" applyBorder="0" applyAlignment="0" applyProtection="0" fontId="10" numFmtId="0" fillId="0" borderId="0">
      <alignment vertical="top"/>
      <protection locked="0"/>
    </xf>
    <xf applyNumberFormat="0" applyBorder="0" applyAlignment="0" applyProtection="0" fontId="34" numFmtId="0" fillId="3" borderId="0"/>
    <xf applyFont="0" applyFill="0" applyBorder="0" applyAlignment="0" applyProtection="0" fontId="4" numFmtId="167" fillId="0" borderId="0"/>
    <xf applyFont="0" applyFill="0" applyBorder="0" applyAlignment="0" applyProtection="0" fontId="4" numFmtId="166" fillId="0" borderId="0"/>
    <xf applyFont="0" applyFill="0" applyBorder="0" applyAlignment="0" applyProtection="0" fontId="4" numFmtId="44" fillId="0" borderId="0"/>
    <xf applyNumberFormat="0" applyBorder="0" applyAlignment="0" applyProtection="0" fontId="35" numFmtId="0" fillId="22" borderId="0"/>
    <xf fontId="4" numFmtId="0" fillId="0" borderId="0"/>
    <xf applyNumberFormat="0" applyFont="0" applyAlignment="0" applyProtection="0" fontId="4" numFmtId="0" fillId="23" borderId="4"/>
    <xf applyFont="0" applyFill="0" applyBorder="0" applyAlignment="0" applyProtection="0" fontId="4" numFmtId="9" fillId="0" borderId="0"/>
    <xf applyFont="0" applyFill="0" applyBorder="0" applyAlignment="0" applyProtection="0" fontId="4" numFmtId="9" fillId="0" borderId="0"/>
    <xf applyNumberFormat="0" applyAlignment="0" applyProtection="0" fontId="36" numFmtId="0" fillId="16" borderId="5"/>
    <xf applyFont="0" applyFill="0" applyBorder="0" applyAlignment="0" applyProtection="0" fontId="4" numFmtId="164" fillId="0" borderId="0"/>
    <xf applyNumberFormat="0" applyFill="0" applyBorder="0" applyAlignment="0" applyProtection="0" fontId="37" numFmtId="0" fillId="0" borderId="0"/>
    <xf applyNumberFormat="0" applyFill="0" applyBorder="0" applyAlignment="0" applyProtection="0" fontId="38" numFmtId="0" fillId="0" borderId="0"/>
    <xf applyNumberFormat="0" applyFill="0" applyBorder="0" applyAlignment="0" applyProtection="0" fontId="39" numFmtId="0" fillId="0" borderId="0"/>
    <xf applyNumberFormat="0" applyFill="0" applyAlignment="0" applyProtection="0" fontId="40" numFmtId="0" fillId="0" borderId="6"/>
    <xf applyNumberFormat="0" applyFill="0" applyAlignment="0" applyProtection="0" fontId="41" numFmtId="0" fillId="0" borderId="7"/>
    <xf applyNumberFormat="0" applyFill="0" applyAlignment="0" applyProtection="0" fontId="42" numFmtId="0" fillId="0" borderId="8"/>
    <xf applyNumberFormat="0" applyFill="0" applyBorder="0" applyAlignment="0" applyProtection="0" fontId="42" numFmtId="0" fillId="0" borderId="0"/>
    <xf applyNumberFormat="0" applyFill="0" applyAlignment="0" applyProtection="0" fontId="43" numFmtId="0" fillId="0" borderId="9"/>
    <xf applyFont="0" applyFill="0" applyBorder="0" applyAlignment="0" applyProtection="0" fontId="4" numFmtId="165" fillId="0" borderId="0"/>
    <xf applyFont="0" applyFill="0" applyBorder="0" applyAlignment="0" applyProtection="0" fontId="4" numFmtId="43" fillId="0" borderId="0"/>
  </cellStyleXfs>
  <cellXfs count="302">
    <xf fontId="0" numFmtId="0" fillId="0" borderId="0" xfId="0"/>
    <xf applyFont="1" applyFill="1" applyBorder="1" applyAlignment="1" applyProtection="1" fontId="15" numFmtId="0" fillId="35" borderId="0" xfId="0">
      <alignment vertical="center"/>
    </xf>
    <xf applyFill="1" applyAlignment="1" applyProtection="1" fontId="0" numFmtId="0" fillId="35" borderId="0" xfId="0">
      <alignment vertical="center"/>
    </xf>
    <xf applyFont="1" applyFill="1" applyBorder="1" applyAlignment="1" applyProtection="1" fontId="5" numFmtId="0" fillId="35" borderId="0" xfId="0">
      <alignment horizontal="left" vertical="center"/>
    </xf>
    <xf applyFont="1" applyFill="1" applyAlignment="1" applyProtection="1" fontId="5" numFmtId="0" fillId="35" borderId="0" xfId="0">
      <alignment vertical="center"/>
    </xf>
    <xf applyFont="1" applyFill="1" applyBorder="1" applyAlignment="1" applyProtection="1" fontId="5" numFmtId="0" fillId="35" borderId="0" xfId="0">
      <alignment vertical="center"/>
    </xf>
    <xf applyNumberFormat="1" applyFont="1" applyFill="1" applyAlignment="1" applyProtection="1" fontId="5" numFmtId="175" fillId="35" borderId="0" xfId="0">
      <alignment vertical="center"/>
    </xf>
    <xf applyFont="1" applyFill="1" applyBorder="1" applyAlignment="1" applyProtection="1" fontId="6" numFmtId="0" fillId="35" borderId="0" xfId="0">
      <alignment vertical="center"/>
    </xf>
    <xf applyNumberFormat="1" applyFont="1" applyFill="1" applyBorder="1" applyAlignment="1" applyProtection="1" fontId="5" numFmtId="175" fillId="35" borderId="0" xfId="0">
      <alignment vertical="center"/>
    </xf>
    <xf applyFont="1" applyFill="1" applyBorder="1" applyAlignment="1" applyProtection="1" fontId="5" numFmtId="0" fillId="35" borderId="0" xfId="0">
      <alignment horizontal="center" vertical="center"/>
    </xf>
    <xf applyFont="1" applyFill="1" applyBorder="1" applyAlignment="1" applyProtection="1" fontId="6" numFmtId="0" fillId="35" borderId="0" xfId="0">
      <alignment horizontal="left" vertical="center"/>
    </xf>
    <xf applyFont="1" applyFill="1" applyBorder="1" applyAlignment="1" applyProtection="1" fontId="5" numFmtId="0" fillId="35" borderId="0" xfId="0">
      <alignment horizontal="centerContinuous" vertical="center"/>
    </xf>
    <xf applyFont="1" applyFill="1" applyBorder="1" applyAlignment="1" applyProtection="1" fontId="5" numFmtId="0" fillId="35" borderId="10" xfId="0">
      <alignment horizontal="left" vertical="center"/>
    </xf>
    <xf applyFont="1" applyFill="1" applyBorder="1" applyAlignment="1" applyProtection="1" fontId="7" numFmtId="0" fillId="35" borderId="0" xfId="0">
      <alignment horizontal="left" vertical="center"/>
    </xf>
    <xf applyFont="1" applyFill="1" applyBorder="1" applyAlignment="1" applyProtection="1" fontId="7" numFmtId="0" fillId="35" borderId="0" xfId="0">
      <alignment vertical="center"/>
    </xf>
    <xf applyFont="1" applyFill="1" applyAlignment="1" applyProtection="1" fontId="7" numFmtId="0" fillId="35" borderId="0" xfId="0">
      <alignment vertical="center"/>
    </xf>
    <xf applyFill="1" applyBorder="1" applyAlignment="1" applyProtection="1" fontId="0" numFmtId="0" fillId="35" borderId="0" xfId="0">
      <alignment vertical="center"/>
    </xf>
    <xf applyFont="1" applyFill="1" applyBorder="1" applyAlignment="1" applyProtection="1" fontId="5" numFmtId="0" fillId="35" borderId="10" xfId="0">
      <alignment vertical="center"/>
    </xf>
    <xf applyNumberFormat="1" applyFont="1" applyFill="1" applyAlignment="1" applyProtection="1" fontId="5" numFmtId="10" fillId="35" borderId="0" xfId="0">
      <alignment vertical="center"/>
    </xf>
    <xf applyNumberFormat="1" applyFont="1" applyFill="1" applyBorder="1" applyAlignment="1" applyProtection="1" fontId="5" numFmtId="10" fillId="35" borderId="0" xfId="0">
      <alignment vertical="center"/>
    </xf>
    <xf applyNumberFormat="1" applyFont="1" applyFill="1" applyBorder="1" applyAlignment="1" applyProtection="1" fontId="6" numFmtId="173" fillId="35" borderId="0" xfId="0">
      <alignment vertical="center"/>
    </xf>
    <xf applyFont="1" applyFill="1" applyAlignment="1" applyProtection="1" fontId="5" numFmtId="0" fillId="35" borderId="0" xfId="0">
      <alignment vertical="center"/>
      <protection locked="0"/>
    </xf>
    <xf applyFont="1" applyFill="1" applyBorder="1" applyAlignment="1" applyProtection="1" fontId="5" numFmtId="0" fillId="35" borderId="11" xfId="0">
      <alignment vertical="center"/>
    </xf>
    <xf applyFont="1" applyFill="1" applyBorder="1" applyAlignment="1" applyProtection="1" fontId="5" numFmtId="0" fillId="35" borderId="12" xfId="0">
      <alignment vertical="center"/>
    </xf>
    <xf applyFont="1" applyFill="1" applyBorder="1" applyAlignment="1" applyProtection="1" fontId="5" numFmtId="0" fillId="35" borderId="13" xfId="0">
      <alignment horizontal="left" vertical="center"/>
    </xf>
    <xf applyNumberFormat="1" applyFont="1" applyFill="1" applyBorder="1" applyAlignment="1" applyProtection="1" fontId="5" numFmtId="10" fillId="35" borderId="14" xfId="0">
      <alignment vertical="center"/>
    </xf>
    <xf applyFont="1" applyFill="1" applyBorder="1" applyAlignment="1" applyProtection="1" fontId="5" numFmtId="0" fillId="35" borderId="13" xfId="0">
      <alignment horizontal="center" vertical="center"/>
    </xf>
    <xf applyFont="1" applyFill="1" applyBorder="1" applyAlignment="1" applyProtection="1" fontId="5" numFmtId="0" fillId="35" borderId="14" xfId="0">
      <alignment vertical="center"/>
    </xf>
    <xf applyFont="1" applyFill="1" applyBorder="1" applyAlignment="1" applyProtection="1" fontId="5" numFmtId="0" fillId="35" borderId="13" xfId="0">
      <alignment vertical="center"/>
    </xf>
    <xf applyFont="1" applyFill="1" applyBorder="1" applyAlignment="1" applyProtection="1" fontId="5" numFmtId="0" fillId="35" borderId="15" xfId="0">
      <alignment horizontal="left" vertical="center"/>
    </xf>
    <xf applyNumberFormat="1" applyFont="1" applyFill="1" applyBorder="1" applyAlignment="1" applyProtection="1" fontId="5" numFmtId="10" fillId="35" borderId="16" xfId="0">
      <alignment vertical="center"/>
    </xf>
    <xf applyFont="1" applyFill="1" applyBorder="1" applyAlignment="1" applyProtection="1" fontId="5" numFmtId="0" fillId="35" borderId="15" xfId="0">
      <alignment horizontal="center" vertical="center"/>
    </xf>
    <xf applyFont="1" applyFill="1" applyBorder="1" applyAlignment="1" applyProtection="1" fontId="5" numFmtId="0" fillId="35" borderId="16" xfId="0">
      <alignment vertical="center"/>
    </xf>
    <xf applyFont="1" applyFill="1" applyBorder="1" applyAlignment="1" applyProtection="1" fontId="5" numFmtId="0" fillId="35" borderId="15" xfId="0">
      <alignment vertical="center"/>
    </xf>
    <xf applyFont="1" applyFill="1" applyBorder="1" applyAlignment="1" applyProtection="1" fontId="5" numFmtId="0" fillId="35" borderId="17" xfId="0">
      <alignment horizontal="left" vertical="center"/>
    </xf>
    <xf applyFont="1" applyFill="1" applyBorder="1" applyAlignment="1" applyProtection="1" fontId="5" numFmtId="0" fillId="35" borderId="18" xfId="0">
      <alignment vertical="center"/>
    </xf>
    <xf applyFont="1" applyFill="1" applyBorder="1" applyAlignment="1" applyProtection="1" fontId="5" numFmtId="0" fillId="35" borderId="17" xfId="0">
      <alignment vertical="center"/>
    </xf>
    <xf applyFont="1" applyFill="1" applyBorder="1" applyAlignment="1" applyProtection="1" fontId="6" numFmtId="0" fillId="35" borderId="19" xfId="0">
      <alignment vertical="center"/>
    </xf>
    <xf applyFont="1" applyFill="1" applyBorder="1" applyAlignment="1" applyProtection="1" fontId="6" numFmtId="0" fillId="35" borderId="20" xfId="0">
      <alignment vertical="center"/>
    </xf>
    <xf applyFont="1" applyFill="1" applyBorder="1" applyAlignment="1" applyProtection="1" fontId="6" numFmtId="0" fillId="35" borderId="11" xfId="0">
      <alignment vertical="center"/>
    </xf>
    <xf applyFont="1" applyFill="1" applyBorder="1" applyAlignment="1" applyProtection="1" fontId="13" numFmtId="0" fillId="35" borderId="10" xfId="0">
      <alignment vertical="center"/>
    </xf>
    <xf applyFont="1" applyFill="1" applyBorder="1" applyAlignment="1" applyProtection="1" fontId="6" numFmtId="0" fillId="35" borderId="21" xfId="0">
      <alignment vertical="center"/>
    </xf>
    <xf applyFont="1" applyFill="1" applyBorder="1" applyAlignment="1" applyProtection="1" fontId="6" numFmtId="0" fillId="35" borderId="10" xfId="0">
      <alignment vertical="center"/>
    </xf>
    <xf applyNumberFormat="1" applyFont="1" applyFill="1" applyAlignment="1" applyProtection="1" fontId="5" numFmtId="165" fillId="35" borderId="0" xfId="0">
      <alignment vertical="center"/>
    </xf>
    <xf applyNumberFormat="1" applyFont="1" applyFill="1" applyAlignment="1" applyProtection="1" fontId="5" numFmtId="43" fillId="35" borderId="0" xfId="0">
      <alignment vertical="center"/>
    </xf>
    <xf applyFont="1" applyFill="1" applyBorder="1" applyAlignment="1" applyProtection="1" fontId="4" numFmtId="0" fillId="35" borderId="0" xfId="0">
      <alignment vertical="center"/>
    </xf>
    <xf applyFont="1" applyFill="1" applyAlignment="1" applyProtection="1" fontId="8" numFmtId="0" fillId="35" borderId="0" xfId="0">
      <alignment vertical="center"/>
    </xf>
    <xf applyNumberFormat="1" applyFill="1" applyBorder="1" applyAlignment="1" applyProtection="1" fontId="0" numFmtId="14" fillId="35" borderId="0" xfId="0">
      <alignment vertical="center"/>
    </xf>
    <xf applyFill="1" applyBorder="1" applyAlignment="1" applyProtection="1" fontId="0" numFmtId="0" fillId="35" borderId="12" xfId="0">
      <alignment vertical="center"/>
    </xf>
    <xf applyFill="1" applyAlignment="1" applyProtection="1" fontId="0" numFmtId="0" fillId="35" borderId="0" xfId="0">
      <alignment horizontal="left" vertical="center"/>
    </xf>
    <xf applyFont="1" applyFill="1" applyAlignment="1" applyProtection="1" fontId="5" numFmtId="0" fillId="35" borderId="0" xfId="0">
      <alignment horizontal="left" vertical="center"/>
    </xf>
    <xf applyNumberFormat="1" applyFont="1" applyFill="1" applyBorder="1" applyAlignment="1" applyProtection="1" fontId="7" numFmtId="175" fillId="35" borderId="0" xfId="0">
      <alignment vertical="center"/>
    </xf>
    <xf applyFont="1" applyFill="1" applyBorder="1" applyAlignment="1" applyProtection="1" fontId="7" numFmtId="0" fillId="35" borderId="0" xfId="0">
      <alignment horizontal="center" vertical="center"/>
    </xf>
    <xf applyNumberFormat="1" applyFont="1" applyFill="1" applyBorder="1" applyAlignment="1" applyProtection="1" fontId="5" numFmtId="168" fillId="35" borderId="0" xfId="0">
      <alignment vertical="center"/>
    </xf>
    <xf applyNumberFormat="1" applyFont="1" applyFill="1" applyBorder="1" applyAlignment="1" applyProtection="1" fontId="5" numFmtId="175" fillId="35" borderId="0" xfId="0">
      <alignment horizontal="center" vertical="center"/>
    </xf>
    <xf applyNumberFormat="1" applyFont="1" applyFill="1" applyBorder="1" applyAlignment="1" applyProtection="1" fontId="5" numFmtId="2" fillId="35" borderId="0" xfId="0">
      <alignment vertical="center"/>
    </xf>
    <xf applyNumberFormat="1" applyFont="1" applyFill="1" applyBorder="1" applyAlignment="1" applyProtection="1" fontId="5" numFmtId="165" fillId="35" borderId="0" xfId="0">
      <alignment vertical="center"/>
    </xf>
    <xf applyNumberFormat="1" applyFont="1" applyFill="1" applyBorder="1" applyAlignment="1" applyProtection="1" fontId="5" numFmtId="43" fillId="35" borderId="0" xfId="0">
      <alignment vertical="center"/>
    </xf>
    <xf applyFont="1" applyFill="1" applyBorder="1" applyAlignment="1" applyProtection="1" fontId="8" numFmtId="0" fillId="35" borderId="0" xfId="0">
      <alignment vertical="center"/>
    </xf>
    <xf applyNumberFormat="1" applyFont="1" applyFill="1" applyBorder="1" applyAlignment="1" applyProtection="1" fontId="8" numFmtId="175" fillId="35" borderId="0" xfId="0">
      <alignment vertical="center"/>
    </xf>
    <xf applyFont="1" applyFill="1" applyBorder="1" applyAlignment="1" applyProtection="1" fontId="8" numFmtId="0" fillId="35" borderId="0" xfId="0">
      <alignment horizontal="center" vertical="center"/>
    </xf>
    <xf applyNumberFormat="1" applyFont="1" applyFill="1" applyBorder="1" applyAlignment="1" applyProtection="1" fontId="17" numFmtId="173" fillId="35" borderId="0" xfId="0">
      <alignment vertical="center"/>
    </xf>
    <xf applyNumberFormat="1" applyFont="1" applyFill="1" applyBorder="1" applyAlignment="1" applyProtection="1" fontId="5" numFmtId="178" fillId="35" borderId="0" xfId="0">
      <alignment vertical="center"/>
    </xf>
    <xf applyNumberFormat="1" applyFont="1" applyFill="1" applyBorder="1" applyAlignment="1" applyProtection="1" fontId="5" numFmtId="4" fillId="35" borderId="0" xfId="0">
      <alignment vertical="center"/>
    </xf>
    <xf applyFont="1" applyFill="1" applyBorder="1" applyAlignment="1" applyProtection="1" fontId="5" numFmtId="165" fillId="35" borderId="0" xfId="65">
      <alignment horizontal="center" vertical="center"/>
      <protection locked="0"/>
    </xf>
    <xf applyAlignment="1" fontId="0" numFmtId="0" fillId="0" borderId="0" xfId="0">
      <alignment horizontal="center"/>
    </xf>
    <xf applyFont="1" applyFill="1" applyBorder="1" applyAlignment="1" fontId="18" numFmtId="0" fillId="24" borderId="22" xfId="0">
      <alignment vertical="center" wrapText="1"/>
    </xf>
    <xf applyFont="1" applyFill="1" applyBorder="1" applyAlignment="1" fontId="18" numFmtId="0" fillId="24" borderId="22" xfId="0">
      <alignment horizontal="center" vertical="center" wrapText="1"/>
    </xf>
    <xf applyFont="1" applyFill="1" applyBorder="1" applyAlignment="1" fontId="19" numFmtId="0" fillId="24" borderId="22" xfId="0">
      <alignment vertical="center" wrapText="1"/>
    </xf>
    <xf applyNumberFormat="1" applyFont="1" applyFill="1" applyBorder="1" applyAlignment="1" fontId="19" numFmtId="165" fillId="24" borderId="22" xfId="65">
      <alignment vertical="center" wrapText="1"/>
    </xf>
    <xf applyFont="1" applyFill="1" applyBorder="1" applyAlignment="1" fontId="19" numFmtId="0" fillId="24" borderId="22" xfId="0">
      <alignment horizontal="center" vertical="center" wrapText="1"/>
    </xf>
    <xf applyFont="1" applyFill="1" applyBorder="1" applyAlignment="1" fontId="19" numFmtId="165" fillId="24" borderId="22" xfId="65">
      <alignment vertical="center" wrapText="1"/>
    </xf>
    <xf applyNumberFormat="1" applyFont="1" applyFill="1" applyBorder="1" applyAlignment="1" fontId="19" numFmtId="189" fillId="24" borderId="22" xfId="65">
      <alignment vertical="center" wrapText="1"/>
    </xf>
    <xf applyFont="1" applyFill="1" applyBorder="1" applyAlignment="1" applyProtection="1" fontId="16" numFmtId="0" fillId="35" borderId="0" xfId="0">
      <alignment horizontal="center" vertical="center"/>
    </xf>
    <xf applyFont="1" applyFill="1" applyBorder="1" applyAlignment="1" applyProtection="1" fontId="5" numFmtId="165" fillId="35" borderId="0" xfId="65">
      <alignment horizontal="right" vertical="center"/>
      <protection locked="0"/>
    </xf>
    <xf applyFont="1" applyFill="1" applyBorder="1" applyAlignment="1" applyProtection="1" fontId="20" numFmtId="165" fillId="35" borderId="0" xfId="65">
      <alignment horizontal="right" vertical="center"/>
      <protection locked="0"/>
    </xf>
    <xf applyFont="1" applyFill="1" applyBorder="1" applyAlignment="1" applyProtection="1" fontId="5" numFmtId="0" fillId="35" borderId="19" xfId="0">
      <alignment horizontal="left" vertical="center"/>
    </xf>
    <xf applyFont="1" applyFill="1" applyBorder="1" applyAlignment="1" applyProtection="1" fontId="5" numFmtId="0" fillId="35" borderId="21" xfId="0">
      <alignment vertical="center"/>
    </xf>
    <xf applyFont="1" applyFill="1" applyBorder="1" applyAlignment="1" applyProtection="1" fontId="6" numFmtId="0" fillId="35" borderId="10" xfId="0">
      <alignment horizontal="left" vertical="center"/>
    </xf>
    <xf applyFont="1" applyFill="1" applyBorder="1" applyAlignment="1" applyProtection="1" fontId="7" numFmtId="0" fillId="35" borderId="10" xfId="0">
      <alignment horizontal="left" vertical="center"/>
    </xf>
    <xf applyFont="1" applyFill="1" applyBorder="1" applyAlignment="1" applyProtection="1" fontId="7" numFmtId="0" fillId="35" borderId="21" xfId="0">
      <alignment vertical="center"/>
    </xf>
    <xf applyFill="1" applyBorder="1" applyAlignment="1" applyProtection="1" fontId="0" numFmtId="0" fillId="35" borderId="21" xfId="0">
      <alignment vertical="center"/>
    </xf>
    <xf applyFont="1" applyFill="1" applyBorder="1" applyAlignment="1" applyProtection="1" fontId="5" numFmtId="0" fillId="35" borderId="23" xfId="0">
      <alignment horizontal="left" vertical="center"/>
    </xf>
    <xf applyFont="1" applyFill="1" applyBorder="1" applyAlignment="1" applyProtection="1" fontId="5" numFmtId="0" fillId="35" borderId="14" xfId="0">
      <alignment horizontal="left" vertical="center"/>
    </xf>
    <xf applyFont="1" applyFill="1" applyBorder="1" applyAlignment="1" applyProtection="1" fontId="5" numFmtId="0" fillId="35" borderId="16" xfId="0">
      <alignment horizontal="left" vertical="center"/>
    </xf>
    <xf applyFont="1" applyFill="1" applyBorder="1" applyAlignment="1" applyProtection="1" fontId="5" numFmtId="0" fillId="35" borderId="18" xfId="0">
      <alignment horizontal="left" vertical="center"/>
    </xf>
    <xf applyFont="1" applyFill="1" applyBorder="1" applyAlignment="1" applyProtection="1" fontId="5" numFmtId="0" fillId="35" borderId="22" xfId="0">
      <alignment horizontal="left" vertical="center"/>
      <protection locked="0"/>
    </xf>
    <xf applyFont="1" applyFill="1" applyBorder="1" applyAlignment="1" applyProtection="1" fontId="5" numFmtId="0" fillId="35" borderId="24" xfId="0">
      <alignment horizontal="left" vertical="center"/>
      <protection locked="0"/>
    </xf>
    <xf applyFont="1" applyFill="1" applyBorder="1" applyAlignment="1" applyProtection="1" fontId="5" numFmtId="0" fillId="35" borderId="25" xfId="0">
      <alignment horizontal="left" vertical="center"/>
      <protection locked="0"/>
    </xf>
    <xf applyFont="1" applyFill="1" applyBorder="1" applyAlignment="1" applyProtection="1" fontId="4" numFmtId="0" fillId="35" borderId="10" xfId="0">
      <alignment horizontal="left" vertical="center"/>
    </xf>
    <xf applyFill="1" applyBorder="1" applyAlignment="1" applyProtection="1" fontId="0" numFmtId="0" fillId="35" borderId="10" xfId="0">
      <alignment horizontal="left" vertical="center"/>
    </xf>
    <xf applyNumberFormat="1" applyFill="1" applyBorder="1" applyAlignment="1" applyProtection="1" fontId="0" numFmtId="14" fillId="35" borderId="10" xfId="0">
      <alignment horizontal="left" vertical="center"/>
    </xf>
    <xf applyFill="1" applyBorder="1" applyAlignment="1" applyProtection="1" fontId="0" numFmtId="0" fillId="35" borderId="23" xfId="0">
      <alignment horizontal="left" vertical="center"/>
    </xf>
    <xf applyFill="1" applyBorder="1" applyAlignment="1" applyProtection="1" fontId="0" numFmtId="0" fillId="35" borderId="26" xfId="0">
      <alignment vertical="center"/>
    </xf>
    <xf applyFont="1" applyFill="1" applyBorder="1" applyAlignment="1" applyProtection="1" fontId="5" numFmtId="0" fillId="35" borderId="19" xfId="0">
      <alignment vertical="center"/>
    </xf>
    <xf applyFont="1" applyFill="1" applyBorder="1" applyAlignment="1" applyProtection="1" fontId="7" numFmtId="0" fillId="35" borderId="10" xfId="0">
      <alignment vertical="center"/>
    </xf>
    <xf applyFill="1" applyBorder="1" applyAlignment="1" applyProtection="1" fontId="0" numFmtId="0" fillId="35" borderId="10" xfId="0">
      <alignment vertical="center"/>
    </xf>
    <xf applyFont="1" applyFill="1" applyBorder="1" applyAlignment="1" applyProtection="1" fontId="4" numFmtId="0" fillId="35" borderId="23" xfId="0">
      <alignment vertical="center"/>
    </xf>
    <xf applyFont="1" applyFill="1" applyBorder="1" applyAlignment="1" applyProtection="1" fontId="23" numFmtId="0" fillId="35" borderId="0" xfId="0">
      <alignment vertical="center"/>
    </xf>
    <xf applyFont="1" applyFill="1" applyBorder="1" applyAlignment="1" applyProtection="1" fontId="11" numFmtId="0" fillId="35" borderId="27" xfId="0">
      <alignment horizontal="center" vertical="center"/>
      <protection locked="0"/>
    </xf>
    <xf applyFont="1" applyFill="1" applyBorder="1" applyAlignment="1" applyProtection="1" fontId="11" numFmtId="0" fillId="35" borderId="28" xfId="0">
      <alignment vertical="center"/>
      <protection locked="0"/>
    </xf>
    <xf applyFont="1" applyFill="1" applyBorder="1" applyAlignment="1" applyProtection="1" fontId="11" numFmtId="0" fillId="35" borderId="0" xfId="0">
      <alignment vertical="center"/>
      <protection locked="0"/>
    </xf>
    <xf applyNumberFormat="1" applyFont="1" applyFill="1" applyBorder="1" applyAlignment="1" applyProtection="1" fontId="23" numFmtId="167" fillId="35" borderId="0" xfId="0">
      <alignment vertical="center"/>
    </xf>
    <xf applyFont="1" applyFill="1" applyAlignment="1" applyProtection="1" fontId="23" numFmtId="0" fillId="35" borderId="0" xfId="0">
      <alignment vertical="center"/>
    </xf>
    <xf applyNumberFormat="1" applyFont="1" applyFill="1" applyBorder="1" applyAlignment="1" applyProtection="1" fontId="23" numFmtId="175" fillId="35" borderId="0" xfId="0">
      <alignment vertical="center"/>
    </xf>
    <xf applyFont="1" applyFill="1" applyBorder="1" applyAlignment="1" applyProtection="1" fontId="23" numFmtId="165" fillId="35" borderId="0" xfId="65">
      <alignment horizontal="center" vertical="center"/>
      <protection locked="0"/>
    </xf>
    <xf applyFont="1" applyFill="1" applyBorder="1" applyAlignment="1" applyProtection="1" fontId="23" numFmtId="0" fillId="35" borderId="0" xfId="0">
      <alignment horizontal="center" vertical="center"/>
    </xf>
    <xf applyNumberFormat="1" applyFont="1" applyFill="1" applyBorder="1" applyAlignment="1" applyProtection="1" fontId="11" numFmtId="173" fillId="35" borderId="0" xfId="0">
      <alignment vertical="center"/>
    </xf>
    <xf applyFont="1" applyFill="1" applyBorder="1" applyAlignment="1" applyProtection="1" fontId="23" numFmtId="0" fillId="35" borderId="10" xfId="0">
      <alignment vertical="center"/>
    </xf>
    <xf applyFont="1" applyFill="1" applyBorder="1" applyAlignment="1" applyProtection="1" fontId="11" numFmtId="167" fillId="35" borderId="29" xfId="47">
      <alignment vertical="center"/>
      <protection locked="0"/>
    </xf>
    <xf applyNumberFormat="1" applyFont="1" applyFill="1" applyAlignment="1" applyProtection="1" fontId="23" numFmtId="165" fillId="35" borderId="0" xfId="0">
      <alignment vertical="center"/>
    </xf>
    <xf applyNumberFormat="1" applyFont="1" applyFill="1" applyAlignment="1" applyProtection="1" fontId="11" numFmtId="173" fillId="35" borderId="0" xfId="0">
      <alignment vertical="center"/>
    </xf>
    <xf applyFont="1" applyFill="1" applyAlignment="1" applyProtection="1" fontId="24" numFmtId="0" fillId="35" borderId="0" xfId="0">
      <alignment vertical="center"/>
    </xf>
    <xf applyNumberFormat="1" applyFont="1" applyFill="1" applyAlignment="1" applyProtection="1" fontId="24" numFmtId="43" fillId="35" borderId="0" xfId="0">
      <alignment vertical="center"/>
    </xf>
    <xf applyNumberFormat="1" applyFont="1" applyFill="1" applyAlignment="1" applyProtection="1" fontId="25" numFmtId="43" fillId="35" borderId="0" xfId="0">
      <alignment vertical="center"/>
    </xf>
    <xf applyFont="1" applyFill="1" applyBorder="1" applyAlignment="1" applyProtection="1" fontId="24" numFmtId="0" fillId="35" borderId="0" xfId="0">
      <alignment vertical="center"/>
    </xf>
    <xf applyNumberFormat="1" applyFont="1" applyFill="1" applyBorder="1" applyAlignment="1" applyProtection="1" fontId="24" numFmtId="175" fillId="35" borderId="0" xfId="0">
      <alignment vertical="center"/>
    </xf>
    <xf applyNumberFormat="1" applyFont="1" applyFill="1" applyBorder="1" applyAlignment="1" applyProtection="1" fontId="24" numFmtId="43" fillId="35" borderId="0" xfId="0">
      <alignment vertical="center"/>
    </xf>
    <xf applyFont="1" applyFill="1" applyBorder="1" applyAlignment="1" applyProtection="1" fontId="24" numFmtId="0" fillId="35" borderId="0" xfId="0">
      <alignment horizontal="center" vertical="center"/>
    </xf>
    <xf applyNumberFormat="1" applyFont="1" applyFill="1" applyBorder="1" applyAlignment="1" applyProtection="1" fontId="25" numFmtId="173" fillId="35" borderId="0" xfId="0">
      <alignment vertical="center"/>
    </xf>
    <xf applyFont="1" applyFill="1" applyBorder="1" applyAlignment="1" applyProtection="1" fontId="11" numFmtId="165" fillId="35" borderId="0" xfId="65">
      <alignment vertical="center"/>
      <protection locked="0"/>
    </xf>
    <xf applyFont="1" applyFill="1" applyBorder="1" applyAlignment="1" applyProtection="1" fontId="11" numFmtId="165" fillId="35" borderId="0" xfId="65">
      <alignment horizontal="center" vertical="center"/>
      <protection locked="0"/>
    </xf>
    <xf applyBorder="1" fontId="0" numFmtId="0" fillId="0" borderId="0" xfId="0"/>
    <xf applyBorder="1" applyAlignment="1" fontId="0" numFmtId="0" fillId="0" borderId="0" xfId="0">
      <alignment horizontal="center"/>
    </xf>
    <xf applyFont="1" applyBorder="1" applyAlignment="1" fontId="15" numFmtId="0" fillId="0" borderId="0" xfId="0">
      <alignment horizontal="center"/>
    </xf>
    <xf applyFont="1" applyBorder="1" fontId="15" numFmtId="0" fillId="0" borderId="0" xfId="0"/>
    <xf applyFont="1" applyFill="1" applyBorder="1" applyAlignment="1" fontId="18" numFmtId="0" fillId="24" borderId="30" xfId="0">
      <alignment horizontal="left" vertical="center" wrapText="1" indent="1"/>
    </xf>
    <xf applyFont="1" applyFill="1" applyBorder="1" applyAlignment="1" fontId="18" numFmtId="0" fillId="24" borderId="31" xfId="0">
      <alignment vertical="center" wrapText="1"/>
    </xf>
    <xf applyFont="1" applyFill="1" applyBorder="1" applyAlignment="1" fontId="19" numFmtId="0" fillId="24" borderId="30" xfId="0">
      <alignment horizontal="left" vertical="center" wrapText="1" indent="1"/>
    </xf>
    <xf applyFont="1" applyFill="1" applyBorder="1" applyAlignment="1" fontId="19" numFmtId="165" fillId="24" borderId="31" xfId="65">
      <alignment vertical="center" wrapText="1"/>
    </xf>
    <xf applyNumberFormat="1" applyFont="1" applyBorder="1" fontId="15" numFmtId="165" fillId="0" borderId="31" xfId="0"/>
    <xf applyBorder="1" fontId="0" numFmtId="0" fillId="0" borderId="32" xfId="0"/>
    <xf applyBorder="1" fontId="0" numFmtId="0" fillId="0" borderId="33" xfId="0"/>
    <xf applyFont="1" applyBorder="1" fontId="15" numFmtId="0" fillId="0" borderId="32" xfId="0"/>
    <xf applyFont="1" applyBorder="1" fontId="15" numFmtId="0" fillId="0" borderId="33" xfId="0"/>
    <xf applyFont="1" applyBorder="1" fontId="15" numFmtId="0" fillId="0" borderId="34" xfId="0"/>
    <xf applyFont="1" applyBorder="1" fontId="15" numFmtId="0" fillId="0" borderId="35" xfId="0"/>
    <xf applyFont="1" applyBorder="1" applyAlignment="1" fontId="15" numFmtId="0" fillId="0" borderId="35" xfId="0">
      <alignment horizontal="center"/>
    </xf>
    <xf applyFont="1" applyBorder="1" fontId="15" numFmtId="0" fillId="0" borderId="36" xfId="0"/>
    <xf applyFont="1" applyFill="1" applyBorder="1" applyAlignment="1" applyProtection="1" fontId="5" numFmtId="165" fillId="35" borderId="0" xfId="65">
      <alignment horizontal="right" vertical="center"/>
      <protection locked="0"/>
    </xf>
    <xf applyFont="1" applyFill="1" applyBorder="1" applyAlignment="1" applyProtection="1" fontId="11" numFmtId="165" fillId="35" borderId="0" xfId="65">
      <alignment horizontal="center" vertical="center"/>
    </xf>
    <xf applyFont="1" applyFill="1" applyBorder="1" applyAlignment="1" applyProtection="1" fontId="6" numFmtId="0" fillId="35" borderId="0" xfId="0">
      <alignment horizontal="center" vertical="center"/>
    </xf>
    <xf applyFont="1" applyFill="1" applyBorder="1" applyAlignment="1" applyProtection="1" fontId="5" numFmtId="165" fillId="35" borderId="0" xfId="65">
      <alignment horizontal="right" vertical="center"/>
      <protection locked="0"/>
    </xf>
    <xf applyFont="1" applyFill="1" applyBorder="1" applyAlignment="1" applyProtection="1" fontId="6" numFmtId="0" fillId="35" borderId="28" xfId="0">
      <alignment horizontal="center" vertical="center"/>
    </xf>
    <xf applyFont="1" applyFill="1" applyBorder="1" applyAlignment="1" applyProtection="1" fontId="6" numFmtId="0" fillId="35" borderId="23" xfId="0">
      <alignment vertical="center"/>
      <protection locked="0"/>
    </xf>
    <xf applyFont="1" applyFill="1" applyBorder="1" applyAlignment="1" applyProtection="1" fontId="6" numFmtId="0" fillId="35" borderId="12" xfId="0">
      <alignment vertical="center"/>
      <protection locked="0"/>
    </xf>
    <xf applyFont="1" applyFill="1" applyBorder="1" applyAlignment="1" applyProtection="1" fontId="5" numFmtId="165" fillId="35" borderId="0" xfId="65">
      <alignment horizontal="right" vertical="center"/>
      <protection locked="0"/>
    </xf>
    <xf applyFont="1" applyFill="1" applyBorder="1" applyAlignment="1" applyProtection="1" fontId="5" numFmtId="165" fillId="35" borderId="0" xfId="65">
      <alignment horizontal="center" vertical="center"/>
      <protection locked="0"/>
    </xf>
    <xf applyNumberFormat="1" applyFont="1" applyFill="1" applyBorder="1" applyAlignment="1" applyProtection="1" fontId="5" numFmtId="49" fillId="35" borderId="27" xfId="0">
      <alignment horizontal="center" vertical="center"/>
      <protection locked="0"/>
    </xf>
    <xf applyNumberFormat="1" applyFont="1" applyFill="1" applyBorder="1" applyAlignment="1" applyProtection="1" fontId="5" numFmtId="49" fillId="35" borderId="37" xfId="0">
      <alignment horizontal="center" vertical="center"/>
      <protection locked="0"/>
    </xf>
    <xf applyNumberFormat="1" applyFont="1" applyFill="1" applyBorder="1" applyAlignment="1" applyProtection="1" fontId="5" numFmtId="49" fillId="35" borderId="24" xfId="0">
      <alignment horizontal="center" vertical="center"/>
      <protection locked="0"/>
    </xf>
    <xf applyFont="1" applyFill="1" applyBorder="1" applyAlignment="1" applyProtection="1" fontId="5" numFmtId="0" fillId="35" borderId="27" xfId="0">
      <alignment horizontal="left" vertical="center" wrapText="1"/>
      <protection locked="0"/>
    </xf>
    <xf applyFont="1" applyFill="1" applyBorder="1" applyAlignment="1" applyProtection="1" fontId="5" numFmtId="0" fillId="35" borderId="28" xfId="0">
      <alignment horizontal="left" vertical="center" wrapText="1"/>
      <protection locked="0"/>
    </xf>
    <xf applyFont="1" applyFill="1" applyBorder="1" applyAlignment="1" applyProtection="1" fontId="5" numFmtId="0" fillId="35" borderId="22" xfId="0">
      <alignment horizontal="center" vertical="center"/>
      <protection locked="0"/>
    </xf>
    <xf applyFont="1" applyFill="1" applyBorder="1" applyAlignment="1" applyProtection="1" fontId="21" numFmtId="0" fillId="35" borderId="27" xfId="0">
      <alignment horizontal="center" vertical="center"/>
    </xf>
    <xf applyFont="1" applyFill="1" applyBorder="1" applyAlignment="1" applyProtection="1" fontId="21" numFmtId="0" fillId="35" borderId="28" xfId="0">
      <alignment horizontal="center" vertical="center"/>
    </xf>
    <xf applyFont="1" applyFill="1" applyBorder="1" applyAlignment="1" applyProtection="1" fontId="21" numFmtId="0" fillId="35" borderId="37" xfId="0">
      <alignment horizontal="center" vertical="center"/>
    </xf>
    <xf applyFont="1" applyFill="1" applyBorder="1" applyAlignment="1" applyProtection="1" fontId="6" numFmtId="0" fillId="35" borderId="23" xfId="0">
      <alignment horizontal="left" vertical="center"/>
      <protection locked="0"/>
    </xf>
    <xf applyFont="1" applyFill="1" applyBorder="1" applyAlignment="1" applyProtection="1" fontId="6" numFmtId="0" fillId="35" borderId="12" xfId="0">
      <alignment horizontal="left" vertical="center"/>
      <protection locked="0"/>
    </xf>
    <xf applyFont="1" applyFill="1" applyBorder="1" applyAlignment="1" applyProtection="1" fontId="6" numFmtId="0" fillId="35" borderId="26" xfId="0">
      <alignment horizontal="left" vertical="center"/>
      <protection locked="0"/>
    </xf>
    <xf applyFont="1" applyFill="1" applyBorder="1" applyAlignment="1" applyProtection="1" fontId="11" numFmtId="0" fillId="35" borderId="23" xfId="0">
      <alignment horizontal="center" vertical="center"/>
      <protection locked="0"/>
    </xf>
    <xf applyFont="1" applyFill="1" applyBorder="1" applyAlignment="1" applyProtection="1" fontId="11" numFmtId="0" fillId="35" borderId="12" xfId="0">
      <alignment horizontal="center" vertical="center"/>
      <protection locked="0"/>
    </xf>
    <xf applyFont="1" applyFill="1" applyBorder="1" applyAlignment="1" applyProtection="1" fontId="11" numFmtId="0" fillId="35" borderId="26" xfId="0">
      <alignment horizontal="center" vertical="center"/>
      <protection locked="0"/>
    </xf>
    <xf applyNumberFormat="1" applyFont="1" applyFill="1" applyBorder="1" applyAlignment="1" applyProtection="1" fontId="6" numFmtId="49" fillId="35" borderId="23" xfId="0">
      <alignment horizontal="left" vertical="center" wrapText="1"/>
      <protection locked="0"/>
    </xf>
    <xf applyNumberFormat="1" applyFont="1" applyFill="1" applyBorder="1" applyAlignment="1" applyProtection="1" fontId="6" numFmtId="49" fillId="35" borderId="12" xfId="0">
      <alignment horizontal="left" vertical="center" wrapText="1"/>
      <protection locked="0"/>
    </xf>
    <xf applyNumberFormat="1" applyFont="1" applyFill="1" applyBorder="1" applyAlignment="1" applyProtection="1" fontId="6" numFmtId="49" fillId="35" borderId="26" xfId="0">
      <alignment horizontal="left" vertical="center" wrapText="1"/>
      <protection locked="0"/>
    </xf>
    <xf applyFont="1" applyFill="1" applyBorder="1" applyAlignment="1" applyProtection="1" fontId="6" numFmtId="0" fillId="35" borderId="26" xfId="0">
      <alignment horizontal="center" vertical="center"/>
      <protection locked="0"/>
    </xf>
    <xf applyNumberFormat="1" applyFont="1" applyFill="1" applyBorder="1" applyAlignment="1" applyProtection="1" fontId="5" numFmtId="2" fillId="35" borderId="22" xfId="0">
      <alignment horizontal="right" vertical="center"/>
      <protection locked="0"/>
    </xf>
    <xf applyFont="1" applyFill="1" applyBorder="1" applyAlignment="1" applyProtection="1" fontId="5" numFmtId="0" fillId="35" borderId="24" xfId="0">
      <alignment horizontal="left" vertical="center" wrapText="1"/>
      <protection locked="0"/>
    </xf>
    <xf applyFont="1" applyFill="1" applyBorder="1" applyAlignment="1" applyProtection="1" fontId="5" numFmtId="0" fillId="35" borderId="23" xfId="0">
      <alignment horizontal="left" vertical="center" wrapText="1"/>
      <protection locked="0"/>
    </xf>
    <xf applyFont="1" applyFill="1" applyBorder="1" applyAlignment="1" applyProtection="1" fontId="5" numFmtId="165" fillId="35" borderId="24" xfId="65">
      <alignment horizontal="right" vertical="center"/>
      <protection locked="0"/>
    </xf>
    <xf applyFont="1" applyFill="1" applyBorder="1" applyAlignment="1" applyProtection="1" fontId="13" numFmtId="0" fillId="35" borderId="10" xfId="0">
      <alignment horizontal="center" vertical="center"/>
    </xf>
    <xf applyFont="1" applyFill="1" applyBorder="1" applyAlignment="1" applyProtection="1" fontId="13" numFmtId="0" fillId="35" borderId="21" xfId="0">
      <alignment horizontal="center" vertical="center"/>
    </xf>
    <xf applyFont="1" applyFill="1" applyBorder="1" applyAlignment="1" applyProtection="1" fontId="6" numFmtId="0" fillId="35" borderId="38" xfId="0">
      <alignment horizontal="left" vertical="center" textRotation="90"/>
    </xf>
    <xf applyFont="1" applyFill="1" applyBorder="1" applyAlignment="1" applyProtection="1" fontId="6" numFmtId="0" fillId="35" borderId="25" xfId="0">
      <alignment horizontal="left" vertical="center" textRotation="90"/>
    </xf>
    <xf applyFont="1" applyFill="1" applyBorder="1" applyAlignment="1" applyProtection="1" fontId="6" numFmtId="0" fillId="35" borderId="19" xfId="0">
      <alignment horizontal="center" vertical="center"/>
    </xf>
    <xf applyFont="1" applyFill="1" applyBorder="1" applyAlignment="1" applyProtection="1" fontId="6" numFmtId="0" fillId="35" borderId="11" xfId="0">
      <alignment horizontal="center" vertical="center"/>
    </xf>
    <xf applyFont="1" applyFill="1" applyBorder="1" applyAlignment="1" applyProtection="1" fontId="6" numFmtId="0" fillId="35" borderId="20" xfId="0">
      <alignment horizontal="center" vertical="center"/>
    </xf>
    <xf applyFont="1" applyFill="1" applyBorder="1" applyAlignment="1" applyProtection="1" fontId="6" numFmtId="0" fillId="35" borderId="10" xfId="0">
      <alignment horizontal="center" vertical="center"/>
    </xf>
    <xf applyFont="1" applyFill="1" applyBorder="1" applyAlignment="1" applyProtection="1" fontId="6" numFmtId="0" fillId="35" borderId="0" xfId="0">
      <alignment horizontal="center" vertical="center"/>
    </xf>
    <xf applyFont="1" applyFill="1" applyBorder="1" applyAlignment="1" applyProtection="1" fontId="6" numFmtId="0" fillId="35" borderId="21" xfId="0">
      <alignment horizontal="center" vertical="center"/>
    </xf>
    <xf applyFont="1" applyFill="1" applyBorder="1" applyAlignment="1" applyProtection="1" fontId="6" numFmtId="0" fillId="35" borderId="23" xfId="0">
      <alignment horizontal="center" vertical="center"/>
    </xf>
    <xf applyFont="1" applyFill="1" applyBorder="1" applyAlignment="1" applyProtection="1" fontId="6" numFmtId="0" fillId="35" borderId="12" xfId="0">
      <alignment horizontal="center" vertical="center"/>
    </xf>
    <xf applyNumberFormat="1" applyFont="1" applyFill="1" applyBorder="1" applyAlignment="1" applyProtection="1" fontId="5" numFmtId="49" fillId="35" borderId="22" xfId="0">
      <alignment horizontal="center" vertical="center"/>
      <protection locked="0"/>
    </xf>
    <xf applyNumberFormat="1" applyFont="1" applyFill="1" applyBorder="1" applyAlignment="1" applyProtection="1" fontId="5" numFmtId="49" fillId="35" borderId="25" xfId="0">
      <alignment horizontal="center" vertical="center"/>
      <protection locked="0"/>
    </xf>
    <xf applyFont="1" applyFill="1" applyBorder="1" applyAlignment="1" applyProtection="1" fontId="5" numFmtId="0" fillId="35" borderId="25" xfId="0">
      <alignment horizontal="left" vertical="center" wrapText="1"/>
      <protection locked="0"/>
    </xf>
    <xf applyFont="1" applyFill="1" applyBorder="1" applyAlignment="1" applyProtection="1" fontId="5" numFmtId="0" fillId="35" borderId="10" xfId="0">
      <alignment horizontal="left" vertical="center" wrapText="1"/>
      <protection locked="0"/>
    </xf>
    <xf applyFont="1" applyFill="1" applyBorder="1" applyAlignment="1" applyProtection="1" fontId="5" numFmtId="165" fillId="35" borderId="25" xfId="65">
      <alignment horizontal="right" vertical="center"/>
      <protection locked="0"/>
    </xf>
    <xf applyFont="1" applyFill="1" applyBorder="1" applyAlignment="1" applyProtection="1" fontId="5" numFmtId="165" fillId="35" borderId="22" xfId="65">
      <alignment horizontal="right" vertical="center"/>
      <protection locked="0"/>
    </xf>
    <xf applyNumberFormat="1" applyFont="1" applyFill="1" applyBorder="1" applyAlignment="1" applyProtection="1" fontId="5" numFmtId="0" fillId="35" borderId="24" xfId="0">
      <alignment horizontal="center" vertical="center"/>
      <protection locked="0"/>
    </xf>
    <xf applyNumberFormat="1" applyFont="1" applyFill="1" applyBorder="1" applyAlignment="1" applyProtection="1" fontId="5" numFmtId="0" fillId="35" borderId="27" xfId="0">
      <alignment horizontal="center" vertical="center"/>
      <protection locked="0"/>
    </xf>
    <xf applyNumberFormat="1" applyFont="1" applyFill="1" applyBorder="1" applyAlignment="1" applyProtection="1" fontId="5" numFmtId="0" fillId="35" borderId="37" xfId="0">
      <alignment horizontal="center" vertical="center"/>
      <protection locked="0"/>
    </xf>
    <xf applyFont="1" applyFill="1" applyBorder="1" applyAlignment="1" applyProtection="1" fontId="5" numFmtId="0" fillId="35" borderId="27" xfId="0">
      <alignment horizontal="left" vertical="top" wrapText="1"/>
      <protection locked="0"/>
    </xf>
    <xf applyFont="1" applyFill="1" applyBorder="1" applyAlignment="1" applyProtection="1" fontId="5" numFmtId="0" fillId="35" borderId="28" xfId="0">
      <alignment horizontal="left" vertical="top" wrapText="1"/>
      <protection locked="0"/>
    </xf>
    <xf applyFont="1" applyFill="1" applyBorder="1" applyAlignment="1" applyProtection="1" fontId="5" numFmtId="0" fillId="35" borderId="37" xfId="0">
      <alignment horizontal="left" vertical="center" wrapText="1"/>
      <protection locked="0"/>
    </xf>
    <xf applyFont="1" applyFill="1" applyBorder="1" applyAlignment="1" applyProtection="1" fontId="4" numFmtId="0" fillId="35" borderId="0" xfId="0">
      <alignment horizontal="center" vertical="center"/>
    </xf>
    <xf applyFont="1" applyFill="1" applyBorder="1" applyAlignment="1" applyProtection="1" fontId="11" numFmtId="0" fillId="35" borderId="28" xfId="0">
      <alignment horizontal="center" vertical="center"/>
      <protection locked="0"/>
    </xf>
    <xf applyFont="1" applyFill="1" applyBorder="1" applyAlignment="1" applyProtection="1" fontId="4" numFmtId="0" fillId="35" borderId="11" xfId="0">
      <alignment horizontal="center" vertical="center"/>
    </xf>
    <xf applyFill="1" applyBorder="1" applyAlignment="1" applyProtection="1" fontId="0" numFmtId="0" fillId="35" borderId="11" xfId="0">
      <alignment horizontal="center" vertical="center"/>
    </xf>
    <xf applyFill="1" applyBorder="1" applyAlignment="1" applyProtection="1" fontId="0" numFmtId="0" fillId="35" borderId="0" xfId="0">
      <alignment horizontal="center" vertical="center"/>
    </xf>
    <xf applyNumberFormat="1" applyFont="1" applyFill="1" applyBorder="1" applyAlignment="1" applyProtection="1" fontId="5" numFmtId="2" fillId="35" borderId="28" xfId="0">
      <alignment horizontal="right" vertical="center"/>
      <protection locked="0"/>
    </xf>
    <xf applyNumberFormat="1" applyFont="1" applyFill="1" applyBorder="1" applyAlignment="1" applyProtection="1" fontId="5" numFmtId="49" fillId="35" borderId="19" xfId="0">
      <alignment horizontal="center" vertical="center"/>
      <protection locked="0"/>
    </xf>
    <xf applyNumberFormat="1" applyFont="1" applyFill="1" applyBorder="1" applyAlignment="1" applyProtection="1" fontId="5" numFmtId="49" fillId="35" borderId="20" xfId="0">
      <alignment horizontal="center" vertical="center"/>
      <protection locked="0"/>
    </xf>
    <xf applyFont="1" applyFill="1" applyBorder="1" applyAlignment="1" applyProtection="1" fontId="5" numFmtId="0" fillId="35" borderId="19" xfId="0">
      <alignment horizontal="left" vertical="center" wrapText="1"/>
      <protection locked="0"/>
    </xf>
    <xf applyFont="1" applyFill="1" applyBorder="1" applyAlignment="1" applyProtection="1" fontId="5" numFmtId="0" fillId="35" borderId="11" xfId="0">
      <alignment horizontal="left" vertical="center" wrapText="1"/>
      <protection locked="0"/>
    </xf>
    <xf applyFont="1" applyFill="1" applyBorder="1" applyAlignment="1" applyProtection="1" fontId="5" numFmtId="0" fillId="35" borderId="20" xfId="0">
      <alignment horizontal="left" vertical="center" wrapText="1"/>
      <protection locked="0"/>
    </xf>
    <xf applyFont="1" applyFill="1" applyBorder="1" applyAlignment="1" applyProtection="1" fontId="11" numFmtId="167" fillId="35" borderId="28" xfId="47">
      <alignment horizontal="center" vertical="center"/>
      <protection locked="0"/>
    </xf>
    <xf applyFont="1" applyFill="1" applyBorder="1" applyAlignment="1" applyProtection="1" fontId="11" numFmtId="167" fillId="35" borderId="37" xfId="47">
      <alignment horizontal="center" vertical="center"/>
      <protection locked="0"/>
    </xf>
    <xf applyFont="1" applyFill="1" applyBorder="1" applyAlignment="1" applyProtection="1" fontId="5" numFmtId="165" fillId="35" borderId="24" xfId="65">
      <alignment horizontal="right" vertical="center"/>
    </xf>
    <xf applyFont="1" applyFill="1" applyBorder="1" applyAlignment="1" applyProtection="1" fontId="5" numFmtId="165" fillId="35" borderId="22" xfId="65">
      <alignment horizontal="right" vertical="center"/>
    </xf>
    <xf applyNumberFormat="1" applyFont="1" applyFill="1" applyBorder="1" applyAlignment="1" applyProtection="1" fontId="5" numFmtId="0" fillId="35" borderId="23" xfId="0">
      <alignment horizontal="center" vertical="center"/>
      <protection locked="0"/>
    </xf>
    <xf applyNumberFormat="1" applyFont="1" applyFill="1" applyBorder="1" applyAlignment="1" applyProtection="1" fontId="5" numFmtId="0" fillId="35" borderId="26" xfId="0">
      <alignment horizontal="center" vertical="center"/>
      <protection locked="0"/>
    </xf>
    <xf applyNumberFormat="1" applyFont="1" applyFill="1" applyBorder="1" applyAlignment="1" applyProtection="1" fontId="5" numFmtId="0" fillId="35" borderId="19" xfId="0">
      <alignment horizontal="center" vertical="center"/>
      <protection locked="0"/>
    </xf>
    <xf applyNumberFormat="1" applyFont="1" applyFill="1" applyBorder="1" applyAlignment="1" applyProtection="1" fontId="5" numFmtId="0" fillId="35" borderId="20" xfId="0">
      <alignment horizontal="center" vertical="center"/>
      <protection locked="0"/>
    </xf>
    <xf applyFont="1" applyFill="1" applyBorder="1" applyAlignment="1" applyProtection="1" fontId="5" numFmtId="0" fillId="35" borderId="24" xfId="0">
      <alignment horizontal="center" vertical="center"/>
      <protection locked="0"/>
    </xf>
    <xf applyFont="1" applyFill="1" applyBorder="1" applyAlignment="1" applyProtection="1" fontId="5" numFmtId="0" fillId="35" borderId="23" xfId="0">
      <alignment horizontal="center" vertical="center"/>
      <protection locked="0"/>
    </xf>
    <xf applyFont="1" applyFill="1" applyBorder="1" applyAlignment="1" applyProtection="1" fontId="5" numFmtId="0" fillId="35" borderId="25" xfId="0">
      <alignment horizontal="center" vertical="center"/>
      <protection locked="0"/>
    </xf>
    <xf applyFont="1" applyFill="1" applyBorder="1" applyAlignment="1" applyProtection="1" fontId="5" numFmtId="0" fillId="35" borderId="10" xfId="0">
      <alignment horizontal="center" vertical="center"/>
      <protection locked="0"/>
    </xf>
    <xf applyFont="1" applyFill="1" applyBorder="1" applyAlignment="1" applyProtection="1" fontId="5" numFmtId="165" fillId="35" borderId="38" xfId="65">
      <alignment horizontal="right" vertical="center"/>
      <protection locked="0"/>
    </xf>
    <xf applyFont="1" applyFill="1" applyBorder="1" applyAlignment="1" applyProtection="1" fontId="5" numFmtId="165" fillId="35" borderId="25" xfId="65">
      <alignment horizontal="center" vertical="center"/>
    </xf>
    <xf applyFont="1" applyFill="1" applyBorder="1" applyAlignment="1" applyProtection="1" fontId="5" numFmtId="165" fillId="35" borderId="38" xfId="65">
      <alignment horizontal="right" vertical="center"/>
    </xf>
    <xf applyFont="1" applyFill="1" applyBorder="1" applyAlignment="1" applyProtection="1" fontId="5" numFmtId="165" fillId="35" borderId="25" xfId="65">
      <alignment horizontal="right" vertical="center"/>
    </xf>
    <xf applyFont="1" applyFill="1" applyBorder="1" applyAlignment="1" applyProtection="1" fontId="23" numFmtId="165" fillId="35" borderId="28" xfId="65">
      <alignment horizontal="right" vertical="center"/>
    </xf>
    <xf applyFont="1" applyFill="1" applyBorder="1" applyAlignment="1" applyProtection="1" fontId="5" numFmtId="165" fillId="35" borderId="24" xfId="65">
      <alignment horizontal="center" vertical="center"/>
    </xf>
    <xf applyNumberFormat="1" applyFont="1" applyFill="1" applyBorder="1" applyAlignment="1" applyProtection="1" fontId="5" numFmtId="0" fillId="35" borderId="25" xfId="0">
      <alignment horizontal="center" vertical="center"/>
      <protection locked="0"/>
    </xf>
    <xf applyFont="1" applyFill="1" applyBorder="1" applyAlignment="1" applyProtection="1" fontId="5" numFmtId="0" fillId="35" borderId="27" xfId="0">
      <alignment horizontal="center" vertical="center"/>
      <protection locked="0"/>
    </xf>
    <xf applyFont="1" applyFill="1" applyBorder="1" applyAlignment="1" applyProtection="1" fontId="5" numFmtId="165" fillId="35" borderId="22" xfId="65">
      <alignment horizontal="center" vertical="center"/>
    </xf>
    <xf applyNumberFormat="1" applyFont="1" applyFill="1" applyBorder="1" applyAlignment="1" applyProtection="1" fontId="5" numFmtId="2" fillId="35" borderId="25" xfId="0">
      <alignment horizontal="right" vertical="center"/>
      <protection locked="0"/>
    </xf>
    <xf applyFont="1" applyFill="1" applyBorder="1" applyAlignment="1" applyProtection="1" fontId="5" numFmtId="0" fillId="35" borderId="12" xfId="0">
      <alignment horizontal="left" vertical="center" wrapText="1"/>
      <protection locked="0"/>
    </xf>
    <xf applyFont="1" applyFill="1" applyBorder="1" applyAlignment="1" applyProtection="1" fontId="5" numFmtId="0" fillId="35" borderId="26" xfId="0">
      <alignment horizontal="left" vertical="center" wrapText="1"/>
      <protection locked="0"/>
    </xf>
    <xf applyFont="1" applyFill="1" applyBorder="1" applyAlignment="1" applyProtection="1" fontId="5" numFmtId="0" fillId="35" borderId="37" xfId="0">
      <alignment horizontal="left" vertical="top" wrapText="1"/>
      <protection locked="0"/>
    </xf>
    <xf applyNumberFormat="1" applyFont="1" applyFill="1" applyBorder="1" applyAlignment="1" applyProtection="1" fontId="5" numFmtId="2" fillId="35" borderId="24" xfId="0">
      <alignment horizontal="right" vertical="center"/>
      <protection locked="0"/>
    </xf>
    <xf applyNumberFormat="1" applyFont="1" applyFill="1" applyBorder="1" applyAlignment="1" applyProtection="1" fontId="5" numFmtId="2" fillId="35" borderId="38" xfId="0">
      <alignment horizontal="right" vertical="center"/>
      <protection locked="0"/>
    </xf>
    <xf applyNumberFormat="1" applyFont="1" applyFill="1" applyBorder="1" applyAlignment="1" applyProtection="1" fontId="5" numFmtId="0" fillId="35" borderId="22" xfId="0">
      <alignment horizontal="center" vertical="center"/>
      <protection locked="0"/>
    </xf>
    <xf applyFont="1" applyFill="1" applyBorder="1" applyAlignment="1" applyProtection="1" fontId="5" numFmtId="0" fillId="35" borderId="19" xfId="0">
      <alignment horizontal="center" vertical="center"/>
      <protection locked="0"/>
    </xf>
    <xf applyFont="1" applyFill="1" applyBorder="1" applyAlignment="1" applyProtection="1" fontId="5" numFmtId="0" fillId="35" borderId="20" xfId="0">
      <alignment horizontal="center" vertical="center"/>
      <protection locked="0"/>
    </xf>
    <xf applyFont="1" applyFill="1" applyBorder="1" applyAlignment="1" applyProtection="1" fontId="5" numFmtId="0" fillId="35" borderId="37" xfId="0">
      <alignment horizontal="center" vertical="center"/>
      <protection locked="0"/>
    </xf>
    <xf applyNumberFormat="1" applyFont="1" applyFill="1" applyBorder="1" applyAlignment="1" applyProtection="1" fontId="5" numFmtId="10" fillId="35" borderId="17" xfId="53">
      <alignment horizontal="right" vertical="center"/>
      <protection locked="0"/>
    </xf>
    <xf applyFont="1" applyFill="1" applyBorder="1" applyAlignment="1" applyProtection="1" fontId="12" numFmtId="0" fillId="35" borderId="39" xfId="0">
      <alignment horizontal="center" vertical="center" wrapText="1"/>
    </xf>
    <xf applyFont="1" applyFill="1" applyBorder="1" applyAlignment="1" applyProtection="1" fontId="12" numFmtId="0" fillId="35" borderId="0" xfId="0">
      <alignment horizontal="center" vertical="center" wrapText="1"/>
    </xf>
    <xf applyFont="1" applyFill="1" applyBorder="1" applyAlignment="1" applyProtection="1" fontId="12" numFmtId="0" fillId="35" borderId="21" xfId="0">
      <alignment horizontal="center" vertical="center" wrapText="1"/>
    </xf>
    <xf applyNumberFormat="1" applyFont="1" applyFill="1" applyBorder="1" applyAlignment="1" applyProtection="1" fontId="5" numFmtId="10" fillId="35" borderId="15" xfId="0">
      <alignment horizontal="center" vertical="center"/>
    </xf>
    <xf applyNumberFormat="1" applyFont="1" applyFill="1" applyBorder="1" applyAlignment="1" applyProtection="1" fontId="5" numFmtId="10" fillId="35" borderId="40" xfId="0">
      <alignment horizontal="center" vertical="center"/>
    </xf>
    <xf applyNumberFormat="1" applyFont="1" applyFill="1" applyBorder="1" applyAlignment="1" applyProtection="1" fontId="5" numFmtId="10" fillId="35" borderId="15" xfId="53">
      <alignment horizontal="right" vertical="center"/>
      <protection locked="0"/>
    </xf>
    <xf applyNumberFormat="1" applyFont="1" applyFill="1" applyBorder="1" applyAlignment="1" applyProtection="1" fontId="11" numFmtId="10" fillId="35" borderId="19" xfId="53">
      <alignment horizontal="center" vertical="center"/>
    </xf>
    <xf applyNumberFormat="1" applyFont="1" applyFill="1" applyBorder="1" applyAlignment="1" applyProtection="1" fontId="11" numFmtId="10" fillId="35" borderId="11" xfId="53">
      <alignment horizontal="center" vertical="center"/>
    </xf>
    <xf applyNumberFormat="1" applyFont="1" applyFill="1" applyBorder="1" applyAlignment="1" applyProtection="1" fontId="11" numFmtId="10" fillId="35" borderId="20" xfId="53">
      <alignment horizontal="center" vertical="center"/>
    </xf>
    <xf applyNumberFormat="1" applyFont="1" applyFill="1" applyBorder="1" applyAlignment="1" applyProtection="1" fontId="11" numFmtId="10" fillId="35" borderId="23" xfId="53">
      <alignment horizontal="center" vertical="center"/>
    </xf>
    <xf applyNumberFormat="1" applyFont="1" applyFill="1" applyBorder="1" applyAlignment="1" applyProtection="1" fontId="11" numFmtId="10" fillId="35" borderId="12" xfId="53">
      <alignment horizontal="center" vertical="center"/>
    </xf>
    <xf applyNumberFormat="1" applyFont="1" applyFill="1" applyBorder="1" applyAlignment="1" applyProtection="1" fontId="11" numFmtId="10" fillId="35" borderId="26" xfId="53">
      <alignment horizontal="center" vertical="center"/>
    </xf>
    <xf applyNumberFormat="1" applyFont="1" applyFill="1" applyBorder="1" applyAlignment="1" applyProtection="1" fontId="5" numFmtId="10" fillId="35" borderId="13" xfId="0">
      <alignment horizontal="center" vertical="center"/>
    </xf>
    <xf applyNumberFormat="1" applyFont="1" applyFill="1" applyBorder="1" applyAlignment="1" applyProtection="1" fontId="5" numFmtId="10" fillId="35" borderId="41" xfId="0">
      <alignment horizontal="center" vertical="center"/>
    </xf>
    <xf applyNumberFormat="1" applyFont="1" applyFill="1" applyBorder="1" applyAlignment="1" applyProtection="1" fontId="5" numFmtId="10" fillId="35" borderId="18" xfId="0">
      <alignment horizontal="center" vertical="center"/>
    </xf>
    <xf applyNumberFormat="1" applyFont="1" applyFill="1" applyBorder="1" applyAlignment="1" applyProtection="1" fontId="5" numFmtId="10" fillId="35" borderId="17" xfId="0">
      <alignment horizontal="center" vertical="center"/>
    </xf>
    <xf applyNumberFormat="1" applyFont="1" applyFill="1" applyBorder="1" applyAlignment="1" applyProtection="1" fontId="5" numFmtId="10" fillId="35" borderId="42" xfId="0">
      <alignment horizontal="center" vertical="center"/>
    </xf>
    <xf applyNumberFormat="1" applyFont="1" applyFill="1" applyBorder="1" applyAlignment="1" applyProtection="1" fontId="5" numFmtId="10" fillId="35" borderId="13" xfId="53">
      <alignment horizontal="right" vertical="center"/>
      <protection locked="0"/>
    </xf>
    <xf applyFont="1" applyFill="1" applyBorder="1" applyAlignment="1" applyProtection="1" fontId="5" numFmtId="0" fillId="35" borderId="19" xfId="0">
      <alignment horizontal="center" vertical="center" wrapText="1"/>
    </xf>
    <xf applyFont="1" applyFill="1" applyBorder="1" applyAlignment="1" applyProtection="1" fontId="5" numFmtId="0" fillId="35" borderId="11" xfId="0">
      <alignment horizontal="center" vertical="center" wrapText="1"/>
    </xf>
    <xf applyFont="1" applyFill="1" applyBorder="1" applyAlignment="1" applyProtection="1" fontId="5" numFmtId="0" fillId="35" borderId="20" xfId="0">
      <alignment horizontal="center" vertical="center" wrapText="1"/>
    </xf>
    <xf applyFont="1" applyFill="1" applyBorder="1" applyAlignment="1" applyProtection="1" fontId="5" numFmtId="0" fillId="35" borderId="23" xfId="0">
      <alignment horizontal="center" vertical="center" wrapText="1"/>
    </xf>
    <xf applyFont="1" applyFill="1" applyBorder="1" applyAlignment="1" applyProtection="1" fontId="5" numFmtId="0" fillId="35" borderId="12" xfId="0">
      <alignment horizontal="center" vertical="center" wrapText="1"/>
    </xf>
    <xf applyFont="1" applyFill="1" applyBorder="1" applyAlignment="1" applyProtection="1" fontId="5" numFmtId="0" fillId="35" borderId="26" xfId="0">
      <alignment horizontal="center" vertical="center" wrapText="1"/>
    </xf>
    <xf applyFont="1" applyFill="1" applyBorder="1" applyAlignment="1" applyProtection="1" fontId="6" numFmtId="0" fillId="35" borderId="27" xfId="0">
      <alignment horizontal="center" vertical="center"/>
    </xf>
    <xf applyFont="1" applyFill="1" applyBorder="1" applyAlignment="1" applyProtection="1" fontId="6" numFmtId="0" fillId="35" borderId="28" xfId="0">
      <alignment horizontal="center" vertical="center"/>
    </xf>
    <xf applyFont="1" applyFill="1" applyBorder="1" applyAlignment="1" applyProtection="1" fontId="6" numFmtId="0" fillId="35" borderId="43" xfId="0">
      <alignment horizontal="right" vertical="center"/>
    </xf>
    <xf applyFont="1" applyFill="1" applyBorder="1" applyAlignment="1" applyProtection="1" fontId="6" numFmtId="0" fillId="35" borderId="11" xfId="0">
      <alignment horizontal="right" vertical="center"/>
    </xf>
    <xf applyFont="1" applyFill="1" applyBorder="1" applyAlignment="1" applyProtection="1" fontId="6" numFmtId="0" fillId="35" borderId="20" xfId="0">
      <alignment horizontal="right" vertical="center"/>
    </xf>
    <xf applyFont="1" applyFill="1" applyBorder="1" applyAlignment="1" applyProtection="1" fontId="6" numFmtId="0" fillId="35" borderId="44" xfId="0">
      <alignment horizontal="right" vertical="center"/>
    </xf>
    <xf applyFont="1" applyFill="1" applyBorder="1" applyAlignment="1" applyProtection="1" fontId="6" numFmtId="0" fillId="35" borderId="12" xfId="0">
      <alignment horizontal="right" vertical="center"/>
    </xf>
    <xf applyFont="1" applyFill="1" applyBorder="1" applyAlignment="1" applyProtection="1" fontId="6" numFmtId="0" fillId="35" borderId="26" xfId="0">
      <alignment horizontal="right" vertical="center"/>
    </xf>
    <xf applyFont="1" applyFill="1" applyBorder="1" applyAlignment="1" applyProtection="1" fontId="6" numFmtId="0" fillId="35" borderId="37" xfId="0">
      <alignment horizontal="center" vertical="center"/>
    </xf>
    <xf applyNumberFormat="1" applyFont="1" applyFill="1" applyBorder="1" applyAlignment="1" applyProtection="1" fontId="5" numFmtId="49" fillId="35" borderId="10" xfId="0">
      <alignment horizontal="center" vertical="center"/>
      <protection locked="0"/>
    </xf>
    <xf applyNumberFormat="1" applyFont="1" applyFill="1" applyBorder="1" applyAlignment="1" applyProtection="1" fontId="5" numFmtId="49" fillId="35" borderId="21" xfId="0">
      <alignment horizontal="center" vertical="center"/>
      <protection locked="0"/>
    </xf>
    <xf applyFont="1" applyFill="1" applyBorder="1" applyAlignment="1" applyProtection="1" fontId="5" numFmtId="0" fillId="35" borderId="0" xfId="0">
      <alignment horizontal="left" vertical="center" wrapText="1"/>
      <protection locked="0"/>
    </xf>
    <xf applyFont="1" applyFill="1" applyBorder="1" applyAlignment="1" applyProtection="1" fontId="5" numFmtId="0" fillId="35" borderId="21" xfId="0">
      <alignment horizontal="left" vertical="center" wrapText="1"/>
      <protection locked="0"/>
    </xf>
    <xf applyFont="1" applyFill="1" applyBorder="1" applyAlignment="1" applyProtection="1" fontId="5" numFmtId="0" fillId="35" borderId="21" xfId="0">
      <alignment horizontal="center" vertical="center"/>
      <protection locked="0"/>
    </xf>
    <xf applyFont="1" applyFill="1" applyBorder="1" applyAlignment="1" applyProtection="1" fontId="4" numFmtId="0" fillId="35" borderId="0" xfId="0">
      <alignment horizontal="left" wrapText="1"/>
    </xf>
    <xf applyFont="1" applyFill="1" applyBorder="1" applyAlignment="1" applyProtection="1" fontId="22" numFmtId="165" fillId="35" borderId="22" xfId="65">
      <alignment horizontal="right" vertical="center"/>
    </xf>
    <xf applyFont="1" applyFill="1" applyBorder="1" applyAlignment="1" applyProtection="1" fontId="25" numFmtId="165" fillId="35" borderId="22" xfId="65">
      <alignment horizontal="center" vertical="center"/>
    </xf>
    <xf applyFont="1" applyFill="1" applyBorder="1" applyAlignment="1" applyProtection="1" fontId="25" numFmtId="165" fillId="35" borderId="22" xfId="65">
      <alignment horizontal="right" vertical="center"/>
    </xf>
    <xf applyFont="1" applyFill="1" applyBorder="1" applyAlignment="1" applyProtection="1" fontId="25" numFmtId="0" fillId="35" borderId="27" xfId="0">
      <alignment horizontal="right" vertical="center"/>
    </xf>
    <xf applyFont="1" applyFill="1" applyBorder="1" applyAlignment="1" applyProtection="1" fontId="25" numFmtId="0" fillId="35" borderId="28" xfId="0">
      <alignment horizontal="right" vertical="center"/>
    </xf>
    <xf applyFont="1" applyFill="1" applyBorder="1" applyAlignment="1" applyProtection="1" fontId="25" numFmtId="0" fillId="35" borderId="37" xfId="0">
      <alignment horizontal="right" vertical="center"/>
    </xf>
    <xf applyFont="1" applyFill="1" applyBorder="1" applyAlignment="1" applyProtection="1" fontId="11" numFmtId="0" fillId="35" borderId="28" xfId="0">
      <alignment horizontal="right" vertical="center"/>
      <protection locked="0"/>
    </xf>
    <xf applyNumberFormat="1" applyFont="1" applyFill="1" applyBorder="1" applyAlignment="1" applyProtection="1" fontId="6" numFmtId="17" fillId="35" borderId="12" xfId="0">
      <alignment horizontal="center" vertical="center"/>
      <protection locked="0"/>
    </xf>
    <xf applyFont="1" applyFill="1" applyBorder="1" applyAlignment="1" applyProtection="1" fontId="6" numFmtId="0" fillId="35" borderId="12" xfId="0">
      <alignment horizontal="center" vertical="center"/>
      <protection locked="0"/>
    </xf>
    <xf applyFont="1" applyFill="1" applyBorder="1" applyAlignment="1" applyProtection="1" fontId="5" numFmtId="0" fillId="35" borderId="0" xfId="0">
      <alignment horizontal="left" vertical="center"/>
    </xf>
    <xf applyFont="1" applyFill="1" applyBorder="1" applyAlignment="1" applyProtection="1" fontId="5" numFmtId="0" fillId="35" borderId="21" xfId="0">
      <alignment horizontal="left" vertical="center"/>
    </xf>
    <xf applyNumberFormat="1" applyFont="1" applyFill="1" applyAlignment="1" applyProtection="1" fontId="5" numFmtId="165" fillId="35" borderId="0" xfId="0">
      <alignment horizontal="center" vertical="center"/>
    </xf>
    <xf applyFont="1" applyFill="1" applyAlignment="1" applyProtection="1" fontId="5" numFmtId="0" fillId="35" borderId="0" xfId="0">
      <alignment horizontal="center" vertical="center"/>
    </xf>
    <xf applyFont="1" applyFill="1" applyBorder="1" applyAlignment="1" applyProtection="1" fontId="13" numFmtId="0" fillId="35" borderId="0" xfId="0">
      <alignment horizontal="center" vertical="center"/>
    </xf>
    <xf applyFont="1" applyFill="1" applyBorder="1" applyAlignment="1" fontId="26" numFmtId="0" fillId="24" borderId="45" xfId="0">
      <alignment horizontal="center" vertical="center" wrapText="1"/>
    </xf>
    <xf applyFont="1" applyFill="1" applyBorder="1" applyAlignment="1" fontId="26" numFmtId="0" fillId="24" borderId="29" xfId="0">
      <alignment horizontal="center" vertical="center" wrapText="1"/>
    </xf>
    <xf applyFont="1" applyFill="1" applyBorder="1" applyAlignment="1" fontId="26" numFmtId="0" fillId="24" borderId="46" xfId="0">
      <alignment horizontal="center" vertical="center" wrapText="1"/>
    </xf>
    <xf applyFont="1" applyBorder="1" applyAlignment="1" fontId="15" numFmtId="0" fillId="0" borderId="32" xfId="0">
      <alignment horizontal="center"/>
    </xf>
    <xf applyFont="1" applyBorder="1" applyAlignment="1" fontId="15" numFmtId="0" fillId="0" borderId="0" xfId="0">
      <alignment horizontal="center"/>
    </xf>
    <xf applyFont="1" applyBorder="1" applyAlignment="1" fontId="15" numFmtId="0" fillId="0" borderId="33" xfId="0">
      <alignment horizontal="center"/>
    </xf>
    <xf applyFont="1" applyFill="1" applyBorder="1" applyAlignment="1" fontId="19" numFmtId="0" fillId="24" borderId="47" xfId="0">
      <alignment horizontal="right" vertical="center" wrapText="1"/>
    </xf>
    <xf applyFont="1" applyFill="1" applyBorder="1" applyAlignment="1" fontId="19" numFmtId="0" fillId="24" borderId="28" xfId="0">
      <alignment horizontal="right" vertical="center" wrapText="1"/>
    </xf>
    <xf applyFont="1" applyFill="1" applyBorder="1" applyAlignment="1" fontId="19" numFmtId="0" fillId="24" borderId="37" xfId="0">
      <alignment horizontal="right" vertical="center" wrapText="1"/>
    </xf>
    <xf applyFont="1" applyBorder="1" applyAlignment="1" fontId="15" numFmtId="0" fillId="0" borderId="30" xfId="0">
      <alignment horizontal="right"/>
    </xf>
    <xf applyFont="1" applyBorder="1" applyAlignment="1" fontId="15" numFmtId="0" fillId="0" borderId="22" xfId="0">
      <alignment horizontal="right"/>
    </xf>
  </cellXfs>
  <cellStyles count="67">
    <cellStyle name="20% - Ênfase1" xfId="15"/>
    <cellStyle name="20% - Ênfase2" xfId="16"/>
    <cellStyle name="20% - Ênfase3" xfId="17"/>
    <cellStyle name="20% - Ênfase4" xfId="18"/>
    <cellStyle name="20% - Ênfase5" xfId="19"/>
    <cellStyle name="20% - Ênfase6" xfId="20"/>
    <cellStyle name="40% - Ênfase1" xfId="21"/>
    <cellStyle name="40% - Ênfase2" xfId="22"/>
    <cellStyle name="40% - Ênfase3" xfId="23"/>
    <cellStyle name="40% - Ênfase4" xfId="24"/>
    <cellStyle name="40% - Ênfase5" xfId="25"/>
    <cellStyle name="40% - Ênfase6" xfId="26"/>
    <cellStyle name="60% - Ênfase1" xfId="27"/>
    <cellStyle name="60% - Ênfase2" xfId="28"/>
    <cellStyle name="60% - Ênfase3" xfId="29"/>
    <cellStyle name="60% - Ênfase4" xfId="30"/>
    <cellStyle name="60% - Ênfase5" xfId="31"/>
    <cellStyle name="60% - Ênfase6" xfId="32"/>
    <cellStyle name="Bom" xfId="33"/>
    <cellStyle name="Cálculo" xfId="34"/>
    <cellStyle name="Célula de Verificação" xfId="35"/>
    <cellStyle name="Célula Vinculada" xfId="36"/>
    <cellStyle name="ColLevel_1" xfId="2" builtinId="2" iLevel="0"/>
    <cellStyle name="ColLevel_2" xfId="4" builtinId="2" iLevel="1"/>
    <cellStyle name="ColLevel_3" xfId="6" builtinId="2" iLevel="2"/>
    <cellStyle name="ColLevel_4" xfId="8" builtinId="2" iLevel="3"/>
    <cellStyle name="ColLevel_5" xfId="10" builtinId="2" iLevel="4"/>
    <cellStyle name="ColLevel_6" xfId="12" builtinId="2" iLevel="5"/>
    <cellStyle name="ColLevel_7" xfId="14" builtinId="2" iLevel="6"/>
    <cellStyle name="Comma" xfId="65" builtinId="3"/>
    <cellStyle name="Comma [0]" xfId="56" builtinId="6"/>
    <cellStyle name="Currency" xfId="47" builtinId="4"/>
    <cellStyle name="Currency [0]" xfId="48" builtinId="7"/>
    <cellStyle name="Ênfase1" xfId="37"/>
    <cellStyle name="Ênfase2" xfId="38"/>
    <cellStyle name="Ênfase3" xfId="39"/>
    <cellStyle name="Ênfase4" xfId="40"/>
    <cellStyle name="Ênfase5" xfId="41"/>
    <cellStyle name="Ênfase6" xfId="42"/>
    <cellStyle name="Entrada" xfId="43"/>
    <cellStyle name="Followed Hyperlink" xfId="45" builtinId="9"/>
    <cellStyle name="Hyperlink" xfId="44" builtinId="8"/>
    <cellStyle name="Incorreto" xfId="46"/>
    <cellStyle name="Moeda 2" xfId="49"/>
    <cellStyle name="Neutra" xfId="50"/>
    <cellStyle name="Normal" xfId="0" builtinId="0"/>
    <cellStyle name="Normal 2" xfId="51"/>
    <cellStyle name="Nota" xfId="52"/>
    <cellStyle name="Percent" xfId="53" builtinId="5"/>
    <cellStyle name="Porcentagem 2" xfId="54"/>
    <cellStyle name="RowLevel_1" xfId="1" builtinId="1" iLevel="0"/>
    <cellStyle name="RowLevel_2" xfId="3" builtinId="1" iLevel="1"/>
    <cellStyle name="RowLevel_3" xfId="5" builtinId="1" iLevel="2"/>
    <cellStyle name="RowLevel_4" xfId="7" builtinId="1" iLevel="3"/>
    <cellStyle name="RowLevel_5" xfId="9" builtinId="1" iLevel="4"/>
    <cellStyle name="RowLevel_6" xfId="11" builtinId="1" iLevel="5"/>
    <cellStyle name="RowLevel_7" xfId="13" builtinId="1" iLevel="6"/>
    <cellStyle name="Saída" xfId="55"/>
    <cellStyle name="Texto de Aviso" xfId="57"/>
    <cellStyle name="Texto Explicativo" xfId="58"/>
    <cellStyle name="Título" xfId="59"/>
    <cellStyle name="Título 1" xfId="60"/>
    <cellStyle name="Título 2" xfId="61"/>
    <cellStyle name="Título 3" xfId="62"/>
    <cellStyle name="Título 4" xfId="63"/>
    <cellStyle name="Total" xfId="64" builtinId="25"/>
    <cellStyle name="Vírgula 2" xfId="66"/>
  </cellStyles>
  <dxfs count="0"/>
</styleSheet>
</file>

<file path=xl/_rels/workbook.xml.rels><?xml version="1.0" encoding="utf-8" standalone="yes"?><Relationships xmlns="http://schemas.openxmlformats.org/package/2006/relationships"><Relationship Id="flId3" Type="http://schemas.openxmlformats.org/officeDocument/2006/relationships/sharedStrings" Target="sharedStrings.xml" /><Relationship Id="flId1" Type="http://schemas.openxmlformats.org/officeDocument/2006/relationships/worksheet" Target="worksheets/sheet1.xml" /><Relationship Id="flId2" Type="http://schemas.openxmlformats.org/officeDocument/2006/relationships/worksheet" Target="worksheets/sheet2.xml" /><Relationship Id="flId4" Type="http://schemas.openxmlformats.org/officeDocument/2006/relationships/styles" Target="styles.xml" /><Relationship Id="flId5" Type="http://schemas.openxmlformats.org/officeDocument/2006/relationships/theme" Target="theme/theme1.xml" /></Relationships>
</file>

<file path=xl/drawings/_rels/drawing1.xml.rels><?xml version="1.0" encoding="utf-8" standalone="yes"?><Relationships xmlns="http://schemas.openxmlformats.org/package/2006/relationships"><Relationship Id="flId1" Type="http://schemas.openxmlformats.org/officeDocument/2006/relationships/image" Target="/xl/media/image4.emf" /><Relationship Id="flId2" Type="http://schemas.openxmlformats.org/officeDocument/2006/relationships/image" Target="/xl/media/image3.emf" /></Relationships>
</file>

<file path=xl/drawings/drawing1.xml><?xml version="1.0" encoding="utf-8"?>
<xdr:wsDr xmlns:a="http://schemas.openxmlformats.org/drawingml/2006/main" xmlns:xdr="http://schemas.openxmlformats.org/drawingml/2006/spreadsheetDrawing">
  <xdr:twoCellAnchor>
    <xdr:from>
      <xdr:col>32</xdr:col>
      <xdr:colOff>0</xdr:colOff>
      <xdr:row>9</xdr:row>
      <xdr:rowOff>0</xdr:rowOff>
    </xdr:from>
    <xdr:to>
      <xdr:col>32</xdr:col>
      <xdr:colOff>0</xdr:colOff>
      <xdr:row>9</xdr:row>
      <xdr:rowOff>0</xdr:rowOff>
    </xdr:to>
    <xdr:sp>
      <xdr:nvSpPr>
        <xdr:cNvPr id="31714" name="Oval 1"/>
        <xdr:cNvSpPr/>
      </xdr:nvSpPr>
      <xdr:spPr>
        <a:xfrm>
          <a:off x="0" y="0"/>
          <a:ext cx="0" cy="0"/>
        </a:xfrm>
        <a:prstGeom prst="ellipse">
          <a:avLst/>
        </a:prstGeom>
        <a:ln w="9525" cap="flat" cmpd="sng" algn="ctr">
          <a:solidFill>
            <a:srgbClr val="000000"/>
          </a:solidFill>
          <a:prstDash val="solid"/>
          <a:miter/>
        </a:ln>
      </xdr:spPr>
      <xdr:txBody>
        <a:bodyPr vertOverflow="clip" horzOverflow="clip" wrap="square" lIns="18288" tIns="22860" rIns="0" bIns="0" anchor="t" anchorCtr="0"/>
        <a:p/>
      </xdr:txBody>
    </xdr:sp>
    <xdr:clientData/>
  </xdr:twoCellAnchor>
  <xdr:twoCellAnchor editAs="oneCell">
    <xdr:from>
      <xdr:col>15</xdr:col>
      <xdr:colOff>0</xdr:colOff>
      <xdr:row>9</xdr:row>
      <xdr:rowOff>0</xdr:rowOff>
    </xdr:from>
    <xdr:to>
      <xdr:col>23</xdr:col>
      <xdr:colOff>190500</xdr:colOff>
      <xdr:row>10</xdr:row>
      <xdr:rowOff>85725</xdr:rowOff>
    </xdr:to>
    <xdr:pic>
      <xdr:nvPicPr>
        <xdr:cNvPr id="17409" name="OptionButton1"/>
        <xdr:cNvPicPr>
          <a:picLocks noChangeAspect="1"/>
        </xdr:cNvPicPr>
      </xdr:nvPicPr>
      <xdr:blipFill rotWithShape="1">
        <a:blip xmlns:r="http://schemas.openxmlformats.org/officeDocument/2006/relationships" r:embed="flId1"/>
        <a:srcRect/>
        <a:stretch>
          <a:fillRect/>
        </a:stretch>
      </xdr:blipFill>
      <xdr:spPr>
        <a:xfrm>
          <a:off x="0" y="0"/>
          <a:ext cx="0" cy="0"/>
        </a:xfrm>
        <a:prstGeom prst="rect">
          <a:avLst/>
        </a:prstGeom>
      </xdr:spPr>
    </xdr:pic>
    <xdr:clientData/>
  </xdr:twoCellAnchor>
  <xdr:twoCellAnchor editAs="oneCell">
    <xdr:from>
      <xdr:col>28</xdr:col>
      <xdr:colOff>28575</xdr:colOff>
      <xdr:row>9</xdr:row>
      <xdr:rowOff>0</xdr:rowOff>
    </xdr:from>
    <xdr:to>
      <xdr:col>34</xdr:col>
      <xdr:colOff>180975</xdr:colOff>
      <xdr:row>10</xdr:row>
      <xdr:rowOff>85725</xdr:rowOff>
    </xdr:to>
    <xdr:pic>
      <xdr:nvPicPr>
        <xdr:cNvPr id="17410" name="OptionButton2"/>
        <xdr:cNvPicPr>
          <a:picLocks noChangeAspect="1"/>
        </xdr:cNvPicPr>
      </xdr:nvPicPr>
      <xdr:blipFill rotWithShape="1">
        <a:blip xmlns:r="http://schemas.openxmlformats.org/officeDocument/2006/relationships" r:embed="flId2"/>
        <a:srcRec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flId1" Type="http://schemas.openxmlformats.org/officeDocument/2006/relationships/printerSettings" Target="/xl/printerSettings/printerSettings1.bin" /><Relationship Id="flId2" Type="http://schemas.openxmlformats.org/officeDocument/2006/relationships/drawing" Target="../drawings/drawing1.xml" /></Relationships>
</file>

<file path=xl/worksheets/_rels/sheet2.xml.rels><?xml version="1.0" encoding="utf-8" standalone="yes"?><Relationships xmlns="http://schemas.openxmlformats.org/package/2006/relationships"><Relationship Id="flId1" Type="http://schemas.openxmlformats.org/officeDocument/2006/relationships/printerSettings" Target="/xl/printerSettings/printerSettings2.bin" /></Relationships>
</file>

<file path=xl/worksheets/sheet1.xml><?xml version="1.0" encoding="utf-8"?>
<worksheet xmlns:r="http://schemas.openxmlformats.org/officeDocument/2006/relationships" xmlns="http://schemas.openxmlformats.org/spreadsheetml/2006/main">
  <sheetPr codeName="Plan6"/>
  <dimension ref="A1:CF107"/>
  <sheetViews>
    <sheetView showGridLines="0" view="pageBreakPreview" topLeftCell="B37" zoomScale="120" zoomScaleNormal="90" zoomScalePageLayoutView="100" zoomScaleSheetLayoutView="120" workbookViewId="0">
      <selection activeCell="AI39" sqref="AI39:AK39"/>
    </sheetView>
  </sheetViews>
  <sheetFormatPr defaultColWidth="9.109375" defaultRowHeight="12" customHeight="1"/>
  <cols>
    <col min="1" max="1" width="0.6640625" style="4" hidden="1" customWidth="1"/>
    <col min="2" max="2" width="5.109375" style="3" customWidth="1"/>
    <col min="3" max="3" width="10.5546875" style="3" customWidth="1"/>
    <col min="4" max="4" width="6.6640625" style="3" customWidth="1"/>
    <col min="5" max="5" width="3.33203125" style="3" customWidth="1"/>
    <col min="6" max="6" width="5" style="50" customWidth="1"/>
    <col min="7" max="11" width="3.33203125" style="50" customWidth="1"/>
    <col min="12" max="23" width="3.33203125" style="4" customWidth="1"/>
    <col min="24" max="24" width="6.6640625" style="4" customWidth="1"/>
    <col min="25" max="36" width="3.33203125" style="4" customWidth="1"/>
    <col min="37" max="37" width="4.5546875" style="4" customWidth="1"/>
    <col min="38" max="38" width="4.33203125" style="4" customWidth="1"/>
    <col min="39" max="43" width="3.33203125" style="4" customWidth="1"/>
    <col min="44" max="44" width="3.33203125" style="4" hidden="1" customWidth="1"/>
    <col min="45" max="45" width="21.5546875" style="4" customWidth="1"/>
    <col min="46" max="46" width="16.44140625" style="4" customWidth="1"/>
    <col min="47" max="47" width="17.5546875" style="4" customWidth="1"/>
    <col min="48" max="48" width="18" style="4" customWidth="1"/>
    <col min="49" max="49" width="14.33203125" style="4" customWidth="1"/>
    <col min="50" max="50" width="17.5546875" style="4" customWidth="1"/>
    <col min="51" max="51" width="26.33203125" style="5" customWidth="1"/>
    <col min="52" max="52" width="17.6640625" style="8" customWidth="1"/>
    <col min="53" max="53" width="16.6640625" style="5" customWidth="1"/>
    <col min="54" max="54" width="13.88671875" style="5" customWidth="1"/>
    <col min="55" max="55" width="17.5546875" style="5" customWidth="1"/>
    <col min="56" max="56" width="3.33203125" style="5" customWidth="1"/>
    <col min="57" max="57" width="3.33203125" style="9" customWidth="1"/>
    <col min="58" max="58" width="5.88671875" style="5" customWidth="1"/>
    <col min="59" max="59" width="20.33203125" style="5" customWidth="1"/>
    <col min="60" max="60" width="17.5546875" style="5" customWidth="1"/>
    <col min="61" max="61" width="15" style="5" customWidth="1"/>
    <col min="62" max="66" width="3.33203125" style="5" customWidth="1"/>
    <col min="67" max="84" width="9.109375" style="5"/>
    <col min="85" max="16384" width="9.109375" style="4"/>
  </cols>
  <sheetData>
    <row r="1" ht="66" customHeight="1">
      <c r="A1" s="94"/>
      <c r="B1" s="154" t="s">
        <v>128</v>
      </c>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row>
    <row r="2" ht="4.5" customHeight="1">
      <c r="A2" s="17"/>
      <c r="B2" s="12"/>
      <c r="C2" s="5"/>
      <c r="D2" s="5"/>
      <c r="E2" s="5"/>
      <c r="F2" s="5"/>
      <c r="G2" s="5"/>
      <c r="H2" s="5"/>
      <c r="I2" s="7"/>
      <c r="J2" s="5"/>
      <c r="K2" s="5"/>
      <c r="L2" s="5"/>
      <c r="M2" s="5"/>
      <c r="N2" s="5"/>
      <c r="O2" s="5"/>
      <c r="P2" s="5"/>
      <c r="Q2" s="5"/>
      <c r="R2" s="5"/>
      <c r="S2" s="5"/>
      <c r="T2" s="5"/>
      <c r="U2" s="5"/>
      <c r="V2" s="5"/>
      <c r="W2" s="5"/>
      <c r="X2" s="5"/>
      <c r="Y2" s="5"/>
      <c r="Z2" s="5"/>
      <c r="AA2" s="5"/>
      <c r="AB2" s="5"/>
      <c r="AC2" s="5"/>
      <c r="AD2" s="5"/>
      <c r="AE2" s="5"/>
      <c r="AF2" s="5"/>
      <c r="AG2" s="5"/>
      <c r="AH2" s="5"/>
    </row>
    <row r="3" ht="5.25" customHeight="1">
      <c r="A3" s="17"/>
      <c r="B3" s="78"/>
      <c r="C3" s="10"/>
      <c r="D3" s="10"/>
      <c r="E3" s="10"/>
      <c r="F3" s="10"/>
      <c r="G3" s="10"/>
      <c r="H3" s="10"/>
      <c r="I3" s="10"/>
      <c r="J3" s="10"/>
      <c r="K3" s="10"/>
      <c r="L3" s="11"/>
      <c r="M3" s="5"/>
      <c r="N3" s="5"/>
      <c r="O3" s="5"/>
      <c r="P3" s="5"/>
      <c r="Q3" s="5"/>
      <c r="R3" s="5"/>
      <c r="S3" s="5"/>
      <c r="T3" s="5"/>
      <c r="U3" s="5"/>
      <c r="V3" s="5"/>
      <c r="W3" s="5"/>
      <c r="X3" s="5"/>
      <c r="Y3" s="5"/>
      <c r="Z3" s="5"/>
      <c r="AA3" s="5"/>
      <c r="AB3" s="5"/>
      <c r="AC3" s="5"/>
      <c r="AD3" s="5"/>
      <c r="AE3" s="5"/>
      <c r="AF3" s="5"/>
      <c r="AG3" s="5"/>
      <c r="AH3" s="5"/>
    </row>
    <row r="4" s="5" customFormat="1" ht="12" customHeight="1">
      <c r="A4" s="17"/>
      <c r="B4" s="12" t="s">
        <v>0</v>
      </c>
      <c r="C4" s="3"/>
      <c r="D4" s="3"/>
      <c r="E4" s="3"/>
      <c r="F4" s="3"/>
      <c r="G4" s="3"/>
      <c r="H4" s="3"/>
      <c r="I4" s="3"/>
      <c r="X4" s="3"/>
      <c r="Y4" s="3"/>
      <c r="Z4" s="3"/>
      <c r="AA4" s="3"/>
      <c r="AB4" s="3"/>
      <c r="AE4" s="12" t="s">
        <v>131</v>
      </c>
    </row>
    <row r="5" s="5" customFormat="1" ht="14.1" customHeight="1">
      <c r="A5" s="17"/>
      <c r="B5" s="157" t="s">
        <v>63</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9"/>
      <c r="AE5" s="160" t="s">
        <v>139</v>
      </c>
      <c r="AF5" s="161"/>
      <c r="AG5" s="161"/>
      <c r="AH5" s="161"/>
    </row>
    <row r="6" s="15" customFormat="1" ht="5.25" customHeight="1">
      <c r="A6" s="95"/>
      <c r="B6" s="79"/>
      <c r="C6" s="13"/>
      <c r="D6" s="13"/>
      <c r="E6" s="13"/>
      <c r="F6" s="13"/>
      <c r="G6" s="13"/>
      <c r="H6" s="13"/>
      <c r="I6" s="13"/>
      <c r="J6" s="13"/>
      <c r="K6" s="13"/>
      <c r="L6" s="14"/>
      <c r="M6" s="14"/>
      <c r="N6" s="14"/>
      <c r="O6" s="14"/>
      <c r="P6" s="14"/>
      <c r="Q6" s="14"/>
      <c r="R6" s="14"/>
      <c r="S6" s="14"/>
      <c r="T6" s="14"/>
      <c r="U6" s="14"/>
      <c r="V6" s="14"/>
      <c r="W6" s="14"/>
      <c r="X6" s="14"/>
      <c r="Y6" s="14"/>
      <c r="Z6" s="14"/>
      <c r="AA6" s="14"/>
      <c r="AB6" s="14"/>
      <c r="AC6" s="14"/>
      <c r="AD6" s="14"/>
      <c r="AE6" s="14"/>
      <c r="AF6" s="14"/>
      <c r="AG6" s="14"/>
      <c r="AH6" s="14"/>
    </row>
    <row r="7" s="5" customFormat="1" ht="12" customHeight="1">
      <c r="A7" s="17"/>
      <c r="B7" s="12" t="s">
        <v>6</v>
      </c>
      <c r="C7" s="3"/>
      <c r="D7" s="3"/>
      <c r="E7" s="3"/>
      <c r="X7" s="12" t="s">
        <v>5</v>
      </c>
      <c r="Z7" s="3"/>
      <c r="AA7" s="3"/>
      <c r="AB7" s="3"/>
      <c r="AC7" s="3"/>
      <c r="AD7" s="3"/>
      <c r="AF7" s="11"/>
      <c r="AG7" s="286" t="s">
        <v>142</v>
      </c>
      <c r="AH7" s="286"/>
    </row>
    <row r="8" ht="24" customHeight="1">
      <c r="A8" s="17"/>
      <c r="B8" s="163" t="s">
        <v>64</v>
      </c>
      <c r="C8" s="164"/>
      <c r="D8" s="164"/>
      <c r="E8" s="164"/>
      <c r="F8" s="164"/>
      <c r="G8" s="164"/>
      <c r="H8" s="164"/>
      <c r="I8" s="164"/>
      <c r="J8" s="164"/>
      <c r="K8" s="164"/>
      <c r="L8" s="164"/>
      <c r="M8" s="164"/>
      <c r="N8" s="164"/>
      <c r="O8" s="164"/>
      <c r="P8" s="164"/>
      <c r="Q8" s="164"/>
      <c r="R8" s="164"/>
      <c r="S8" s="164"/>
      <c r="T8" s="164"/>
      <c r="U8" s="164"/>
      <c r="V8" s="164"/>
      <c r="W8" s="165"/>
      <c r="X8" s="144" t="s">
        <v>65</v>
      </c>
      <c r="Y8" s="145"/>
      <c r="Z8" s="145"/>
      <c r="AA8" s="145"/>
      <c r="AB8" s="145"/>
      <c r="AC8" s="145"/>
      <c r="AD8" s="145"/>
      <c r="AE8" s="145"/>
      <c r="AF8" s="145"/>
      <c r="AG8" s="284">
        <v>46113</v>
      </c>
      <c r="AH8" s="285"/>
    </row>
    <row r="9" s="15" customFormat="1" ht="6.75" customHeight="1">
      <c r="A9" s="95"/>
      <c r="B9" s="79"/>
      <c r="C9" s="13"/>
      <c r="D9" s="13"/>
      <c r="E9" s="13"/>
      <c r="F9" s="13"/>
      <c r="G9" s="13"/>
      <c r="H9" s="13"/>
      <c r="I9" s="13"/>
      <c r="J9" s="13"/>
      <c r="K9" s="13"/>
      <c r="L9" s="14"/>
      <c r="M9" s="14"/>
      <c r="N9" s="14"/>
      <c r="O9" s="14"/>
      <c r="P9" s="14"/>
      <c r="Q9" s="14"/>
      <c r="R9" s="14"/>
      <c r="S9" s="14"/>
      <c r="T9" s="14"/>
      <c r="U9" s="14"/>
      <c r="V9" s="14"/>
      <c r="W9" s="14"/>
      <c r="X9" s="14"/>
      <c r="Y9" s="14"/>
      <c r="Z9" s="14"/>
      <c r="AA9" s="14"/>
      <c r="AB9" s="14"/>
      <c r="AC9" s="14"/>
      <c r="AD9" s="14"/>
      <c r="AE9" s="14"/>
      <c r="AF9" s="14"/>
      <c r="AG9" s="14"/>
      <c r="AH9" s="14"/>
    </row>
    <row r="10" ht="13.5" customHeight="1">
      <c r="A10" s="17"/>
      <c r="B10" s="12" t="s">
        <v>14</v>
      </c>
      <c r="F10" s="3"/>
      <c r="G10" s="3"/>
      <c r="H10" s="3"/>
      <c r="I10" s="3"/>
      <c r="J10" s="3"/>
      <c r="K10" s="3"/>
      <c r="L10" s="5"/>
      <c r="M10" s="5"/>
      <c r="N10" s="5"/>
      <c r="O10" s="5"/>
      <c r="P10" s="5"/>
      <c r="Q10" s="5"/>
      <c r="R10" s="5"/>
      <c r="S10" s="5"/>
      <c r="T10" s="5"/>
      <c r="U10" s="5"/>
      <c r="V10" s="5"/>
      <c r="W10" s="5"/>
      <c r="X10" s="5"/>
      <c r="Y10" s="5"/>
      <c r="Z10" s="5"/>
      <c r="AA10" s="5"/>
      <c r="AB10" s="5"/>
      <c r="AC10" s="5"/>
      <c r="AD10" s="5"/>
      <c r="AE10" s="5"/>
      <c r="AF10" s="5"/>
      <c r="AG10" s="5"/>
      <c r="AH10" s="5"/>
      <c r="AI10" s="21"/>
      <c r="AJ10" s="21"/>
      <c r="AK10" s="21"/>
    </row>
    <row r="11" ht="7.2" customHeight="1">
      <c r="A11" s="17"/>
      <c r="B11" s="12"/>
      <c r="F11" s="3"/>
      <c r="G11" s="3"/>
      <c r="H11" s="3"/>
      <c r="I11" s="3"/>
      <c r="J11" s="3"/>
      <c r="K11" s="3"/>
      <c r="L11" s="5"/>
      <c r="M11" s="5"/>
      <c r="N11" s="5"/>
      <c r="O11" s="5"/>
      <c r="P11" s="5"/>
      <c r="Q11" s="5"/>
      <c r="R11" s="5"/>
      <c r="S11" s="5"/>
      <c r="T11" s="5"/>
      <c r="U11" s="5"/>
      <c r="V11" s="5"/>
      <c r="W11" s="5"/>
      <c r="X11" s="5"/>
      <c r="Y11" s="5"/>
      <c r="Z11" s="5"/>
      <c r="AA11" s="5"/>
      <c r="AB11" s="5"/>
      <c r="AC11" s="5"/>
      <c r="AD11" s="5"/>
      <c r="AE11" s="5"/>
      <c r="AF11" s="5"/>
      <c r="AG11" s="5"/>
      <c r="AH11" s="5"/>
    </row>
    <row r="12" ht="12.6" customHeight="1">
      <c r="A12" s="17"/>
      <c r="B12" s="76" t="s">
        <v>12</v>
      </c>
      <c r="C12" s="22"/>
      <c r="D12" s="22"/>
      <c r="E12" s="22"/>
      <c r="F12" s="22"/>
      <c r="G12" s="22"/>
      <c r="H12" s="22"/>
      <c r="I12" s="22"/>
      <c r="J12" s="22"/>
      <c r="K12" s="256" t="s">
        <v>9</v>
      </c>
      <c r="L12" s="257"/>
      <c r="M12" s="257"/>
      <c r="N12" s="257"/>
      <c r="O12" s="257"/>
      <c r="P12" s="258"/>
      <c r="Q12" s="175" t="s">
        <v>11</v>
      </c>
      <c r="R12" s="176"/>
      <c r="S12" s="176"/>
      <c r="T12" s="176"/>
      <c r="U12" s="176"/>
      <c r="V12" s="176"/>
      <c r="W12" s="176"/>
      <c r="X12" s="176"/>
      <c r="Y12" s="264" t="s">
        <v>10</v>
      </c>
      <c r="Z12" s="265"/>
      <c r="AA12" s="265"/>
      <c r="AB12" s="265"/>
      <c r="AC12" s="265"/>
      <c r="AD12" s="265"/>
      <c r="AE12" s="265"/>
      <c r="AF12" s="244">
        <f>(((1+W17+W14+W15)*(1+W16)*(1+W18))/(1-W19))-1</f>
        <v>0.2486497684027853</v>
      </c>
      <c r="AG12" s="245"/>
      <c r="AH12" s="245"/>
      <c r="AI12" s="288" t="e">
        <f>AH56</f>
        <v>#REF!</v>
      </c>
    </row>
    <row r="13" ht="12.6" customHeight="1">
      <c r="A13" s="17"/>
      <c r="B13" s="82"/>
      <c r="C13" s="23"/>
      <c r="D13" s="23"/>
      <c r="E13" s="23"/>
      <c r="F13" s="23"/>
      <c r="G13" s="23"/>
      <c r="H13" s="23"/>
      <c r="I13" s="23"/>
      <c r="J13" s="23"/>
      <c r="K13" s="259"/>
      <c r="L13" s="260"/>
      <c r="M13" s="260"/>
      <c r="N13" s="260"/>
      <c r="O13" s="260"/>
      <c r="P13" s="261"/>
      <c r="Q13" s="181"/>
      <c r="R13" s="182"/>
      <c r="S13" s="182"/>
      <c r="T13" s="182"/>
      <c r="U13" s="182"/>
      <c r="V13" s="182"/>
      <c r="W13" s="182"/>
      <c r="X13" s="182"/>
      <c r="Y13" s="267"/>
      <c r="Z13" s="268"/>
      <c r="AA13" s="268"/>
      <c r="AB13" s="268"/>
      <c r="AC13" s="268"/>
      <c r="AD13" s="268"/>
      <c r="AE13" s="268"/>
      <c r="AF13" s="247"/>
      <c r="AG13" s="248"/>
      <c r="AH13" s="248"/>
      <c r="AI13" s="289"/>
    </row>
    <row r="14" ht="12.6" customHeight="1">
      <c r="A14" s="17"/>
      <c r="B14" s="83" t="s">
        <v>24</v>
      </c>
      <c r="C14" s="24"/>
      <c r="D14" s="24"/>
      <c r="E14" s="24"/>
      <c r="F14" s="24"/>
      <c r="G14" s="24"/>
      <c r="H14" s="24"/>
      <c r="I14" s="24"/>
      <c r="J14" s="24"/>
      <c r="K14" s="25" t="s">
        <v>8</v>
      </c>
      <c r="L14" s="250">
        <v>0.0032</v>
      </c>
      <c r="M14" s="250"/>
      <c r="N14" s="26" t="s">
        <v>7</v>
      </c>
      <c r="O14" s="250">
        <v>0.0074</v>
      </c>
      <c r="P14" s="251"/>
      <c r="Q14" s="27" t="s">
        <v>15</v>
      </c>
      <c r="R14" s="28"/>
      <c r="S14" s="28"/>
      <c r="T14" s="28"/>
      <c r="U14" s="28"/>
      <c r="V14" s="28"/>
      <c r="W14" s="255">
        <v>0.0032</v>
      </c>
      <c r="X14" s="255"/>
      <c r="Y14" s="238" t="s">
        <v>43</v>
      </c>
      <c r="Z14" s="239"/>
      <c r="AA14" s="239"/>
      <c r="AB14" s="239"/>
      <c r="AC14" s="239"/>
      <c r="AD14" s="239"/>
      <c r="AE14" s="239"/>
      <c r="AF14" s="239"/>
      <c r="AG14" s="239"/>
      <c r="AH14" s="239"/>
    </row>
    <row r="15" ht="12.6" customHeight="1">
      <c r="A15" s="17"/>
      <c r="B15" s="84" t="s">
        <v>29</v>
      </c>
      <c r="C15" s="29"/>
      <c r="D15" s="29"/>
      <c r="E15" s="29"/>
      <c r="F15" s="29"/>
      <c r="G15" s="29"/>
      <c r="H15" s="29"/>
      <c r="I15" s="29"/>
      <c r="J15" s="29"/>
      <c r="K15" s="30" t="s">
        <v>8</v>
      </c>
      <c r="L15" s="241">
        <v>0.005</v>
      </c>
      <c r="M15" s="241"/>
      <c r="N15" s="31" t="s">
        <v>7</v>
      </c>
      <c r="O15" s="241">
        <v>0.0097</v>
      </c>
      <c r="P15" s="242"/>
      <c r="Q15" s="32" t="s">
        <v>16</v>
      </c>
      <c r="R15" s="33"/>
      <c r="S15" s="33"/>
      <c r="T15" s="33"/>
      <c r="U15" s="33"/>
      <c r="V15" s="33"/>
      <c r="W15" s="243">
        <v>0.0097</v>
      </c>
      <c r="X15" s="243"/>
      <c r="Y15" s="238"/>
      <c r="Z15" s="239"/>
      <c r="AA15" s="239"/>
      <c r="AB15" s="239"/>
      <c r="AC15" s="239"/>
      <c r="AD15" s="239"/>
      <c r="AE15" s="239"/>
      <c r="AF15" s="239"/>
      <c r="AG15" s="239"/>
      <c r="AH15" s="239"/>
    </row>
    <row r="16" ht="12.6" customHeight="1">
      <c r="A16" s="17"/>
      <c r="B16" s="84" t="s">
        <v>25</v>
      </c>
      <c r="C16" s="29"/>
      <c r="D16" s="29"/>
      <c r="E16" s="29"/>
      <c r="F16" s="29"/>
      <c r="G16" s="29"/>
      <c r="H16" s="29"/>
      <c r="I16" s="29"/>
      <c r="J16" s="29"/>
      <c r="K16" s="30" t="s">
        <v>8</v>
      </c>
      <c r="L16" s="241">
        <v>0.0102</v>
      </c>
      <c r="M16" s="241"/>
      <c r="N16" s="31" t="s">
        <v>7</v>
      </c>
      <c r="O16" s="241">
        <v>0.0121</v>
      </c>
      <c r="P16" s="242"/>
      <c r="Q16" s="32" t="s">
        <v>17</v>
      </c>
      <c r="R16" s="33"/>
      <c r="S16" s="33"/>
      <c r="T16" s="33"/>
      <c r="U16" s="33"/>
      <c r="V16" s="33"/>
      <c r="W16" s="243">
        <v>0.0121</v>
      </c>
      <c r="X16" s="243"/>
      <c r="Y16" s="238"/>
      <c r="Z16" s="239"/>
      <c r="AA16" s="239"/>
      <c r="AB16" s="239"/>
      <c r="AC16" s="239"/>
      <c r="AD16" s="239"/>
      <c r="AE16" s="239"/>
      <c r="AF16" s="239"/>
      <c r="AG16" s="239"/>
      <c r="AH16" s="239"/>
    </row>
    <row r="17" ht="12.6" customHeight="1">
      <c r="A17" s="17"/>
      <c r="B17" s="84" t="s">
        <v>26</v>
      </c>
      <c r="C17" s="29"/>
      <c r="D17" s="29"/>
      <c r="E17" s="29"/>
      <c r="F17" s="29"/>
      <c r="G17" s="29"/>
      <c r="H17" s="29"/>
      <c r="I17" s="29"/>
      <c r="J17" s="29"/>
      <c r="K17" s="30" t="s">
        <v>8</v>
      </c>
      <c r="L17" s="241">
        <v>0.038</v>
      </c>
      <c r="M17" s="241"/>
      <c r="N17" s="31" t="s">
        <v>7</v>
      </c>
      <c r="O17" s="241">
        <v>0.0467</v>
      </c>
      <c r="P17" s="242"/>
      <c r="Q17" s="32" t="s">
        <v>18</v>
      </c>
      <c r="R17" s="33"/>
      <c r="S17" s="33"/>
      <c r="T17" s="33"/>
      <c r="U17" s="33"/>
      <c r="V17" s="33"/>
      <c r="W17" s="243">
        <v>0.0467</v>
      </c>
      <c r="X17" s="243"/>
      <c r="Y17" s="238"/>
      <c r="Z17" s="239"/>
      <c r="AA17" s="239"/>
      <c r="AB17" s="239"/>
      <c r="AC17" s="239"/>
      <c r="AD17" s="239"/>
      <c r="AE17" s="239"/>
      <c r="AF17" s="239"/>
      <c r="AG17" s="239"/>
      <c r="AH17" s="239"/>
    </row>
    <row r="18" ht="12.6" customHeight="1">
      <c r="A18" s="17"/>
      <c r="B18" s="84" t="s">
        <v>27</v>
      </c>
      <c r="C18" s="29"/>
      <c r="D18" s="29"/>
      <c r="E18" s="29"/>
      <c r="F18" s="29"/>
      <c r="G18" s="29"/>
      <c r="H18" s="29"/>
      <c r="I18" s="29"/>
      <c r="J18" s="29"/>
      <c r="K18" s="30" t="s">
        <v>8</v>
      </c>
      <c r="L18" s="241">
        <v>0.0664</v>
      </c>
      <c r="M18" s="241"/>
      <c r="N18" s="31" t="s">
        <v>7</v>
      </c>
      <c r="O18" s="241">
        <v>0.0869</v>
      </c>
      <c r="P18" s="242"/>
      <c r="Q18" s="32" t="s">
        <v>19</v>
      </c>
      <c r="R18" s="33"/>
      <c r="S18" s="33"/>
      <c r="T18" s="33"/>
      <c r="U18" s="33"/>
      <c r="V18" s="33"/>
      <c r="W18" s="243">
        <v>0.0869</v>
      </c>
      <c r="X18" s="243"/>
      <c r="Y18" s="238"/>
      <c r="Z18" s="239"/>
      <c r="AA18" s="239"/>
      <c r="AB18" s="239"/>
      <c r="AC18" s="239"/>
      <c r="AD18" s="239"/>
      <c r="AE18" s="239"/>
      <c r="AF18" s="239"/>
      <c r="AG18" s="239"/>
      <c r="AH18" s="239"/>
    </row>
    <row r="19" ht="12.6" customHeight="1">
      <c r="A19" s="17"/>
      <c r="B19" s="85" t="s">
        <v>28</v>
      </c>
      <c r="C19" s="34"/>
      <c r="D19" s="34"/>
      <c r="E19" s="34"/>
      <c r="F19" s="34"/>
      <c r="G19" s="34"/>
      <c r="H19" s="34"/>
      <c r="I19" s="34"/>
      <c r="J19" s="34"/>
      <c r="K19" s="252" t="s">
        <v>44</v>
      </c>
      <c r="L19" s="253"/>
      <c r="M19" s="253"/>
      <c r="N19" s="253"/>
      <c r="O19" s="253"/>
      <c r="P19" s="254"/>
      <c r="Q19" s="35" t="s">
        <v>20</v>
      </c>
      <c r="R19" s="36"/>
      <c r="S19" s="36"/>
      <c r="T19" s="36"/>
      <c r="U19" s="36"/>
      <c r="V19" s="36"/>
      <c r="W19" s="237">
        <v>0.0665</v>
      </c>
      <c r="X19" s="237"/>
      <c r="Y19" s="238"/>
      <c r="Z19" s="239"/>
      <c r="AA19" s="239"/>
      <c r="AB19" s="239"/>
      <c r="AC19" s="239"/>
      <c r="AD19" s="239"/>
      <c r="AE19" s="239"/>
      <c r="AF19" s="239"/>
      <c r="AG19" s="239"/>
      <c r="AH19" s="239"/>
    </row>
    <row r="20" ht="6" customHeight="1">
      <c r="A20" s="17"/>
      <c r="B20" s="12"/>
      <c r="F20" s="3"/>
      <c r="G20" s="3"/>
      <c r="H20" s="3"/>
      <c r="I20" s="3"/>
      <c r="J20" s="3"/>
      <c r="K20" s="3"/>
      <c r="L20" s="5"/>
      <c r="M20" s="5"/>
      <c r="N20" s="5"/>
      <c r="O20" s="5"/>
      <c r="P20" s="5"/>
      <c r="Q20" s="5"/>
      <c r="R20" s="5"/>
      <c r="S20" s="5"/>
      <c r="T20" s="5"/>
      <c r="U20" s="5"/>
      <c r="V20" s="5"/>
      <c r="W20" s="5"/>
      <c r="X20" s="5"/>
      <c r="Y20" s="5"/>
      <c r="Z20" s="5"/>
      <c r="AA20" s="5"/>
      <c r="AB20" s="5"/>
      <c r="AC20" s="5"/>
      <c r="AD20" s="5"/>
      <c r="AE20" s="5"/>
      <c r="AF20" s="5"/>
      <c r="AG20" s="5"/>
      <c r="AH20" s="5"/>
    </row>
    <row r="21" ht="12" customHeight="1">
      <c r="A21" s="17"/>
      <c r="B21" s="173" t="s">
        <v>1</v>
      </c>
      <c r="C21" s="37"/>
      <c r="D21" s="38"/>
      <c r="E21" s="39"/>
      <c r="F21" s="38"/>
      <c r="G21" s="175" t="s">
        <v>2</v>
      </c>
      <c r="H21" s="176"/>
      <c r="I21" s="176"/>
      <c r="J21" s="176"/>
      <c r="K21" s="176"/>
      <c r="L21" s="176"/>
      <c r="M21" s="176"/>
      <c r="N21" s="176"/>
      <c r="O21" s="176"/>
      <c r="P21" s="176"/>
      <c r="Q21" s="176"/>
      <c r="R21" s="176"/>
      <c r="S21" s="177"/>
      <c r="T21" s="175" t="s">
        <v>3</v>
      </c>
      <c r="U21" s="177"/>
      <c r="V21" s="175" t="s">
        <v>4</v>
      </c>
      <c r="W21" s="176"/>
      <c r="X21" s="177"/>
      <c r="Y21" s="262" t="s">
        <v>21</v>
      </c>
      <c r="Z21" s="263"/>
      <c r="AA21" s="263"/>
      <c r="AB21" s="263"/>
      <c r="AC21" s="263"/>
      <c r="AD21" s="263"/>
      <c r="AE21" s="263"/>
      <c r="AF21" s="263"/>
      <c r="AG21" s="263"/>
      <c r="AH21" s="263"/>
    </row>
    <row r="22" ht="12" customHeight="1">
      <c r="A22" s="96"/>
      <c r="B22" s="174"/>
      <c r="C22" s="40" t="s">
        <v>30</v>
      </c>
      <c r="D22" s="41"/>
      <c r="E22" s="171" t="s">
        <v>31</v>
      </c>
      <c r="F22" s="172"/>
      <c r="G22" s="178"/>
      <c r="H22" s="179"/>
      <c r="I22" s="179"/>
      <c r="J22" s="179"/>
      <c r="K22" s="179"/>
      <c r="L22" s="179"/>
      <c r="M22" s="179"/>
      <c r="N22" s="179"/>
      <c r="O22" s="179"/>
      <c r="P22" s="179"/>
      <c r="Q22" s="179"/>
      <c r="R22" s="179"/>
      <c r="S22" s="180"/>
      <c r="T22" s="178"/>
      <c r="U22" s="180"/>
      <c r="V22" s="178"/>
      <c r="W22" s="179"/>
      <c r="X22" s="180"/>
      <c r="Y22" s="262" t="s">
        <v>32</v>
      </c>
      <c r="Z22" s="263"/>
      <c r="AA22" s="263"/>
      <c r="AB22" s="263"/>
      <c r="AC22" s="263"/>
      <c r="AD22" s="263"/>
      <c r="AE22" s="263"/>
      <c r="AF22" s="263"/>
      <c r="AG22" s="263"/>
      <c r="AH22" s="263"/>
      <c r="AI22" s="73"/>
      <c r="AJ22" s="73"/>
      <c r="AK22" s="73"/>
    </row>
    <row r="23" ht="12" customHeight="1">
      <c r="A23" s="96"/>
      <c r="B23" s="174"/>
      <c r="C23" s="42"/>
      <c r="D23" s="41"/>
      <c r="E23" s="7"/>
      <c r="F23" s="41"/>
      <c r="G23" s="178"/>
      <c r="H23" s="179"/>
      <c r="I23" s="179"/>
      <c r="J23" s="179"/>
      <c r="K23" s="179"/>
      <c r="L23" s="179"/>
      <c r="M23" s="179"/>
      <c r="N23" s="179"/>
      <c r="O23" s="179"/>
      <c r="P23" s="179"/>
      <c r="Q23" s="179"/>
      <c r="R23" s="179"/>
      <c r="S23" s="180"/>
      <c r="T23" s="178"/>
      <c r="U23" s="180"/>
      <c r="V23" s="178"/>
      <c r="W23" s="179"/>
      <c r="X23" s="180"/>
      <c r="Y23" s="178" t="s">
        <v>13</v>
      </c>
      <c r="Z23" s="179"/>
      <c r="AA23" s="180"/>
      <c r="AB23" s="178" t="s">
        <v>22</v>
      </c>
      <c r="AC23" s="179"/>
      <c r="AD23" s="179"/>
      <c r="AE23" s="179"/>
      <c r="AF23" s="179"/>
      <c r="AG23" s="180"/>
      <c r="AH23" s="171" t="s">
        <v>22</v>
      </c>
      <c r="AI23" s="73"/>
      <c r="AJ23" s="73"/>
      <c r="AK23" s="73"/>
    </row>
    <row r="24" s="98" customFormat="1" ht="30" customHeight="1">
      <c r="A24" s="108"/>
      <c r="B24" s="99">
        <v>1</v>
      </c>
      <c r="C24" s="196" t="s">
        <v>48</v>
      </c>
      <c r="D24" s="196"/>
      <c r="E24" s="196"/>
      <c r="F24" s="196"/>
      <c r="G24" s="196"/>
      <c r="H24" s="196"/>
      <c r="I24" s="196"/>
      <c r="J24" s="196"/>
      <c r="K24" s="196"/>
      <c r="L24" s="196"/>
      <c r="M24" s="196"/>
      <c r="N24" s="196"/>
      <c r="O24" s="196"/>
      <c r="P24" s="196"/>
      <c r="Q24" s="196"/>
      <c r="R24" s="196"/>
      <c r="S24" s="196"/>
      <c r="T24" s="196"/>
      <c r="U24" s="196"/>
      <c r="V24" s="100"/>
      <c r="W24" s="100"/>
      <c r="X24" s="100"/>
      <c r="Y24" s="100"/>
      <c r="Z24" s="100"/>
      <c r="AA24" s="100"/>
      <c r="AB24" s="100"/>
      <c r="AC24" s="100"/>
      <c r="AD24" s="100"/>
      <c r="AE24" s="100"/>
      <c r="AF24" s="100"/>
      <c r="AG24" s="100"/>
      <c r="AH24" s="206" t="e">
        <f>SUM(AH25:AH27)</f>
        <v>#REF!</v>
      </c>
      <c r="AI24" s="140" t="e">
        <f>AH24</f>
        <v>#REF!</v>
      </c>
      <c r="AJ24" s="73"/>
      <c r="AK24" s="73"/>
    </row>
    <row r="25" ht="45" customHeight="1">
      <c r="A25" s="96"/>
      <c r="B25" s="87" t="s">
        <v>35</v>
      </c>
      <c r="C25" s="150" t="s">
        <v>67</v>
      </c>
      <c r="D25" s="150"/>
      <c r="E25" s="150" t="s">
        <v>33</v>
      </c>
      <c r="F25" s="150"/>
      <c r="G25" s="168" t="s">
        <v>68</v>
      </c>
      <c r="H25" s="168"/>
      <c r="I25" s="168"/>
      <c r="J25" s="168"/>
      <c r="K25" s="168"/>
      <c r="L25" s="168"/>
      <c r="M25" s="168"/>
      <c r="N25" s="168"/>
      <c r="O25" s="168"/>
      <c r="P25" s="168"/>
      <c r="Q25" s="168"/>
      <c r="R25" s="168"/>
      <c r="S25" s="168"/>
      <c r="T25" s="214" t="s">
        <v>34</v>
      </c>
      <c r="U25" s="214"/>
      <c r="V25" s="231">
        <v>4.5</v>
      </c>
      <c r="W25" s="231"/>
      <c r="X25" s="231"/>
      <c r="Y25" s="170">
        <v>503.28</v>
      </c>
      <c r="Z25" s="170"/>
      <c r="AA25" s="170"/>
      <c r="AB25" s="223">
        <f>+V25*Y25</f>
        <v>2264.7599999999998</v>
      </c>
      <c r="AC25" s="223"/>
      <c r="AD25" s="223"/>
      <c r="AE25" s="223"/>
      <c r="AF25" s="208"/>
      <c r="AG25" s="208"/>
      <c r="AH25" s="208" t="e">
        <f>+V25*#REF!</f>
        <v>#REF!</v>
      </c>
      <c r="AI25" s="75"/>
      <c r="AJ25" s="75"/>
      <c r="AK25" s="75"/>
    </row>
    <row r="26" ht="45" customHeight="1">
      <c r="A26" s="96"/>
      <c r="B26" s="86" t="s">
        <v>56</v>
      </c>
      <c r="C26" s="148" t="s">
        <v>69</v>
      </c>
      <c r="D26" s="149"/>
      <c r="E26" s="183" t="s">
        <v>33</v>
      </c>
      <c r="F26" s="183"/>
      <c r="G26" s="151" t="s">
        <v>70</v>
      </c>
      <c r="H26" s="152"/>
      <c r="I26" s="152"/>
      <c r="J26" s="152"/>
      <c r="K26" s="152"/>
      <c r="L26" s="152"/>
      <c r="M26" s="152"/>
      <c r="N26" s="152"/>
      <c r="O26" s="152"/>
      <c r="P26" s="152"/>
      <c r="Q26" s="152"/>
      <c r="R26" s="152"/>
      <c r="S26" s="194"/>
      <c r="T26" s="225" t="s">
        <v>45</v>
      </c>
      <c r="U26" s="236"/>
      <c r="V26" s="167">
        <v>136.39999999999998</v>
      </c>
      <c r="W26" s="167"/>
      <c r="X26" s="167"/>
      <c r="Y26" s="188">
        <v>69.71</v>
      </c>
      <c r="Z26" s="188"/>
      <c r="AA26" s="188"/>
      <c r="AB26" s="226">
        <f>Y26*V26</f>
        <v>9508.4439999999977</v>
      </c>
      <c r="AC26" s="226"/>
      <c r="AD26" s="226"/>
      <c r="AE26" s="226"/>
      <c r="AF26" s="209"/>
      <c r="AG26" s="209"/>
      <c r="AH26" s="209" t="e">
        <f>#REF!*V26</f>
        <v>#REF!</v>
      </c>
      <c r="AI26" s="139"/>
      <c r="AJ26" s="139"/>
      <c r="AK26" s="139"/>
    </row>
    <row r="27" ht="75" customHeight="1">
      <c r="A27" s="96"/>
      <c r="B27" s="88" t="s">
        <v>136</v>
      </c>
      <c r="C27" s="271" t="s">
        <v>137</v>
      </c>
      <c r="D27" s="272"/>
      <c r="E27" s="184" t="s">
        <v>75</v>
      </c>
      <c r="F27" s="184"/>
      <c r="G27" s="186" t="s">
        <v>138</v>
      </c>
      <c r="H27" s="273"/>
      <c r="I27" s="273"/>
      <c r="J27" s="273"/>
      <c r="K27" s="273"/>
      <c r="L27" s="273"/>
      <c r="M27" s="273"/>
      <c r="N27" s="273"/>
      <c r="O27" s="273"/>
      <c r="P27" s="273"/>
      <c r="Q27" s="273"/>
      <c r="R27" s="273"/>
      <c r="S27" s="274"/>
      <c r="T27" s="217" t="s">
        <v>50</v>
      </c>
      <c r="U27" s="275"/>
      <c r="V27" s="227">
        <v>408.36</v>
      </c>
      <c r="W27" s="227"/>
      <c r="X27" s="227"/>
      <c r="Y27" s="187">
        <v>4.03</v>
      </c>
      <c r="Z27" s="187"/>
      <c r="AA27" s="187"/>
      <c r="AB27" s="219">
        <f>Y27*V27</f>
        <v>1645.6908</v>
      </c>
      <c r="AC27" s="219"/>
      <c r="AD27" s="219"/>
      <c r="AE27" s="219"/>
      <c r="AF27" s="221"/>
      <c r="AG27" s="221"/>
      <c r="AH27" s="221" t="e">
        <f>#REF!*V27</f>
        <v>#REF!</v>
      </c>
      <c r="AI27" s="142"/>
      <c r="AJ27" s="142"/>
      <c r="AK27" s="142"/>
    </row>
    <row r="28" s="98" customFormat="1" ht="30" customHeight="1">
      <c r="A28" s="108"/>
      <c r="B28" s="99">
        <v>2</v>
      </c>
      <c r="C28" s="196" t="s">
        <v>81</v>
      </c>
      <c r="D28" s="196"/>
      <c r="E28" s="196"/>
      <c r="F28" s="196"/>
      <c r="G28" s="196"/>
      <c r="H28" s="196"/>
      <c r="I28" s="196"/>
      <c r="J28" s="196"/>
      <c r="K28" s="196"/>
      <c r="L28" s="196"/>
      <c r="M28" s="196"/>
      <c r="N28" s="196"/>
      <c r="O28" s="196"/>
      <c r="P28" s="196"/>
      <c r="Q28" s="196"/>
      <c r="R28" s="196"/>
      <c r="S28" s="196"/>
      <c r="T28" s="196"/>
      <c r="U28" s="196"/>
      <c r="V28" s="200"/>
      <c r="W28" s="200"/>
      <c r="X28" s="200"/>
      <c r="Y28" s="100"/>
      <c r="Z28" s="100"/>
      <c r="AA28" s="100"/>
      <c r="AB28" s="100"/>
      <c r="AC28" s="100"/>
      <c r="AD28" s="100"/>
      <c r="AE28" s="100"/>
      <c r="AF28" s="222"/>
      <c r="AG28" s="222"/>
      <c r="AH28" s="206" t="e">
        <f>SUM(AH29:AH32)</f>
        <v>#REF!</v>
      </c>
      <c r="AI28" s="120" t="e">
        <f>AH28</f>
        <v>#REF!</v>
      </c>
      <c r="AJ28" s="101"/>
      <c r="AK28" s="101"/>
    </row>
    <row r="29" ht="45" customHeight="1">
      <c r="A29" s="96"/>
      <c r="B29" s="87" t="s">
        <v>36</v>
      </c>
      <c r="C29" s="150" t="s">
        <v>49</v>
      </c>
      <c r="D29" s="150"/>
      <c r="E29" s="150" t="s">
        <v>33</v>
      </c>
      <c r="F29" s="150"/>
      <c r="G29" s="168" t="s">
        <v>73</v>
      </c>
      <c r="H29" s="168"/>
      <c r="I29" s="168"/>
      <c r="J29" s="168"/>
      <c r="K29" s="168"/>
      <c r="L29" s="168"/>
      <c r="M29" s="168"/>
      <c r="N29" s="168"/>
      <c r="O29" s="168"/>
      <c r="P29" s="168"/>
      <c r="Q29" s="168"/>
      <c r="R29" s="168"/>
      <c r="S29" s="168"/>
      <c r="T29" s="214" t="s">
        <v>34</v>
      </c>
      <c r="U29" s="214"/>
      <c r="V29" s="231">
        <v>36</v>
      </c>
      <c r="W29" s="231"/>
      <c r="X29" s="231"/>
      <c r="Y29" s="170">
        <v>140.41</v>
      </c>
      <c r="Z29" s="170"/>
      <c r="AA29" s="170"/>
      <c r="AB29" s="223">
        <f>Y29*V29</f>
        <v>5054.76</v>
      </c>
      <c r="AC29" s="223"/>
      <c r="AD29" s="223"/>
      <c r="AE29" s="223"/>
      <c r="AF29" s="208"/>
      <c r="AG29" s="208"/>
      <c r="AH29" s="208" t="e">
        <f>#REF!*V29</f>
        <v>#REF!</v>
      </c>
      <c r="AI29" s="74"/>
      <c r="AJ29" s="74"/>
      <c r="AK29" s="74"/>
    </row>
    <row r="30" ht="45" customHeight="1">
      <c r="A30" s="96"/>
      <c r="B30" s="87" t="s">
        <v>37</v>
      </c>
      <c r="C30" s="148" t="s">
        <v>71</v>
      </c>
      <c r="D30" s="149"/>
      <c r="E30" s="150" t="s">
        <v>33</v>
      </c>
      <c r="F30" s="150"/>
      <c r="G30" s="151" t="s">
        <v>72</v>
      </c>
      <c r="H30" s="152"/>
      <c r="I30" s="152"/>
      <c r="J30" s="152"/>
      <c r="K30" s="152"/>
      <c r="L30" s="152"/>
      <c r="M30" s="152"/>
      <c r="N30" s="152"/>
      <c r="O30" s="152"/>
      <c r="P30" s="152"/>
      <c r="Q30" s="152"/>
      <c r="R30" s="152"/>
      <c r="S30" s="194"/>
      <c r="T30" s="225" t="s">
        <v>50</v>
      </c>
      <c r="U30" s="236"/>
      <c r="V30" s="167">
        <v>40.95</v>
      </c>
      <c r="W30" s="167"/>
      <c r="X30" s="167"/>
      <c r="Y30" s="170">
        <v>460.54</v>
      </c>
      <c r="Z30" s="170"/>
      <c r="AA30" s="170"/>
      <c r="AB30" s="223">
        <f>Y30*V30</f>
        <v>18859.113</v>
      </c>
      <c r="AC30" s="223"/>
      <c r="AD30" s="223"/>
      <c r="AE30" s="223"/>
      <c r="AF30" s="209"/>
      <c r="AG30" s="209"/>
      <c r="AH30" s="208" t="e">
        <f>#REF!*V30</f>
        <v>#REF!</v>
      </c>
      <c r="AI30" s="74"/>
      <c r="AJ30" s="74"/>
      <c r="AK30" s="74"/>
    </row>
    <row r="31" ht="45" customHeight="1">
      <c r="A31" s="96"/>
      <c r="B31" s="87" t="s">
        <v>47</v>
      </c>
      <c r="C31" s="148" t="s">
        <v>74</v>
      </c>
      <c r="D31" s="149"/>
      <c r="E31" s="150" t="s">
        <v>75</v>
      </c>
      <c r="F31" s="150"/>
      <c r="G31" s="151" t="s">
        <v>76</v>
      </c>
      <c r="H31" s="152"/>
      <c r="I31" s="152"/>
      <c r="J31" s="152"/>
      <c r="K31" s="152"/>
      <c r="L31" s="152"/>
      <c r="M31" s="152"/>
      <c r="N31" s="152"/>
      <c r="O31" s="152"/>
      <c r="P31" s="152"/>
      <c r="Q31" s="152"/>
      <c r="R31" s="152"/>
      <c r="S31" s="194"/>
      <c r="T31" s="225" t="s">
        <v>34</v>
      </c>
      <c r="U31" s="236"/>
      <c r="V31" s="167">
        <v>819</v>
      </c>
      <c r="W31" s="167"/>
      <c r="X31" s="167"/>
      <c r="Y31" s="170">
        <v>22.18</v>
      </c>
      <c r="Z31" s="170"/>
      <c r="AA31" s="170"/>
      <c r="AB31" s="223">
        <f>Y31*V31</f>
        <v>18165.42</v>
      </c>
      <c r="AC31" s="223"/>
      <c r="AD31" s="223"/>
      <c r="AE31" s="223"/>
      <c r="AF31" s="209"/>
      <c r="AG31" s="209"/>
      <c r="AH31" s="208" t="e">
        <f>#REF!*V31</f>
        <v>#REF!</v>
      </c>
      <c r="AI31" s="74"/>
      <c r="AJ31" s="74"/>
      <c r="AK31" s="74"/>
    </row>
    <row r="32" ht="45" customHeight="1">
      <c r="A32" s="96"/>
      <c r="B32" s="88" t="s">
        <v>46</v>
      </c>
      <c r="C32" s="201" t="s">
        <v>51</v>
      </c>
      <c r="D32" s="202"/>
      <c r="E32" s="184" t="s">
        <v>33</v>
      </c>
      <c r="F32" s="184"/>
      <c r="G32" s="203" t="s">
        <v>62</v>
      </c>
      <c r="H32" s="204"/>
      <c r="I32" s="204"/>
      <c r="J32" s="204"/>
      <c r="K32" s="204"/>
      <c r="L32" s="204"/>
      <c r="M32" s="204"/>
      <c r="N32" s="204"/>
      <c r="O32" s="204"/>
      <c r="P32" s="204"/>
      <c r="Q32" s="204"/>
      <c r="R32" s="204"/>
      <c r="S32" s="205"/>
      <c r="T32" s="234" t="s">
        <v>50</v>
      </c>
      <c r="U32" s="235"/>
      <c r="V32" s="232">
        <v>65.52</v>
      </c>
      <c r="W32" s="232"/>
      <c r="X32" s="232"/>
      <c r="Y32" s="187">
        <v>653.29</v>
      </c>
      <c r="Z32" s="187"/>
      <c r="AA32" s="187"/>
      <c r="AB32" s="219">
        <f>Y32*V32</f>
        <v>42803.560799999992</v>
      </c>
      <c r="AC32" s="219"/>
      <c r="AD32" s="219"/>
      <c r="AE32" s="219"/>
      <c r="AF32" s="220"/>
      <c r="AG32" s="220"/>
      <c r="AH32" s="221" t="e">
        <f>#REF!*V32</f>
        <v>#REF!</v>
      </c>
      <c r="AI32" s="74"/>
      <c r="AJ32" s="74"/>
      <c r="AK32" s="74"/>
    </row>
    <row r="33" s="98" customFormat="1" ht="30" customHeight="1">
      <c r="A33" s="108"/>
      <c r="B33" s="99">
        <v>3</v>
      </c>
      <c r="C33" s="196" t="s">
        <v>52</v>
      </c>
      <c r="D33" s="196"/>
      <c r="E33" s="196"/>
      <c r="F33" s="196"/>
      <c r="G33" s="196"/>
      <c r="H33" s="196"/>
      <c r="I33" s="196"/>
      <c r="J33" s="196"/>
      <c r="K33" s="196"/>
      <c r="L33" s="196"/>
      <c r="M33" s="196"/>
      <c r="N33" s="196"/>
      <c r="O33" s="196"/>
      <c r="P33" s="196"/>
      <c r="Q33" s="196"/>
      <c r="R33" s="196"/>
      <c r="S33" s="196"/>
      <c r="T33" s="196"/>
      <c r="U33" s="196"/>
      <c r="V33" s="200"/>
      <c r="W33" s="200"/>
      <c r="X33" s="200"/>
      <c r="Y33" s="100"/>
      <c r="Z33" s="100"/>
      <c r="AA33" s="100"/>
      <c r="AB33" s="100"/>
      <c r="AC33" s="100"/>
      <c r="AD33" s="100"/>
      <c r="AE33" s="100"/>
      <c r="AF33" s="222"/>
      <c r="AG33" s="222"/>
      <c r="AH33" s="206" t="e">
        <f>SUM(AH34:AH35)</f>
        <v>#REF!</v>
      </c>
      <c r="AI33" s="120" t="e">
        <f>AH33</f>
        <v>#REF!</v>
      </c>
      <c r="AJ33" s="101"/>
      <c r="AK33" s="101"/>
    </row>
    <row r="34" ht="44.25" customHeight="1">
      <c r="A34" s="96"/>
      <c r="B34" s="87" t="s">
        <v>38</v>
      </c>
      <c r="C34" s="150" t="s">
        <v>77</v>
      </c>
      <c r="D34" s="150"/>
      <c r="E34" s="150" t="s">
        <v>75</v>
      </c>
      <c r="F34" s="150"/>
      <c r="G34" s="168" t="s">
        <v>78</v>
      </c>
      <c r="H34" s="168"/>
      <c r="I34" s="168"/>
      <c r="J34" s="168"/>
      <c r="K34" s="168"/>
      <c r="L34" s="168"/>
      <c r="M34" s="168"/>
      <c r="N34" s="168"/>
      <c r="O34" s="168"/>
      <c r="P34" s="168"/>
      <c r="Q34" s="168"/>
      <c r="R34" s="168"/>
      <c r="S34" s="168"/>
      <c r="T34" s="214" t="s">
        <v>34</v>
      </c>
      <c r="U34" s="214"/>
      <c r="V34" s="231">
        <v>819</v>
      </c>
      <c r="W34" s="231"/>
      <c r="X34" s="231"/>
      <c r="Y34" s="170">
        <v>12.98</v>
      </c>
      <c r="Z34" s="170"/>
      <c r="AA34" s="170"/>
      <c r="AB34" s="223">
        <f>Y34*V34</f>
        <v>10630.62</v>
      </c>
      <c r="AC34" s="223"/>
      <c r="AD34" s="223"/>
      <c r="AE34" s="223"/>
      <c r="AF34" s="208"/>
      <c r="AG34" s="208"/>
      <c r="AH34" s="208" t="e">
        <f>#REF!*V34</f>
        <v>#REF!</v>
      </c>
      <c r="AI34" s="74"/>
      <c r="AJ34" s="74"/>
      <c r="AK34" s="74"/>
    </row>
    <row r="35" ht="45" customHeight="1">
      <c r="A35" s="96"/>
      <c r="B35" s="88" t="s">
        <v>39</v>
      </c>
      <c r="C35" s="201" t="s">
        <v>79</v>
      </c>
      <c r="D35" s="202"/>
      <c r="E35" s="184" t="s">
        <v>33</v>
      </c>
      <c r="F35" s="184"/>
      <c r="G35" s="203" t="s">
        <v>80</v>
      </c>
      <c r="H35" s="204"/>
      <c r="I35" s="204"/>
      <c r="J35" s="204"/>
      <c r="K35" s="204"/>
      <c r="L35" s="204"/>
      <c r="M35" s="204"/>
      <c r="N35" s="204"/>
      <c r="O35" s="204"/>
      <c r="P35" s="204"/>
      <c r="Q35" s="204"/>
      <c r="R35" s="204"/>
      <c r="S35" s="205"/>
      <c r="T35" s="234" t="s">
        <v>45</v>
      </c>
      <c r="U35" s="235"/>
      <c r="V35" s="232">
        <v>343.39</v>
      </c>
      <c r="W35" s="232"/>
      <c r="X35" s="232"/>
      <c r="Y35" s="187">
        <v>11.72</v>
      </c>
      <c r="Z35" s="187"/>
      <c r="AA35" s="187"/>
      <c r="AB35" s="219">
        <f>Y35*V35</f>
        <v>4024.5308</v>
      </c>
      <c r="AC35" s="219"/>
      <c r="AD35" s="219"/>
      <c r="AE35" s="219"/>
      <c r="AF35" s="220"/>
      <c r="AG35" s="220"/>
      <c r="AH35" s="221" t="e">
        <f>#REF!*V35</f>
        <v>#REF!</v>
      </c>
      <c r="AI35" s="74"/>
      <c r="AJ35" s="74"/>
      <c r="AK35" s="74"/>
    </row>
    <row r="36" s="98" customFormat="1" ht="30" customHeight="1">
      <c r="A36" s="108"/>
      <c r="B36" s="99">
        <v>4</v>
      </c>
      <c r="C36" s="196" t="s">
        <v>108</v>
      </c>
      <c r="D36" s="196"/>
      <c r="E36" s="196"/>
      <c r="F36" s="196"/>
      <c r="G36" s="196"/>
      <c r="H36" s="196"/>
      <c r="I36" s="196"/>
      <c r="J36" s="196"/>
      <c r="K36" s="196"/>
      <c r="L36" s="196"/>
      <c r="M36" s="196"/>
      <c r="N36" s="196"/>
      <c r="O36" s="196"/>
      <c r="P36" s="196"/>
      <c r="Q36" s="196"/>
      <c r="R36" s="196"/>
      <c r="S36" s="196"/>
      <c r="T36" s="196"/>
      <c r="U36" s="196"/>
      <c r="V36" s="200"/>
      <c r="W36" s="200"/>
      <c r="X36" s="200"/>
      <c r="Y36" s="100"/>
      <c r="Z36" s="100"/>
      <c r="AA36" s="100"/>
      <c r="AB36" s="100"/>
      <c r="AC36" s="100"/>
      <c r="AD36" s="100"/>
      <c r="AE36" s="100"/>
      <c r="AF36" s="222"/>
      <c r="AG36" s="222"/>
      <c r="AH36" s="206" t="e">
        <f>SUM(AH37:AH37)</f>
        <v>#REF!</v>
      </c>
      <c r="AI36" s="120" t="e">
        <f>AH36</f>
        <v>#REF!</v>
      </c>
      <c r="AJ36" s="101"/>
      <c r="AK36" s="101"/>
    </row>
    <row r="37" ht="90" customHeight="1" thickBot="1">
      <c r="A37" s="96"/>
      <c r="B37" s="88" t="s">
        <v>42</v>
      </c>
      <c r="C37" s="184" t="s">
        <v>109</v>
      </c>
      <c r="D37" s="184"/>
      <c r="E37" s="184" t="s">
        <v>33</v>
      </c>
      <c r="F37" s="184"/>
      <c r="G37" s="185" t="s">
        <v>129</v>
      </c>
      <c r="H37" s="185"/>
      <c r="I37" s="185"/>
      <c r="J37" s="185"/>
      <c r="K37" s="185"/>
      <c r="L37" s="185"/>
      <c r="M37" s="185"/>
      <c r="N37" s="185"/>
      <c r="O37" s="185"/>
      <c r="P37" s="185"/>
      <c r="Q37" s="185"/>
      <c r="R37" s="185"/>
      <c r="S37" s="185"/>
      <c r="T37" s="216" t="s">
        <v>34</v>
      </c>
      <c r="U37" s="216"/>
      <c r="V37" s="227">
        <v>481.28</v>
      </c>
      <c r="W37" s="227"/>
      <c r="X37" s="227"/>
      <c r="Y37" s="187">
        <v>194.57</v>
      </c>
      <c r="Z37" s="187"/>
      <c r="AA37" s="187"/>
      <c r="AB37" s="219">
        <f>Y37*V37</f>
        <v>93642.64959999999</v>
      </c>
      <c r="AC37" s="219"/>
      <c r="AD37" s="219"/>
      <c r="AE37" s="219"/>
      <c r="AF37" s="221"/>
      <c r="AG37" s="221"/>
      <c r="AH37" s="221" t="e">
        <f>#REF!*V37</f>
        <v>#REF!</v>
      </c>
      <c r="AI37" s="74"/>
      <c r="AJ37" s="74"/>
      <c r="AK37" s="74"/>
    </row>
    <row r="38" s="98" customFormat="1" ht="30" customHeight="1">
      <c r="A38" s="108"/>
      <c r="B38" s="99">
        <v>5</v>
      </c>
      <c r="C38" s="196" t="s">
        <v>82</v>
      </c>
      <c r="D38" s="196"/>
      <c r="E38" s="196"/>
      <c r="F38" s="196"/>
      <c r="G38" s="196"/>
      <c r="H38" s="196"/>
      <c r="I38" s="196"/>
      <c r="J38" s="196"/>
      <c r="K38" s="196"/>
      <c r="L38" s="196"/>
      <c r="M38" s="196"/>
      <c r="N38" s="196"/>
      <c r="O38" s="196"/>
      <c r="P38" s="196"/>
      <c r="Q38" s="196"/>
      <c r="R38" s="196"/>
      <c r="S38" s="196"/>
      <c r="T38" s="196"/>
      <c r="U38" s="196"/>
      <c r="V38" s="200"/>
      <c r="W38" s="200"/>
      <c r="X38" s="200"/>
      <c r="Y38" s="196"/>
      <c r="Z38" s="196"/>
      <c r="AA38" s="196"/>
      <c r="AB38" s="196"/>
      <c r="AC38" s="196"/>
      <c r="AD38" s="196"/>
      <c r="AE38" s="196"/>
      <c r="AF38" s="222"/>
      <c r="AG38" s="222"/>
      <c r="AH38" s="206" t="e">
        <f>SUM(AH39:AH49)</f>
        <v>#REF!</v>
      </c>
      <c r="AI38" s="121" t="e">
        <f>AH38</f>
        <v>#REF!</v>
      </c>
      <c r="AK38" s="110">
        <v>0</v>
      </c>
    </row>
    <row r="39" ht="60" customHeight="1">
      <c r="A39" s="96"/>
      <c r="B39" s="87" t="s">
        <v>53</v>
      </c>
      <c r="C39" s="189" t="s">
        <v>126</v>
      </c>
      <c r="D39" s="189"/>
      <c r="E39" s="210"/>
      <c r="F39" s="211"/>
      <c r="G39" s="169" t="s">
        <v>120</v>
      </c>
      <c r="H39" s="228"/>
      <c r="I39" s="228"/>
      <c r="J39" s="228"/>
      <c r="K39" s="228"/>
      <c r="L39" s="228"/>
      <c r="M39" s="228"/>
      <c r="N39" s="228"/>
      <c r="O39" s="228"/>
      <c r="P39" s="228"/>
      <c r="Q39" s="228"/>
      <c r="R39" s="228"/>
      <c r="S39" s="229"/>
      <c r="T39" s="214" t="s">
        <v>3</v>
      </c>
      <c r="U39" s="215"/>
      <c r="V39" s="231">
        <v>4</v>
      </c>
      <c r="W39" s="231"/>
      <c r="X39" s="231"/>
      <c r="Y39" s="170">
        <v>1465.6700000000003</v>
      </c>
      <c r="Z39" s="170"/>
      <c r="AA39" s="170"/>
      <c r="AB39" s="223">
        <f>Y39*V39</f>
        <v>5862.6800000000012</v>
      </c>
      <c r="AC39" s="223"/>
      <c r="AD39" s="223"/>
      <c r="AE39" s="223"/>
      <c r="AF39" s="208"/>
      <c r="AG39" s="208"/>
      <c r="AH39" s="208" t="e">
        <f>#REF!*V39</f>
        <v>#REF!</v>
      </c>
      <c r="AI39" s="43"/>
      <c r="AJ39" s="43"/>
    </row>
    <row r="40" ht="30" customHeight="1">
      <c r="A40" s="96"/>
      <c r="B40" s="87" t="s">
        <v>54</v>
      </c>
      <c r="C40" s="189" t="s">
        <v>91</v>
      </c>
      <c r="D40" s="189"/>
      <c r="E40" s="190" t="s">
        <v>75</v>
      </c>
      <c r="F40" s="191"/>
      <c r="G40" s="192" t="s">
        <v>92</v>
      </c>
      <c r="H40" s="193"/>
      <c r="I40" s="193"/>
      <c r="J40" s="193"/>
      <c r="K40" s="193"/>
      <c r="L40" s="193"/>
      <c r="M40" s="193"/>
      <c r="N40" s="193"/>
      <c r="O40" s="193"/>
      <c r="P40" s="193"/>
      <c r="Q40" s="193"/>
      <c r="R40" s="193"/>
      <c r="S40" s="230"/>
      <c r="T40" s="214" t="s">
        <v>3</v>
      </c>
      <c r="U40" s="215"/>
      <c r="V40" s="167">
        <v>12</v>
      </c>
      <c r="W40" s="167"/>
      <c r="X40" s="167"/>
      <c r="Y40" s="188">
        <v>104.27</v>
      </c>
      <c r="Z40" s="188"/>
      <c r="AA40" s="188"/>
      <c r="AB40" s="223">
        <f>Y40*V40</f>
        <v>1251.24</v>
      </c>
      <c r="AC40" s="223"/>
      <c r="AD40" s="223"/>
      <c r="AE40" s="223"/>
      <c r="AF40" s="209"/>
      <c r="AG40" s="209"/>
      <c r="AH40" s="208" t="e">
        <f>#REF!*V40</f>
        <v>#REF!</v>
      </c>
      <c r="AI40" s="43"/>
      <c r="AJ40" s="43"/>
    </row>
    <row r="41" ht="45" customHeight="1">
      <c r="A41" s="96"/>
      <c r="B41" s="87" t="s">
        <v>55</v>
      </c>
      <c r="C41" s="189">
        <v>91928</v>
      </c>
      <c r="D41" s="189"/>
      <c r="E41" s="190" t="s">
        <v>33</v>
      </c>
      <c r="F41" s="191"/>
      <c r="G41" s="151" t="s">
        <v>93</v>
      </c>
      <c r="H41" s="152"/>
      <c r="I41" s="152"/>
      <c r="J41" s="152"/>
      <c r="K41" s="152"/>
      <c r="L41" s="152"/>
      <c r="M41" s="152"/>
      <c r="N41" s="152"/>
      <c r="O41" s="152"/>
      <c r="P41" s="152"/>
      <c r="Q41" s="152"/>
      <c r="R41" s="152"/>
      <c r="S41" s="194"/>
      <c r="T41" s="214" t="s">
        <v>45</v>
      </c>
      <c r="U41" s="215"/>
      <c r="V41" s="167">
        <v>1100</v>
      </c>
      <c r="W41" s="167"/>
      <c r="X41" s="167"/>
      <c r="Y41" s="188">
        <v>6.99</v>
      </c>
      <c r="Z41" s="188"/>
      <c r="AA41" s="188"/>
      <c r="AB41" s="223">
        <f>Y41*V41</f>
        <v>7689</v>
      </c>
      <c r="AC41" s="223"/>
      <c r="AD41" s="223"/>
      <c r="AE41" s="223"/>
      <c r="AF41" s="209"/>
      <c r="AG41" s="209"/>
      <c r="AH41" s="208" t="e">
        <f>#REF!*V41</f>
        <v>#REF!</v>
      </c>
      <c r="AI41" s="43"/>
      <c r="AJ41" s="43"/>
    </row>
    <row r="42" ht="45" customHeight="1">
      <c r="A42" s="96"/>
      <c r="B42" s="87" t="s">
        <v>127</v>
      </c>
      <c r="C42" s="189">
        <v>91934</v>
      </c>
      <c r="D42" s="189"/>
      <c r="E42" s="190" t="s">
        <v>33</v>
      </c>
      <c r="F42" s="191"/>
      <c r="G42" s="151" t="s">
        <v>94</v>
      </c>
      <c r="H42" s="152"/>
      <c r="I42" s="152"/>
      <c r="J42" s="152"/>
      <c r="K42" s="152"/>
      <c r="L42" s="152"/>
      <c r="M42" s="152"/>
      <c r="N42" s="152"/>
      <c r="O42" s="152"/>
      <c r="P42" s="152"/>
      <c r="Q42" s="152"/>
      <c r="R42" s="152"/>
      <c r="S42" s="194"/>
      <c r="T42" s="214" t="s">
        <v>45</v>
      </c>
      <c r="U42" s="215"/>
      <c r="V42" s="167">
        <v>30</v>
      </c>
      <c r="W42" s="167"/>
      <c r="X42" s="167"/>
      <c r="Y42" s="188">
        <v>25.33</v>
      </c>
      <c r="Z42" s="188"/>
      <c r="AA42" s="188"/>
      <c r="AB42" s="223">
        <f>Y42*V42</f>
        <v>759.9</v>
      </c>
      <c r="AC42" s="223"/>
      <c r="AD42" s="223"/>
      <c r="AE42" s="223"/>
      <c r="AF42" s="209"/>
      <c r="AG42" s="209"/>
      <c r="AH42" s="208" t="e">
        <f>#REF!*V42</f>
        <v>#REF!</v>
      </c>
      <c r="AI42" s="43"/>
      <c r="AJ42" s="43"/>
    </row>
    <row r="43" ht="45" customHeight="1">
      <c r="A43" s="96"/>
      <c r="B43" s="87" t="s">
        <v>83</v>
      </c>
      <c r="C43" s="189">
        <v>91873</v>
      </c>
      <c r="D43" s="189"/>
      <c r="E43" s="190" t="s">
        <v>33</v>
      </c>
      <c r="F43" s="191"/>
      <c r="G43" s="151" t="s">
        <v>86</v>
      </c>
      <c r="H43" s="152"/>
      <c r="I43" s="152"/>
      <c r="J43" s="152"/>
      <c r="K43" s="152"/>
      <c r="L43" s="152"/>
      <c r="M43" s="152"/>
      <c r="N43" s="152"/>
      <c r="O43" s="152"/>
      <c r="P43" s="152"/>
      <c r="Q43" s="152"/>
      <c r="R43" s="152"/>
      <c r="S43" s="194"/>
      <c r="T43" s="214" t="s">
        <v>45</v>
      </c>
      <c r="U43" s="215"/>
      <c r="V43" s="167">
        <v>70.98</v>
      </c>
      <c r="W43" s="167"/>
      <c r="X43" s="167"/>
      <c r="Y43" s="188">
        <v>22.46</v>
      </c>
      <c r="Z43" s="188"/>
      <c r="AA43" s="188"/>
      <c r="AB43" s="223">
        <f>Y43*V43</f>
        <v>1594.2108</v>
      </c>
      <c r="AC43" s="223"/>
      <c r="AD43" s="223"/>
      <c r="AE43" s="223"/>
      <c r="AF43" s="209"/>
      <c r="AG43" s="209"/>
      <c r="AH43" s="208" t="e">
        <f>#REF!*V43</f>
        <v>#REF!</v>
      </c>
      <c r="AI43" s="43"/>
      <c r="AJ43" s="43"/>
    </row>
    <row r="44" ht="45" customHeight="1">
      <c r="A44" s="96"/>
      <c r="B44" s="86" t="s">
        <v>84</v>
      </c>
      <c r="C44" s="233" t="s">
        <v>95</v>
      </c>
      <c r="D44" s="233"/>
      <c r="E44" s="190" t="s">
        <v>75</v>
      </c>
      <c r="F44" s="191"/>
      <c r="G44" s="151" t="s">
        <v>96</v>
      </c>
      <c r="H44" s="152"/>
      <c r="I44" s="152"/>
      <c r="J44" s="152"/>
      <c r="K44" s="152"/>
      <c r="L44" s="152"/>
      <c r="M44" s="152"/>
      <c r="N44" s="152"/>
      <c r="O44" s="152"/>
      <c r="P44" s="152"/>
      <c r="Q44" s="152"/>
      <c r="R44" s="152"/>
      <c r="S44" s="194"/>
      <c r="T44" s="153" t="s">
        <v>3</v>
      </c>
      <c r="U44" s="225"/>
      <c r="V44" s="167">
        <v>2</v>
      </c>
      <c r="W44" s="167"/>
      <c r="X44" s="167"/>
      <c r="Y44" s="188">
        <v>118.87</v>
      </c>
      <c r="Z44" s="188"/>
      <c r="AA44" s="188"/>
      <c r="AB44" s="226">
        <f>Y44*V44</f>
        <v>237.74</v>
      </c>
      <c r="AC44" s="226"/>
      <c r="AD44" s="226"/>
      <c r="AE44" s="226"/>
      <c r="AF44" s="209"/>
      <c r="AG44" s="209"/>
      <c r="AH44" s="209" t="e">
        <f>#REF!*V44</f>
        <v>#REF!</v>
      </c>
      <c r="AI44" s="43"/>
      <c r="AJ44" s="43"/>
    </row>
    <row r="45" ht="60" customHeight="1">
      <c r="A45" s="96"/>
      <c r="B45" s="87" t="s">
        <v>85</v>
      </c>
      <c r="C45" s="189">
        <v>101875</v>
      </c>
      <c r="D45" s="189"/>
      <c r="E45" s="190" t="s">
        <v>75</v>
      </c>
      <c r="F45" s="191"/>
      <c r="G45" s="151" t="s">
        <v>97</v>
      </c>
      <c r="H45" s="152"/>
      <c r="I45" s="152"/>
      <c r="J45" s="152"/>
      <c r="K45" s="152"/>
      <c r="L45" s="152"/>
      <c r="M45" s="152"/>
      <c r="N45" s="152"/>
      <c r="O45" s="152"/>
      <c r="P45" s="152"/>
      <c r="Q45" s="152"/>
      <c r="R45" s="152"/>
      <c r="S45" s="194"/>
      <c r="T45" s="214" t="s">
        <v>3</v>
      </c>
      <c r="U45" s="215"/>
      <c r="V45" s="167">
        <v>1</v>
      </c>
      <c r="W45" s="167"/>
      <c r="X45" s="167"/>
      <c r="Y45" s="188">
        <v>429.41</v>
      </c>
      <c r="Z45" s="188"/>
      <c r="AA45" s="188"/>
      <c r="AB45" s="223">
        <f>Y45*V45</f>
        <v>429.41</v>
      </c>
      <c r="AC45" s="223"/>
      <c r="AD45" s="223"/>
      <c r="AE45" s="223"/>
      <c r="AF45" s="209"/>
      <c r="AG45" s="209"/>
      <c r="AH45" s="208" t="e">
        <f>#REF!*V45</f>
        <v>#REF!</v>
      </c>
      <c r="AI45" s="43"/>
      <c r="AJ45" s="43"/>
    </row>
    <row r="46" ht="45" customHeight="1">
      <c r="A46" s="96"/>
      <c r="B46" s="87" t="s">
        <v>87</v>
      </c>
      <c r="C46" s="189" t="s">
        <v>100</v>
      </c>
      <c r="D46" s="189"/>
      <c r="E46" s="190" t="s">
        <v>75</v>
      </c>
      <c r="F46" s="191"/>
      <c r="G46" s="151" t="s">
        <v>101</v>
      </c>
      <c r="H46" s="152"/>
      <c r="I46" s="152"/>
      <c r="J46" s="152"/>
      <c r="K46" s="152"/>
      <c r="L46" s="152"/>
      <c r="M46" s="152"/>
      <c r="N46" s="152"/>
      <c r="O46" s="152"/>
      <c r="P46" s="152"/>
      <c r="Q46" s="152"/>
      <c r="R46" s="152"/>
      <c r="S46" s="194"/>
      <c r="T46" s="214" t="s">
        <v>3</v>
      </c>
      <c r="U46" s="215"/>
      <c r="V46" s="167">
        <v>1</v>
      </c>
      <c r="W46" s="167"/>
      <c r="X46" s="167"/>
      <c r="Y46" s="188">
        <v>683.71</v>
      </c>
      <c r="Z46" s="188"/>
      <c r="AA46" s="188"/>
      <c r="AB46" s="223">
        <f>Y46*V46</f>
        <v>683.71</v>
      </c>
      <c r="AC46" s="223"/>
      <c r="AD46" s="223"/>
      <c r="AE46" s="223"/>
      <c r="AF46" s="209"/>
      <c r="AG46" s="209"/>
      <c r="AH46" s="208" t="e">
        <f>#REF!*V46</f>
        <v>#REF!</v>
      </c>
      <c r="AI46" s="43"/>
      <c r="AJ46" s="43"/>
    </row>
    <row r="47" ht="45" customHeight="1">
      <c r="A47" s="96"/>
      <c r="B47" s="87" t="s">
        <v>88</v>
      </c>
      <c r="C47" s="189">
        <v>93659</v>
      </c>
      <c r="D47" s="189"/>
      <c r="E47" s="190" t="s">
        <v>33</v>
      </c>
      <c r="F47" s="191"/>
      <c r="G47" s="151" t="s">
        <v>98</v>
      </c>
      <c r="H47" s="152"/>
      <c r="I47" s="152"/>
      <c r="J47" s="152"/>
      <c r="K47" s="152"/>
      <c r="L47" s="152"/>
      <c r="M47" s="152"/>
      <c r="N47" s="152"/>
      <c r="O47" s="152"/>
      <c r="P47" s="152"/>
      <c r="Q47" s="152"/>
      <c r="R47" s="152"/>
      <c r="S47" s="194"/>
      <c r="T47" s="214" t="s">
        <v>3</v>
      </c>
      <c r="U47" s="215"/>
      <c r="V47" s="167">
        <v>1</v>
      </c>
      <c r="W47" s="167"/>
      <c r="X47" s="167"/>
      <c r="Y47" s="188">
        <v>28.64</v>
      </c>
      <c r="Z47" s="188"/>
      <c r="AA47" s="188"/>
      <c r="AB47" s="223">
        <f>Y47*V47</f>
        <v>28.64</v>
      </c>
      <c r="AC47" s="223"/>
      <c r="AD47" s="223"/>
      <c r="AE47" s="223"/>
      <c r="AF47" s="209"/>
      <c r="AG47" s="209"/>
      <c r="AH47" s="208" t="e">
        <f>#REF!*V47</f>
        <v>#REF!</v>
      </c>
      <c r="AI47" s="43"/>
      <c r="AJ47" s="43"/>
    </row>
    <row r="48" ht="45" customHeight="1">
      <c r="A48" s="96"/>
      <c r="B48" s="87" t="s">
        <v>89</v>
      </c>
      <c r="C48" s="189">
        <v>97711</v>
      </c>
      <c r="D48" s="189"/>
      <c r="E48" s="190" t="s">
        <v>33</v>
      </c>
      <c r="F48" s="191"/>
      <c r="G48" s="151" t="s">
        <v>140</v>
      </c>
      <c r="H48" s="152"/>
      <c r="I48" s="152"/>
      <c r="J48" s="152"/>
      <c r="K48" s="152"/>
      <c r="L48" s="152"/>
      <c r="M48" s="152"/>
      <c r="N48" s="152"/>
      <c r="O48" s="152"/>
      <c r="P48" s="152"/>
      <c r="Q48" s="152"/>
      <c r="R48" s="152"/>
      <c r="S48" s="194"/>
      <c r="T48" s="214" t="s">
        <v>3</v>
      </c>
      <c r="U48" s="215"/>
      <c r="V48" s="167">
        <v>1</v>
      </c>
      <c r="W48" s="167"/>
      <c r="X48" s="167"/>
      <c r="Y48" s="188">
        <v>232.69</v>
      </c>
      <c r="Z48" s="188"/>
      <c r="AA48" s="188"/>
      <c r="AB48" s="223">
        <f>Y48*V48</f>
        <v>232.69</v>
      </c>
      <c r="AC48" s="223"/>
      <c r="AD48" s="223"/>
      <c r="AE48" s="223"/>
      <c r="AF48" s="209"/>
      <c r="AG48" s="209"/>
      <c r="AH48" s="208" t="e">
        <f>#REF!*V48</f>
        <v>#REF!</v>
      </c>
      <c r="AI48" s="43"/>
      <c r="AJ48" s="43"/>
    </row>
    <row r="49" ht="30" customHeight="1">
      <c r="A49" s="97"/>
      <c r="B49" s="88" t="s">
        <v>90</v>
      </c>
      <c r="C49" s="224">
        <v>93653</v>
      </c>
      <c r="D49" s="224"/>
      <c r="E49" s="212" t="s">
        <v>33</v>
      </c>
      <c r="F49" s="213"/>
      <c r="G49" s="203" t="s">
        <v>99</v>
      </c>
      <c r="H49" s="204"/>
      <c r="I49" s="204"/>
      <c r="J49" s="204"/>
      <c r="K49" s="204"/>
      <c r="L49" s="204"/>
      <c r="M49" s="204"/>
      <c r="N49" s="204"/>
      <c r="O49" s="204"/>
      <c r="P49" s="204"/>
      <c r="Q49" s="204"/>
      <c r="R49" s="204"/>
      <c r="S49" s="205"/>
      <c r="T49" s="216" t="s">
        <v>3</v>
      </c>
      <c r="U49" s="217"/>
      <c r="V49" s="232">
        <v>4</v>
      </c>
      <c r="W49" s="232"/>
      <c r="X49" s="232"/>
      <c r="Y49" s="218">
        <v>14.44</v>
      </c>
      <c r="Z49" s="218"/>
      <c r="AA49" s="218"/>
      <c r="AB49" s="219">
        <f>Y49*V49</f>
        <v>57.76</v>
      </c>
      <c r="AC49" s="219"/>
      <c r="AD49" s="219"/>
      <c r="AE49" s="219"/>
      <c r="AF49" s="220"/>
      <c r="AG49" s="220"/>
      <c r="AH49" s="221" t="e">
        <f>#REF!*V49</f>
        <v>#REF!</v>
      </c>
      <c r="AI49" s="43"/>
      <c r="AJ49" s="43"/>
    </row>
    <row r="50" s="98" customFormat="1" ht="30" customHeight="1">
      <c r="B50" s="99">
        <v>6</v>
      </c>
      <c r="C50" s="283" t="s">
        <v>61</v>
      </c>
      <c r="D50" s="283"/>
      <c r="E50" s="283"/>
      <c r="F50" s="283"/>
      <c r="G50" s="283"/>
      <c r="H50" s="283"/>
      <c r="I50" s="283"/>
      <c r="J50" s="283"/>
      <c r="K50" s="283"/>
      <c r="L50" s="283"/>
      <c r="M50" s="283"/>
      <c r="N50" s="283"/>
      <c r="O50" s="283"/>
      <c r="P50" s="283"/>
      <c r="Q50" s="283"/>
      <c r="R50" s="283"/>
      <c r="S50" s="283"/>
      <c r="T50" s="283"/>
      <c r="U50" s="283"/>
      <c r="V50" s="200"/>
      <c r="W50" s="200"/>
      <c r="X50" s="200"/>
      <c r="Y50" s="100"/>
      <c r="Z50" s="100"/>
      <c r="AA50" s="100"/>
      <c r="AB50" s="100"/>
      <c r="AC50" s="100"/>
      <c r="AD50" s="100"/>
      <c r="AE50" s="100"/>
      <c r="AF50" s="222"/>
      <c r="AG50" s="222"/>
      <c r="AH50" s="206" t="e">
        <f>SUM(AH51:AH53)</f>
        <v>#REF!</v>
      </c>
      <c r="AI50" s="120" t="e">
        <f>AH50</f>
        <v>#REF!</v>
      </c>
      <c r="AJ50" s="101"/>
      <c r="AK50" s="101"/>
    </row>
    <row r="51" ht="60" customHeight="1">
      <c r="A51" s="2"/>
      <c r="B51" s="87" t="s">
        <v>53</v>
      </c>
      <c r="C51" s="150" t="s">
        <v>102</v>
      </c>
      <c r="D51" s="150"/>
      <c r="E51" s="150" t="s">
        <v>75</v>
      </c>
      <c r="F51" s="150"/>
      <c r="G51" s="168" t="s">
        <v>103</v>
      </c>
      <c r="H51" s="168"/>
      <c r="I51" s="168"/>
      <c r="J51" s="168"/>
      <c r="K51" s="168"/>
      <c r="L51" s="168"/>
      <c r="M51" s="168"/>
      <c r="N51" s="168"/>
      <c r="O51" s="168"/>
      <c r="P51" s="168"/>
      <c r="Q51" s="168"/>
      <c r="R51" s="168"/>
      <c r="S51" s="168"/>
      <c r="T51" s="214" t="s">
        <v>3</v>
      </c>
      <c r="U51" s="214"/>
      <c r="V51" s="231">
        <v>1</v>
      </c>
      <c r="W51" s="231"/>
      <c r="X51" s="231"/>
      <c r="Y51" s="170">
        <v>3043.87</v>
      </c>
      <c r="Z51" s="170"/>
      <c r="AA51" s="170"/>
      <c r="AB51" s="223">
        <f>Y51*V51</f>
        <v>3043.87</v>
      </c>
      <c r="AC51" s="223"/>
      <c r="AD51" s="223"/>
      <c r="AE51" s="223"/>
      <c r="AF51" s="208"/>
      <c r="AG51" s="208"/>
      <c r="AH51" s="208" t="e">
        <f>#REF!*V51</f>
        <v>#REF!</v>
      </c>
      <c r="AI51" s="74"/>
      <c r="AJ51" s="74"/>
      <c r="AK51" s="74"/>
    </row>
    <row r="52" ht="60" customHeight="1">
      <c r="A52" s="2"/>
      <c r="B52" s="87" t="s">
        <v>54</v>
      </c>
      <c r="C52" s="148" t="s">
        <v>104</v>
      </c>
      <c r="D52" s="149"/>
      <c r="E52" s="150" t="s">
        <v>75</v>
      </c>
      <c r="F52" s="150"/>
      <c r="G52" s="151" t="s">
        <v>105</v>
      </c>
      <c r="H52" s="152"/>
      <c r="I52" s="152"/>
      <c r="J52" s="152"/>
      <c r="K52" s="152"/>
      <c r="L52" s="152"/>
      <c r="M52" s="152"/>
      <c r="N52" s="152"/>
      <c r="O52" s="152"/>
      <c r="P52" s="152"/>
      <c r="Q52" s="152"/>
      <c r="R52" s="152"/>
      <c r="S52" s="194"/>
      <c r="T52" s="225" t="s">
        <v>3</v>
      </c>
      <c r="U52" s="236"/>
      <c r="V52" s="167">
        <v>1</v>
      </c>
      <c r="W52" s="167"/>
      <c r="X52" s="167"/>
      <c r="Y52" s="170">
        <v>1611.94</v>
      </c>
      <c r="Z52" s="170"/>
      <c r="AA52" s="170"/>
      <c r="AB52" s="223">
        <f>Y52*V52</f>
        <v>1611.94</v>
      </c>
      <c r="AC52" s="223"/>
      <c r="AD52" s="223"/>
      <c r="AE52" s="223"/>
      <c r="AF52" s="209"/>
      <c r="AG52" s="209"/>
      <c r="AH52" s="208" t="e">
        <f>#REF!*V52</f>
        <v>#REF!</v>
      </c>
      <c r="AI52" s="74"/>
      <c r="AJ52" s="74"/>
      <c r="AK52" s="74"/>
    </row>
    <row r="53" ht="60" customHeight="1">
      <c r="A53" s="2"/>
      <c r="B53" s="88" t="s">
        <v>55</v>
      </c>
      <c r="C53" s="201" t="s">
        <v>106</v>
      </c>
      <c r="D53" s="202"/>
      <c r="E53" s="184" t="s">
        <v>75</v>
      </c>
      <c r="F53" s="184"/>
      <c r="G53" s="203" t="s">
        <v>107</v>
      </c>
      <c r="H53" s="204"/>
      <c r="I53" s="204"/>
      <c r="J53" s="204"/>
      <c r="K53" s="204"/>
      <c r="L53" s="204"/>
      <c r="M53" s="204"/>
      <c r="N53" s="204"/>
      <c r="O53" s="204"/>
      <c r="P53" s="204"/>
      <c r="Q53" s="204"/>
      <c r="R53" s="204"/>
      <c r="S53" s="205"/>
      <c r="T53" s="234" t="s">
        <v>3</v>
      </c>
      <c r="U53" s="235"/>
      <c r="V53" s="232">
        <v>1</v>
      </c>
      <c r="W53" s="232"/>
      <c r="X53" s="232"/>
      <c r="Y53" s="187">
        <v>2488.39</v>
      </c>
      <c r="Z53" s="187"/>
      <c r="AA53" s="187"/>
      <c r="AB53" s="219">
        <f>Y53*V53</f>
        <v>2488.39</v>
      </c>
      <c r="AC53" s="219"/>
      <c r="AD53" s="219"/>
      <c r="AE53" s="219"/>
      <c r="AF53" s="220"/>
      <c r="AG53" s="220"/>
      <c r="AH53" s="221" t="e">
        <f>#REF!*V53</f>
        <v>#REF!</v>
      </c>
      <c r="AI53" s="74"/>
      <c r="AJ53" s="74"/>
      <c r="AK53" s="74"/>
    </row>
    <row r="54" s="98" customFormat="1" ht="30" customHeight="1">
      <c r="B54" s="99">
        <v>7</v>
      </c>
      <c r="C54" s="196" t="s">
        <v>58</v>
      </c>
      <c r="D54" s="196"/>
      <c r="E54" s="196"/>
      <c r="F54" s="196"/>
      <c r="G54" s="196"/>
      <c r="H54" s="196"/>
      <c r="I54" s="196"/>
      <c r="J54" s="196"/>
      <c r="K54" s="196"/>
      <c r="L54" s="196"/>
      <c r="M54" s="196"/>
      <c r="N54" s="196"/>
      <c r="O54" s="196"/>
      <c r="P54" s="196"/>
      <c r="Q54" s="196"/>
      <c r="R54" s="196"/>
      <c r="S54" s="196"/>
      <c r="T54" s="100"/>
      <c r="U54" s="100"/>
      <c r="V54" s="200"/>
      <c r="W54" s="200"/>
      <c r="X54" s="200"/>
      <c r="Y54" s="100"/>
      <c r="Z54" s="100"/>
      <c r="AA54" s="100"/>
      <c r="AB54" s="100"/>
      <c r="AC54" s="100"/>
      <c r="AD54" s="100"/>
      <c r="AE54" s="100"/>
      <c r="AF54" s="222"/>
      <c r="AG54" s="222"/>
      <c r="AH54" s="206" t="e">
        <f>AH55</f>
        <v>#REF!</v>
      </c>
      <c r="AI54" s="120" t="e">
        <f>AH54</f>
        <v>#REF!</v>
      </c>
      <c r="AJ54" s="101"/>
      <c r="AK54" s="101"/>
    </row>
    <row r="55" ht="30" customHeight="1">
      <c r="A55" s="2"/>
      <c r="B55" s="88" t="s">
        <v>57</v>
      </c>
      <c r="C55" s="184" t="s">
        <v>110</v>
      </c>
      <c r="D55" s="184"/>
      <c r="E55" s="184" t="s">
        <v>75</v>
      </c>
      <c r="F55" s="184"/>
      <c r="G55" s="185" t="s">
        <v>111</v>
      </c>
      <c r="H55" s="185"/>
      <c r="I55" s="185"/>
      <c r="J55" s="185"/>
      <c r="K55" s="185"/>
      <c r="L55" s="185"/>
      <c r="M55" s="185"/>
      <c r="N55" s="185"/>
      <c r="O55" s="185"/>
      <c r="P55" s="185"/>
      <c r="Q55" s="185"/>
      <c r="R55" s="185"/>
      <c r="S55" s="185"/>
      <c r="T55" s="216" t="s">
        <v>3</v>
      </c>
      <c r="U55" s="216"/>
      <c r="V55" s="231">
        <v>819</v>
      </c>
      <c r="W55" s="231"/>
      <c r="X55" s="231"/>
      <c r="Y55" s="187">
        <v>7.78</v>
      </c>
      <c r="Z55" s="187"/>
      <c r="AA55" s="187"/>
      <c r="AB55" s="219">
        <f>Y55*V55</f>
        <v>6371.8200000000006</v>
      </c>
      <c r="AC55" s="219"/>
      <c r="AD55" s="219"/>
      <c r="AE55" s="219"/>
      <c r="AF55" s="221"/>
      <c r="AG55" s="221"/>
      <c r="AH55" s="221" t="e">
        <f>#REF!*V55</f>
        <v>#REF!</v>
      </c>
      <c r="AI55" s="74"/>
      <c r="AJ55" s="74"/>
      <c r="AK55" s="74"/>
    </row>
    <row r="56" s="112" customFormat="1" ht="30" customHeight="1">
      <c r="B56" s="280" t="s">
        <v>23</v>
      </c>
      <c r="C56" s="281"/>
      <c r="D56" s="281"/>
      <c r="E56" s="281"/>
      <c r="F56" s="281"/>
      <c r="G56" s="281"/>
      <c r="H56" s="281"/>
      <c r="I56" s="281"/>
      <c r="J56" s="281"/>
      <c r="K56" s="281"/>
      <c r="L56" s="281"/>
      <c r="M56" s="281"/>
      <c r="N56" s="281"/>
      <c r="O56" s="281"/>
      <c r="P56" s="281"/>
      <c r="Q56" s="281"/>
      <c r="R56" s="281"/>
      <c r="S56" s="281"/>
      <c r="T56" s="281"/>
      <c r="U56" s="281"/>
      <c r="V56" s="281"/>
      <c r="W56" s="281"/>
      <c r="X56" s="282"/>
      <c r="Y56" s="277" t="s">
        <v>130</v>
      </c>
      <c r="Z56" s="277"/>
      <c r="AA56" s="277"/>
      <c r="AB56" s="278">
        <f>SUM(AB25:AE55)</f>
        <v>238942.54979999998</v>
      </c>
      <c r="AC56" s="278"/>
      <c r="AD56" s="278"/>
      <c r="AE56" s="278"/>
      <c r="AF56" s="277"/>
      <c r="AG56" s="277"/>
      <c r="AH56" s="279" t="e">
        <f>SUM(AH24:AH55)/2</f>
        <v>#REF!</v>
      </c>
      <c r="AI56" s="113"/>
    </row>
    <row r="57" ht="12" customHeight="1">
      <c r="A57" s="2"/>
      <c r="B57" s="89" t="s">
        <v>41</v>
      </c>
      <c r="C57" s="16"/>
      <c r="D57" s="16"/>
      <c r="E57" s="16"/>
      <c r="F57" s="16"/>
      <c r="G57" s="45"/>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row>
    <row r="58" ht="12" customHeight="1">
      <c r="A58" s="2"/>
      <c r="B58" s="90"/>
      <c r="C58" s="16"/>
      <c r="D58" s="16"/>
      <c r="E58" s="16"/>
      <c r="F58" s="16"/>
      <c r="G58" s="1"/>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row>
    <row r="59" s="5" customFormat="1" ht="45" customHeight="1">
      <c r="A59" s="2"/>
      <c r="B59" s="90"/>
      <c r="C59" s="16"/>
      <c r="D59" s="16"/>
      <c r="E59" s="16"/>
      <c r="F59" s="276"/>
      <c r="G59" s="276"/>
      <c r="H59" s="276"/>
      <c r="I59" s="276"/>
      <c r="J59" s="276"/>
      <c r="K59" s="276"/>
      <c r="L59" s="276"/>
      <c r="M59" s="276"/>
      <c r="N59" s="276"/>
      <c r="O59" s="276"/>
      <c r="P59" s="276"/>
      <c r="Q59" s="276"/>
      <c r="R59" s="276"/>
      <c r="S59" s="276"/>
      <c r="T59" s="276"/>
      <c r="U59" s="276"/>
      <c r="V59" s="276"/>
      <c r="W59" s="276"/>
      <c r="X59" s="276"/>
      <c r="Y59" s="276"/>
      <c r="Z59" s="276"/>
      <c r="AA59" s="276"/>
      <c r="AB59" s="276"/>
      <c r="AC59" s="276"/>
      <c r="AD59" s="276"/>
      <c r="AE59" s="276"/>
      <c r="AF59" s="276"/>
      <c r="AG59" s="276"/>
      <c r="AH59" s="276"/>
    </row>
    <row r="60" s="46" customFormat="1" ht="12" customHeight="1">
      <c r="A60" s="2"/>
      <c r="B60" s="90"/>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row>
    <row r="61" ht="12" customHeight="1">
      <c r="A61" s="2"/>
      <c r="B61" s="91"/>
      <c r="C61" s="47"/>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row>
    <row r="62" ht="12" customHeight="1">
      <c r="A62" s="2"/>
      <c r="B62" s="90"/>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row>
    <row r="63" ht="13.2">
      <c r="A63" s="2"/>
      <c r="B63" s="90"/>
      <c r="C63" s="16"/>
      <c r="D63" s="16"/>
      <c r="E63" s="16"/>
      <c r="F63" s="48"/>
      <c r="G63" s="48"/>
      <c r="H63" s="48"/>
      <c r="I63" s="48"/>
      <c r="J63" s="48"/>
      <c r="K63" s="48"/>
      <c r="L63" s="48"/>
      <c r="M63" s="48"/>
      <c r="N63" s="48"/>
      <c r="O63" s="48"/>
      <c r="P63" s="48"/>
      <c r="Q63" s="48"/>
      <c r="R63" s="48"/>
      <c r="S63" s="48"/>
      <c r="T63" s="48"/>
      <c r="U63" s="48"/>
      <c r="V63" s="48"/>
      <c r="W63" s="48"/>
      <c r="X63" s="48"/>
      <c r="Y63" s="16"/>
      <c r="Z63" s="16"/>
      <c r="AA63" s="48"/>
      <c r="AB63" s="48"/>
      <c r="AC63" s="48"/>
      <c r="AD63" s="48"/>
      <c r="AE63" s="48"/>
      <c r="AF63" s="48"/>
      <c r="AG63" s="48"/>
      <c r="AH63" s="48"/>
      <c r="AI63" s="16"/>
      <c r="AJ63" s="16"/>
      <c r="AK63" s="16"/>
    </row>
    <row r="64" ht="12" customHeight="1">
      <c r="A64" s="2"/>
      <c r="B64" s="90"/>
      <c r="C64" s="16"/>
      <c r="D64" s="16"/>
      <c r="E64" s="16"/>
      <c r="F64" s="197" t="s">
        <v>60</v>
      </c>
      <c r="G64" s="197"/>
      <c r="H64" s="197"/>
      <c r="I64" s="197"/>
      <c r="J64" s="197"/>
      <c r="K64" s="197"/>
      <c r="L64" s="197"/>
      <c r="M64" s="197"/>
      <c r="N64" s="197"/>
      <c r="O64" s="197"/>
      <c r="P64" s="197"/>
      <c r="Q64" s="197"/>
      <c r="R64" s="197"/>
      <c r="S64" s="197"/>
      <c r="T64" s="197"/>
      <c r="U64" s="197"/>
      <c r="V64" s="197"/>
      <c r="W64" s="197"/>
      <c r="X64" s="197"/>
      <c r="Y64" s="16"/>
      <c r="Z64" s="16"/>
      <c r="AA64" s="198" t="s">
        <v>66</v>
      </c>
      <c r="AB64" s="198"/>
      <c r="AC64" s="198"/>
      <c r="AD64" s="198"/>
      <c r="AE64" s="198"/>
      <c r="AF64" s="198"/>
      <c r="AG64" s="198"/>
      <c r="AH64" s="198"/>
    </row>
    <row r="65" ht="12" customHeight="1">
      <c r="A65" s="2"/>
      <c r="B65" s="90"/>
      <c r="C65" s="16"/>
      <c r="D65" s="16"/>
      <c r="E65" s="16"/>
      <c r="F65" s="195" t="s">
        <v>59</v>
      </c>
      <c r="G65" s="195"/>
      <c r="H65" s="195"/>
      <c r="I65" s="195"/>
      <c r="J65" s="195"/>
      <c r="K65" s="195"/>
      <c r="L65" s="195"/>
      <c r="M65" s="195"/>
      <c r="N65" s="195"/>
      <c r="O65" s="195"/>
      <c r="P65" s="195"/>
      <c r="Q65" s="195"/>
      <c r="R65" s="195"/>
      <c r="S65" s="195"/>
      <c r="T65" s="195"/>
      <c r="U65" s="195"/>
      <c r="V65" s="195"/>
      <c r="W65" s="195"/>
      <c r="X65" s="195"/>
      <c r="Y65" s="16"/>
      <c r="Z65" s="16"/>
      <c r="AA65" s="199" t="s">
        <v>141</v>
      </c>
      <c r="AB65" s="199"/>
      <c r="AC65" s="199"/>
      <c r="AD65" s="199"/>
      <c r="AE65" s="199"/>
      <c r="AF65" s="199"/>
      <c r="AG65" s="199"/>
      <c r="AH65" s="199"/>
    </row>
    <row r="66" ht="15" customHeight="1">
      <c r="A66" s="2"/>
      <c r="B66" s="92"/>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ht="12" customHeight="1">
      <c r="A67" s="2"/>
      <c r="B67" s="49"/>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row>
    <row r="68" ht="12" customHeight="1">
      <c r="A68" s="2"/>
      <c r="B68" s="49"/>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row>
    <row r="69" ht="12" customHeight="1">
      <c r="A69" s="2"/>
      <c r="B69" s="49"/>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row>
    <row r="70" ht="12" customHeight="1">
      <c r="A70" s="2"/>
      <c r="B70" s="49"/>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row>
    <row r="71" ht="12" customHeight="1">
      <c r="A71" s="2"/>
      <c r="B71" s="49"/>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row>
    <row r="72" ht="12" customHeight="1">
      <c r="A72" s="2"/>
      <c r="B72" s="49"/>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row>
    <row r="73" ht="12" customHeight="1">
      <c r="A73" s="2"/>
      <c r="B73" s="49"/>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row>
    <row r="74" ht="12" customHeight="1">
      <c r="A74" s="2"/>
      <c r="B74" s="49"/>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row>
    <row r="75" ht="12" customHeight="1">
      <c r="A75" s="2"/>
      <c r="B75" s="49"/>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row>
    <row r="76" ht="12" customHeight="1">
      <c r="A76" s="2"/>
      <c r="B76" s="49"/>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row>
    <row r="77" ht="12" customHeight="1">
      <c r="A77" s="2"/>
      <c r="B77" s="49"/>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row>
    <row r="78" ht="12" customHeight="1">
      <c r="A78" s="2"/>
      <c r="B78" s="49"/>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row>
    <row r="79" ht="12" customHeight="1">
      <c r="A79" s="2"/>
      <c r="B79" s="49"/>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row>
    <row r="80" ht="12" customHeight="1">
      <c r="A80" s="2"/>
      <c r="B80" s="49"/>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row>
    <row r="81" ht="12" customHeight="1">
      <c r="A81" s="2"/>
      <c r="B81" s="49"/>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row>
    <row r="82" ht="12" customHeight="1">
      <c r="A82" s="2"/>
      <c r="B82" s="49"/>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row>
    <row r="83" ht="12" customHeight="1">
      <c r="A83" s="2"/>
      <c r="B83" s="49"/>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row>
    <row r="84" ht="12" customHeight="1">
      <c r="A84" s="2"/>
      <c r="B84" s="49"/>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row>
    <row r="85" ht="12" customHeight="1">
      <c r="A85" s="2"/>
      <c r="B85" s="49"/>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row>
    <row r="86" ht="12" customHeight="1">
      <c r="A86" s="2"/>
      <c r="B86" s="49"/>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row>
    <row r="87" ht="12" customHeight="1">
      <c r="A87" s="2"/>
      <c r="B87" s="49"/>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row>
    <row r="88" ht="12" customHeight="1">
      <c r="A88" s="2"/>
      <c r="B88" s="49"/>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row>
    <row r="89" ht="12" customHeight="1">
      <c r="A89" s="2"/>
      <c r="B89" s="49"/>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row>
    <row r="90" ht="12" customHeight="1">
      <c r="A90" s="2"/>
      <c r="B90" s="49"/>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row>
    <row r="91" ht="12" customHeight="1">
      <c r="A91" s="2"/>
      <c r="B91" s="49"/>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row>
    <row r="92" ht="12" customHeight="1">
      <c r="A92" s="2"/>
      <c r="B92" s="49"/>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row>
    <row r="93" ht="12" customHeight="1">
      <c r="A93" s="2"/>
      <c r="B93" s="49"/>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row>
    <row r="94" ht="12" customHeight="1">
      <c r="A94" s="2"/>
      <c r="B94" s="49"/>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row>
    <row r="95" ht="12" customHeight="1">
      <c r="A95" s="2"/>
      <c r="B95" s="49"/>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row>
    <row r="96" ht="12" customHeight="1">
      <c r="A96" s="2"/>
      <c r="B96" s="49"/>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row>
    <row r="97" ht="12" customHeight="1">
      <c r="A97" s="2"/>
      <c r="B97" s="49"/>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row>
    <row r="98" ht="12" customHeight="1">
      <c r="A98" s="2"/>
      <c r="B98" s="49"/>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row>
    <row r="99" ht="12" customHeight="1">
      <c r="A99" s="2"/>
      <c r="B99" s="49"/>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row>
    <row r="100" ht="12" customHeight="1">
      <c r="A100" s="2"/>
      <c r="B100" s="49"/>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row>
    <row r="101" ht="12" customHeight="1">
      <c r="A101" s="2"/>
      <c r="B101" s="49"/>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row>
    <row r="102" ht="12" customHeight="1">
      <c r="A102" s="2"/>
      <c r="B102" s="49"/>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row>
    <row r="103" ht="12" customHeight="1">
      <c r="A103" s="2"/>
      <c r="B103" s="49"/>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row>
    <row r="104" ht="12" customHeight="1">
      <c r="A104" s="2"/>
      <c r="B104" s="49"/>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row>
    <row r="105" ht="12" customHeight="1">
      <c r="A105" s="2"/>
      <c r="B105" s="49"/>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row>
    <row r="106" ht="12" customHeight="1">
      <c r="A106" s="2"/>
      <c r="B106" s="49"/>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row>
    <row r="107" ht="12" customHeight="1">
      <c r="A107" s="2"/>
      <c r="B107" s="49"/>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row>
  </sheetData>
  <mergeCells>
    <mergeCell ref="AB26:AD26"/>
    <mergeCell ref="AF26:AG26"/>
    <mergeCell ref="AI12:AI13"/>
    <mergeCell ref="C26:D26"/>
    <mergeCell ref="E26:F26"/>
    <mergeCell ref="G26:S26"/>
    <mergeCell ref="T26:U26"/>
    <mergeCell ref="V26:X26"/>
    <mergeCell ref="Y26:AA26"/>
    <mergeCell ref="AF54:AG54"/>
    <mergeCell ref="AF52:AG52"/>
    <mergeCell ref="C24:U24"/>
    <mergeCell ref="C28:U28"/>
    <mergeCell ref="C33:U33"/>
    <mergeCell ref="C50:U50"/>
    <mergeCell ref="V28:X28"/>
    <mergeCell ref="V33:X33"/>
    <mergeCell ref="V50:X50"/>
    <mergeCell ref="G30:S30"/>
    <mergeCell ref="V29:X29"/>
    <mergeCell ref="C25:D25"/>
    <mergeCell ref="F59:AF59"/>
    <mergeCell ref="Y56:AA56"/>
    <mergeCell ref="AB56:AD56"/>
    <mergeCell ref="AF56:AG56"/>
    <mergeCell ref="B56:X56"/>
    <mergeCell ref="AB55:AD55"/>
    <mergeCell ref="AF30:AG30"/>
    <mergeCell ref="T30:U30"/>
    <mergeCell ref="V30:X30"/>
    <mergeCell ref="Y30:AA30"/>
    <mergeCell ref="AB30:AD30"/>
    <mergeCell ref="AB52:AD52"/>
    <mergeCell ref="AF33:AG33"/>
    <mergeCell ref="AB29:AD29"/>
    <mergeCell ref="AF29:AG29"/>
    <mergeCell ref="C55:D55"/>
    <mergeCell ref="C30:D30"/>
    <mergeCell ref="E30:F30"/>
    <mergeCell ref="Y55:AA55"/>
    <mergeCell ref="Y29:AA29"/>
    <mergeCell ref="AF55:AG55"/>
    <mergeCell ref="C27:D27"/>
    <mergeCell ref="E27:F27"/>
    <mergeCell ref="AF27:AG27"/>
    <mergeCell ref="G27:S27"/>
    <mergeCell ref="T27:U27"/>
    <mergeCell ref="V27:X27"/>
    <mergeCell ref="Y27:AA27"/>
    <mergeCell ref="C29:D29"/>
    <mergeCell ref="E29:F29"/>
    <mergeCell ref="G29:S29"/>
    <mergeCell ref="T29:U29"/>
    <mergeCell ref="E25:F25"/>
    <mergeCell ref="G25:S25"/>
    <mergeCell ref="T25:U25"/>
    <mergeCell ref="V25:X25"/>
    <mergeCell ref="E55:F55"/>
    <mergeCell ref="G55:S55"/>
    <mergeCell ref="T55:U55"/>
    <mergeCell ref="V55:X55"/>
    <mergeCell ref="AB27:AD27"/>
    <mergeCell ref="AB23:AE23"/>
    <mergeCell ref="T52:U52"/>
    <mergeCell ref="V52:X52"/>
    <mergeCell ref="Y52:AA52"/>
    <mergeCell ref="AB35:AD35"/>
    <mergeCell ref="B21:B23"/>
    <mergeCell ref="G21:S23"/>
    <mergeCell ref="T21:U23"/>
    <mergeCell ref="V21:X23"/>
    <mergeCell ref="Y21:AG21"/>
    <mergeCell ref="Y23:AA23"/>
    <mergeCell ref="AF23:AG23"/>
    <mergeCell ref="E22:F22"/>
    <mergeCell ref="Y25:AA25"/>
    <mergeCell ref="AB25:AD25"/>
    <mergeCell ref="AF25:AG25"/>
    <mergeCell ref="K12:P13"/>
    <mergeCell ref="Q12:X13"/>
    <mergeCell ref="Y22:AE22"/>
    <mergeCell ref="Y12:AE13"/>
    <mergeCell ref="L17:M17"/>
    <mergeCell ref="AF22:AG22"/>
    <mergeCell ref="L18:M18"/>
    <mergeCell ref="B5:AD5"/>
    <mergeCell ref="AE5:AG5"/>
    <mergeCell ref="W14:X14"/>
    <mergeCell ref="B8:W8"/>
    <mergeCell ref="B1:AG1"/>
    <mergeCell ref="O18:P18"/>
    <mergeCell ref="W18:X18"/>
    <mergeCell ref="L16:M16"/>
    <mergeCell ref="O16:P16"/>
    <mergeCell ref="L14:M14"/>
    <mergeCell ref="AF12:AG13"/>
    <mergeCell ref="AF28:AG28"/>
    <mergeCell ref="AF50:AG50"/>
    <mergeCell ref="W19:X19"/>
    <mergeCell ref="Y14:AG19"/>
    <mergeCell ref="L15:M15"/>
    <mergeCell ref="O15:P15"/>
    <mergeCell ref="W15:X15"/>
    <mergeCell ref="W16:X16"/>
    <mergeCell ref="O17:P17"/>
    <mergeCell ref="W17:X17"/>
    <mergeCell ref="O14:P14"/>
    <mergeCell ref="K19:P19"/>
    <mergeCell ref="E53:F53"/>
    <mergeCell ref="G53:S53"/>
    <mergeCell ref="T53:U53"/>
    <mergeCell ref="V53:X53"/>
    <mergeCell ref="Y53:AA53"/>
    <mergeCell ref="AF53:AG53"/>
    <mergeCell ref="C51:D51"/>
    <mergeCell ref="E51:F51"/>
    <mergeCell ref="G51:S51"/>
    <mergeCell ref="T51:U51"/>
    <mergeCell ref="V51:X51"/>
    <mergeCell ref="C52:D52"/>
    <mergeCell ref="E52:F52"/>
    <mergeCell ref="G52:S52"/>
    <mergeCell ref="C35:D35"/>
    <mergeCell ref="E35:F35"/>
    <mergeCell ref="G35:S35"/>
    <mergeCell ref="T35:U35"/>
    <mergeCell ref="V35:X35"/>
    <mergeCell ref="Y35:AA35"/>
    <mergeCell ref="C34:D34"/>
    <mergeCell ref="E34:F34"/>
    <mergeCell ref="G34:S34"/>
    <mergeCell ref="T34:U34"/>
    <mergeCell ref="V34:X34"/>
    <mergeCell ref="Y34:AA34"/>
    <mergeCell ref="E31:F31"/>
    <mergeCell ref="G31:S31"/>
    <mergeCell ref="T31:U31"/>
    <mergeCell ref="V31:X31"/>
    <mergeCell ref="Y31:AA31"/>
    <mergeCell ref="AF35:AG35"/>
    <mergeCell ref="AB34:AD34"/>
    <mergeCell ref="AF34:AG34"/>
    <mergeCell ref="AB31:AD31"/>
    <mergeCell ref="AF31:AG31"/>
    <mergeCell ref="C32:D32"/>
    <mergeCell ref="E32:F32"/>
    <mergeCell ref="G32:S32"/>
    <mergeCell ref="T32:U32"/>
    <mergeCell ref="V32:X32"/>
    <mergeCell ref="Y32:AA32"/>
    <mergeCell ref="AB32:AD32"/>
    <mergeCell ref="AF32:AG32"/>
    <mergeCell ref="C31:D31"/>
    <mergeCell ref="AB51:AD51"/>
    <mergeCell ref="AF51:AG51"/>
    <mergeCell ref="C40:D40"/>
    <mergeCell ref="C39:D39"/>
    <mergeCell ref="C44:D44"/>
    <mergeCell ref="V44:X44"/>
    <mergeCell ref="C43:D43"/>
    <mergeCell ref="V42:X42"/>
    <mergeCell ref="V41:X41"/>
    <mergeCell ref="AB42:AD42"/>
    <mergeCell ref="C41:D41"/>
    <mergeCell ref="AF39:AG39"/>
    <mergeCell ref="V46:X46"/>
    <mergeCell ref="V47:X47"/>
    <mergeCell ref="AF42:AG42"/>
    <mergeCell ref="AF43:AG43"/>
    <mergeCell ref="C46:D46"/>
    <mergeCell ref="T46:U46"/>
    <mergeCell ref="AF38:AG38"/>
    <mergeCell ref="V49:X49"/>
    <mergeCell ref="Y51:AA51"/>
    <mergeCell ref="AB53:AD53"/>
    <mergeCell ref="T39:U39"/>
    <mergeCell ref="Y39:AA39"/>
    <mergeCell ref="AB39:AD39"/>
    <mergeCell ref="V45:X45"/>
    <mergeCell ref="V43:X43"/>
    <mergeCell ref="AF37:AG37"/>
    <mergeCell ref="V39:X39"/>
    <mergeCell ref="T40:U40"/>
    <mergeCell ref="Y40:AA40"/>
    <mergeCell ref="AB40:AD40"/>
    <mergeCell ref="AF40:AG40"/>
    <mergeCell ref="Y46:AA46"/>
    <mergeCell ref="AB46:AD46"/>
    <mergeCell ref="AF46:AG46"/>
    <mergeCell ref="Y42:AA42"/>
    <mergeCell ref="AB38:AD38"/>
    <mergeCell ref="AB41:AD41"/>
    <mergeCell ref="AF41:AG41"/>
    <mergeCell ref="C37:D37"/>
    <mergeCell ref="E37:F37"/>
    <mergeCell ref="G37:S37"/>
    <mergeCell ref="T37:U37"/>
    <mergeCell ref="V37:X37"/>
    <mergeCell ref="T43:U43"/>
    <mergeCell ref="G39:S39"/>
    <mergeCell ref="G40:S40"/>
    <mergeCell ref="T41:U41"/>
    <mergeCell ref="C42:D42"/>
    <mergeCell ref="T44:U44"/>
    <mergeCell ref="Y44:AA44"/>
    <mergeCell ref="AB44:AD44"/>
    <mergeCell ref="AF44:AG44"/>
    <mergeCell ref="AF45:AG45"/>
    <mergeCell ref="C49:D49"/>
    <mergeCell ref="C47:D47"/>
    <mergeCell ref="C45:D45"/>
    <mergeCell ref="AB48:AD48"/>
    <mergeCell ref="AB47:AD47"/>
    <mergeCell ref="AF47:AG47"/>
    <mergeCell ref="AB43:AD43"/>
    <mergeCell ref="V36:X36"/>
    <mergeCell ref="AF36:AG36"/>
    <mergeCell ref="T45:U45"/>
    <mergeCell ref="Y45:AA45"/>
    <mergeCell ref="AB45:AD45"/>
    <mergeCell ref="V40:X40"/>
    <mergeCell ref="Y41:AA41"/>
    <mergeCell ref="Y37:AA37"/>
    <mergeCell ref="AB37:AD37"/>
    <mergeCell ref="T49:U49"/>
    <mergeCell ref="Y49:AA49"/>
    <mergeCell ref="AB49:AD49"/>
    <mergeCell ref="AF49:AG49"/>
    <mergeCell ref="T47:U47"/>
    <mergeCell ref="Y47:AA47"/>
    <mergeCell ref="E49:F49"/>
    <mergeCell ref="E46:F46"/>
    <mergeCell ref="E44:F44"/>
    <mergeCell ref="Y48:AA48"/>
    <mergeCell ref="Y43:AA43"/>
    <mergeCell ref="T42:U42"/>
    <mergeCell ref="G47:S47"/>
    <mergeCell ref="T48:U48"/>
    <mergeCell ref="V48:X48"/>
    <mergeCell ref="E42:F42"/>
    <mergeCell ref="C36:U36"/>
    <mergeCell ref="G41:S41"/>
    <mergeCell ref="G42:S42"/>
    <mergeCell ref="G43:S43"/>
    <mergeCell ref="G44:S44"/>
    <mergeCell ref="G45:S45"/>
    <mergeCell ref="E39:F39"/>
    <mergeCell ref="E40:F40"/>
    <mergeCell ref="E41:F41"/>
    <mergeCell ref="E43:F43"/>
    <mergeCell ref="C48:D48"/>
    <mergeCell ref="E48:F48"/>
    <mergeCell ref="G48:S48"/>
    <mergeCell ref="C38:U38"/>
    <mergeCell ref="Y38:AA38"/>
    <mergeCell ref="E45:F45"/>
    <mergeCell ref="E47:F47"/>
    <mergeCell ref="AF48:AG48"/>
    <mergeCell ref="C54:S54"/>
    <mergeCell ref="F64:X64"/>
    <mergeCell ref="AA64:AF64"/>
    <mergeCell ref="AA65:AF65"/>
    <mergeCell ref="F65:X65"/>
    <mergeCell ref="V38:X38"/>
    <mergeCell ref="V54:X54"/>
    <mergeCell ref="C53:D53"/>
    <mergeCell ref="G49:S49"/>
    <mergeCell ref="G46:S46"/>
  </mergeCells>
  <pageMargins left="0.984251968503937" right="0.078740157480315" top="0.393700787401575" bottom="0.196850393700787" header="0.196850393700787" footer="0.078740157480315"/>
  <pageSetup paperSize="9" scale="58" orientation="portrait" r:id="flId1"/>
  <headerFooter alignWithMargins="0">
    <oddFooter xml:space="preserve">&amp;L&amp;8&amp;P / &amp;N&amp;R&amp;8&amp;F  / &amp;A</oddFooter>
  </headerFooter>
  <rowBreaks count="1" manualBreakCount="1">
    <brk man="1" id="43" min="1" max="42"/>
  </rowBreaks>
  <drawing r:id="flId2"/>
</worksheet>
</file>

<file path=xl/worksheets/sheet2.xml><?xml version="1.0" encoding="utf-8"?>
<worksheet xmlns:r="http://schemas.openxmlformats.org/officeDocument/2006/relationships" xmlns="http://schemas.openxmlformats.org/spreadsheetml/2006/main">
  <sheetPr codeName="COMPOSI__O_POSTE"/>
  <dimension ref="A1:F24"/>
  <sheetViews>
    <sheetView tabSelected="1" view="pageBreakPreview" topLeftCell="A1" zoomScaleNormal="100" zoomScaleSheetLayoutView="100" workbookViewId="0">
      <selection activeCell="Y43" sqref="Y43:AQ43"/>
    </sheetView>
  </sheetViews>
  <sheetFormatPr defaultColWidth="9.140625" defaultRowHeight="13.2"/>
  <cols>
    <col min="1" max="1" width="14.21875" customWidth="1"/>
    <col min="2" max="2" width="58.44140625" customWidth="1"/>
    <col min="3" max="3" width="15.21875" customWidth="1"/>
    <col min="4" max="4" width="8.88671875" style="65"/>
    <col min="5" max="5" width="17.21875" customWidth="1"/>
    <col min="6" max="6" width="13.5546875" customWidth="1"/>
  </cols>
  <sheetData>
    <row r="1" ht="45" customHeight="1">
      <c r="A1" s="291" t="s">
        <v>132</v>
      </c>
      <c r="B1" s="292"/>
      <c r="C1" s="292"/>
      <c r="D1" s="292"/>
      <c r="E1" s="292"/>
      <c r="F1" s="293"/>
    </row>
    <row r="2" ht="15">
      <c r="A2" s="126" t="s">
        <v>124</v>
      </c>
      <c r="B2" s="66" t="s">
        <v>133</v>
      </c>
      <c r="C2" s="66" t="s">
        <v>112</v>
      </c>
      <c r="D2" s="67" t="s">
        <v>113</v>
      </c>
      <c r="E2" s="66" t="s">
        <v>114</v>
      </c>
      <c r="F2" s="127" t="s">
        <v>115</v>
      </c>
    </row>
    <row r="3" ht="45">
      <c r="A3" s="126" t="s">
        <v>53</v>
      </c>
      <c r="B3" s="66" t="s">
        <v>120</v>
      </c>
      <c r="C3" s="66"/>
      <c r="D3" s="67"/>
      <c r="E3" s="66"/>
      <c r="F3" s="127"/>
    </row>
    <row r="4">
      <c r="A4" s="128" t="s">
        <v>116</v>
      </c>
      <c r="B4" s="68" t="s">
        <v>117</v>
      </c>
      <c r="C4" s="69">
        <v>4</v>
      </c>
      <c r="D4" s="70" t="s">
        <v>118</v>
      </c>
      <c r="E4" s="71">
        <v>1.58</v>
      </c>
      <c r="F4" s="129">
        <f>C4*E4</f>
        <v>6.32</v>
      </c>
    </row>
    <row r="5" ht="22.8">
      <c r="A5" s="128" t="s">
        <v>119</v>
      </c>
      <c r="B5" s="68" t="s">
        <v>120</v>
      </c>
      <c r="C5" s="69">
        <v>1</v>
      </c>
      <c r="D5" s="70" t="s">
        <v>118</v>
      </c>
      <c r="E5" s="71">
        <v>956.21</v>
      </c>
      <c r="F5" s="129">
        <f>C5*E5</f>
        <v>956.21</v>
      </c>
    </row>
    <row r="6" ht="22.8">
      <c r="A6" s="128" t="s">
        <v>135</v>
      </c>
      <c r="B6" s="68" t="s">
        <v>134</v>
      </c>
      <c r="C6" s="69">
        <v>1</v>
      </c>
      <c r="D6" s="70" t="s">
        <v>118</v>
      </c>
      <c r="E6" s="71">
        <v>354.98</v>
      </c>
      <c r="F6" s="129">
        <f>C6*E6</f>
        <v>354.98</v>
      </c>
    </row>
    <row r="7">
      <c r="A7" s="297" t="s">
        <v>40</v>
      </c>
      <c r="B7" s="298"/>
      <c r="C7" s="298"/>
      <c r="D7" s="298"/>
      <c r="E7" s="299"/>
      <c r="F7" s="129">
        <f>SUM(F4:F6)</f>
        <v>1317.5100000000002</v>
      </c>
    </row>
    <row r="8" ht="15">
      <c r="A8" s="126" t="s">
        <v>124</v>
      </c>
      <c r="B8" s="66" t="s">
        <v>121</v>
      </c>
      <c r="C8" s="66" t="s">
        <v>112</v>
      </c>
      <c r="D8" s="67" t="s">
        <v>113</v>
      </c>
      <c r="E8" s="66" t="s">
        <v>114</v>
      </c>
      <c r="F8" s="127" t="s">
        <v>115</v>
      </c>
    </row>
    <row r="9" ht="45.6">
      <c r="A9" s="128" t="s">
        <v>122</v>
      </c>
      <c r="B9" s="68" t="s">
        <v>123</v>
      </c>
      <c r="C9" s="72">
        <v>1</v>
      </c>
      <c r="D9" s="70" t="s">
        <v>118</v>
      </c>
      <c r="E9" s="71">
        <v>148.16</v>
      </c>
      <c r="F9" s="129">
        <f>C9*E9</f>
        <v>148.16</v>
      </c>
    </row>
    <row r="10">
      <c r="A10" s="297" t="s">
        <v>40</v>
      </c>
      <c r="B10" s="298"/>
      <c r="C10" s="298"/>
      <c r="D10" s="298"/>
      <c r="E10" s="299"/>
      <c r="F10" s="129">
        <f>SUM(F9:F9)</f>
        <v>148.16</v>
      </c>
    </row>
    <row r="11">
      <c r="A11" s="300" t="s">
        <v>125</v>
      </c>
      <c r="B11" s="301"/>
      <c r="C11" s="301"/>
      <c r="D11" s="301"/>
      <c r="E11" s="301"/>
      <c r="F11" s="130">
        <f>SUM(F7,F10)</f>
        <v>1465.6700000000003</v>
      </c>
    </row>
    <row r="12" ht="22.05" customHeight="1">
      <c r="A12" s="131"/>
      <c r="B12" s="122"/>
      <c r="C12" s="122"/>
      <c r="D12" s="123"/>
      <c r="E12" s="122"/>
      <c r="F12" s="132"/>
    </row>
    <row r="13" ht="22.05" customHeight="1">
      <c r="A13" s="131"/>
      <c r="B13" s="122"/>
      <c r="C13" s="122"/>
      <c r="D13" s="123"/>
      <c r="E13" s="122"/>
      <c r="F13" s="132"/>
    </row>
    <row r="14" ht="22.05" customHeight="1">
      <c r="A14" s="131"/>
      <c r="B14" s="122"/>
      <c r="C14" s="122"/>
      <c r="D14" s="123"/>
      <c r="E14" s="122"/>
      <c r="F14" s="132"/>
    </row>
    <row r="15" ht="22.05" customHeight="1">
      <c r="A15" s="131"/>
      <c r="B15" s="122"/>
      <c r="C15" s="122"/>
      <c r="D15" s="123"/>
      <c r="E15" s="122"/>
      <c r="F15" s="132"/>
    </row>
    <row r="16">
      <c r="A16" s="294" t="s">
        <v>60</v>
      </c>
      <c r="B16" s="295"/>
      <c r="C16" s="295"/>
      <c r="D16" s="295"/>
      <c r="E16" s="295"/>
      <c r="F16" s="296"/>
    </row>
    <row r="17">
      <c r="A17" s="294" t="s">
        <v>59</v>
      </c>
      <c r="B17" s="295"/>
      <c r="C17" s="295"/>
      <c r="D17" s="295"/>
      <c r="E17" s="295"/>
      <c r="F17" s="296"/>
    </row>
    <row r="18" ht="25.05" customHeight="1">
      <c r="A18" s="133"/>
      <c r="B18" s="125"/>
      <c r="C18" s="125"/>
      <c r="D18" s="124"/>
      <c r="E18" s="125"/>
      <c r="F18" s="134"/>
    </row>
    <row r="19" ht="25.05" customHeight="1">
      <c r="A19" s="133"/>
      <c r="B19" s="125"/>
      <c r="C19" s="125"/>
      <c r="D19" s="124"/>
      <c r="E19" s="125"/>
      <c r="F19" s="134"/>
    </row>
    <row r="20" ht="25.05" customHeight="1">
      <c r="A20" s="133"/>
      <c r="B20" s="125"/>
      <c r="C20" s="125"/>
      <c r="D20" s="124"/>
      <c r="E20" s="125"/>
      <c r="F20" s="134"/>
    </row>
    <row r="21" ht="25.05" customHeight="1">
      <c r="A21" s="133"/>
      <c r="B21" s="125"/>
      <c r="C21" s="125"/>
      <c r="D21" s="124"/>
      <c r="E21" s="125"/>
      <c r="F21" s="134"/>
    </row>
    <row r="22">
      <c r="A22" s="294" t="s">
        <v>66</v>
      </c>
      <c r="B22" s="295"/>
      <c r="C22" s="295"/>
      <c r="D22" s="295"/>
      <c r="E22" s="295"/>
      <c r="F22" s="296"/>
    </row>
    <row r="23">
      <c r="A23" s="294" t="s">
        <v>141</v>
      </c>
      <c r="B23" s="295"/>
      <c r="C23" s="295"/>
      <c r="D23" s="295"/>
      <c r="E23" s="295"/>
      <c r="F23" s="296"/>
    </row>
    <row r="24" ht="13.8" thickBot="1">
      <c r="A24" s="135"/>
      <c r="B24" s="136"/>
      <c r="C24" s="136"/>
      <c r="D24" s="137"/>
      <c r="E24" s="136"/>
      <c r="F24" s="138"/>
    </row>
  </sheetData>
  <mergeCells>
    <mergeCell ref="A1:F1"/>
    <mergeCell ref="A17:F17"/>
    <mergeCell ref="A16:F16"/>
    <mergeCell ref="A23:F23"/>
    <mergeCell ref="A22:F22"/>
    <mergeCell ref="A10:E10"/>
    <mergeCell ref="A7:E7"/>
    <mergeCell ref="A11:E11"/>
  </mergeCells>
  <pageMargins left="0.511811023622047" right="0.511811023622047" top="0.78740157480315" bottom="0.78740157480315" header="0.31496062992126" footer="0.31496062992126"/>
  <pageSetup paperSize="9" scale="99" orientation="landscape" r:id="flId1"/>
</worksheet>
</file>

<file path=docProps/app.xml><?xml version="1.0" encoding="utf-8"?>
<Properties xmlns:vt="http://schemas.openxmlformats.org/officeDocument/2006/docPropsVTypes" xmlns="http://schemas.openxmlformats.org/officeDocument/2006/extended-properties">
  <Application>FlexCel Studio for VCL</Application>
  <DocSecurity>0</DocSecurity>
  <HeadingPairs>
    <vt:vector baseType="variant" size="2">
      <vt:variant>
        <vt:lpstr>Worksheets</vt:lpstr>
      </vt:variant>
      <vt:variant>
        <vt:i4>2</vt:i4>
      </vt:variant>
    </vt:vector>
  </HeadingPairs>
  <TitlesOfParts>
    <vt:vector baseType="lpstr" size="2">
      <vt:lpstr>PLANILHA </vt:lpstr>
      <vt:lpstr>COMPOSIÇÃO POSTE</vt:lpstr>
    </vt:vector>
  </TitlesOfParts>
  <Company>Caixa Econômica Federal</Company>
  <AppVersion>07.0025</AppVersion>
</Properties>
</file>

<file path=docProps/core.xml><?xml version="1.0" encoding="utf-8"?>
<cp:coreProperties xmlns:dc="http://purl.org/dc/elements/1.1/" xmlns:dcmitype="http://purl.org/dc/dcmitype/" xmlns:dcterms="http://purl.org/dc/terms/" xmlns:xsi="http://www.w3.org/2001/XMLSchema-instance" xmlns:cp="http://schemas.openxmlformats.org/package/2006/metadata/core-properties">
  <dc:creator>GEPAD</dc:creator>
  <cp:lastModifiedBy>GEPAD</cp:lastModifiedBy>
  <cp:lastPrinted>2026-04-22T17:26:29Z</cp:lastPrinted>
  <dcterms:created xsi:type="dcterms:W3CDTF">2026-05-06T12:11:01Z</dcterms:created>
  <dcterms:modified xsi:type="dcterms:W3CDTF">2026-05-06T12:11:01Z</dcterms:modified>
</cp:coreProperties>
</file>