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er\Desktop\internet via satélite móvel\"/>
    </mc:Choice>
  </mc:AlternateContent>
  <bookViews>
    <workbookView xWindow="9405" yWindow="0" windowWidth="27870" windowHeight="12915" tabRatio="883"/>
  </bookViews>
  <sheets>
    <sheet name="EST." sheetId="14" r:id="rId1"/>
    <sheet name="Plan1" sheetId="15" r:id="rId2"/>
  </sheets>
  <definedNames>
    <definedName name="_xlnm.Print_Area" localSheetId="0">EST.!$A$1:$R$18</definedName>
  </definedNames>
  <calcPr calcId="162913"/>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D21" i="15" l="1"/>
  <c r="D20" i="15"/>
  <c r="E17" i="15"/>
  <c r="E16" i="15"/>
  <c r="E15" i="15"/>
  <c r="C16" i="15"/>
  <c r="C17" i="15"/>
  <c r="C15" i="15"/>
  <c r="F5" i="15"/>
  <c r="P10" i="14"/>
  <c r="P11" i="14"/>
  <c r="P9" i="14"/>
  <c r="P12" i="14" s="1"/>
  <c r="N9" i="14"/>
  <c r="L9" i="14"/>
  <c r="D22" i="15" l="1"/>
  <c r="J9" i="14"/>
  <c r="J11" i="14"/>
  <c r="J10" i="14"/>
  <c r="J12" i="14" s="1"/>
  <c r="D18" i="15"/>
  <c r="N12" i="14" l="1"/>
  <c r="H10" i="14" l="1"/>
  <c r="F10" i="14" l="1"/>
  <c r="H11" i="14" l="1"/>
  <c r="H9" i="14"/>
  <c r="H12" i="14" s="1"/>
  <c r="F11" i="14"/>
  <c r="F9" i="14"/>
  <c r="F12" i="14" l="1"/>
</calcChain>
</file>

<file path=xl/sharedStrings.xml><?xml version="1.0" encoding="utf-8"?>
<sst xmlns="http://schemas.openxmlformats.org/spreadsheetml/2006/main" count="63" uniqueCount="38">
  <si>
    <t>DESCRIMINAÇÃO</t>
  </si>
  <si>
    <t>UNID.</t>
  </si>
  <si>
    <t>V. UNIT.</t>
  </si>
  <si>
    <t>V. TOTAL</t>
  </si>
  <si>
    <t xml:space="preserve">V. TOTAL </t>
  </si>
  <si>
    <t>ESTADO DO TOCANTINS</t>
  </si>
  <si>
    <t>Estimativa de Preço de Mercado</t>
  </si>
  <si>
    <t>V. UNIT MED.</t>
  </si>
  <si>
    <t>V. TOTAL MED.</t>
  </si>
  <si>
    <t>MUNICÍPIO DE BANDEIRANTES DO TOCANTINS-TO</t>
  </si>
  <si>
    <t>ITEM</t>
  </si>
  <si>
    <t>MÉDIA</t>
  </si>
  <si>
    <t>QUA.</t>
  </si>
  <si>
    <t xml:space="preserve">                                                                                                                                                                                                                           Bandeirantes do Tocantins, 07/10/2025</t>
  </si>
  <si>
    <t>Jucélio Dantas de Macêdo</t>
  </si>
  <si>
    <t>Secr. Municipal de Administração e planejamento</t>
  </si>
  <si>
    <t>Responsável pela Demanda</t>
  </si>
  <si>
    <r>
      <t xml:space="preserve">                                                      </t>
    </r>
    <r>
      <rPr>
        <sz val="12"/>
        <color theme="1"/>
        <rFont val="Arial"/>
        <family val="2"/>
      </rPr>
      <t>Responsável pela Demanda</t>
    </r>
  </si>
  <si>
    <t>JOSE FILHO FEITOSA MENDES</t>
  </si>
  <si>
    <t>Secr. Municipal de Transportes</t>
  </si>
  <si>
    <t>Serv.</t>
  </si>
  <si>
    <r>
      <t xml:space="preserve">Aquisição de  02 (dois) kits de </t>
    </r>
    <r>
      <rPr>
        <b/>
        <sz val="12"/>
        <color theme="1"/>
        <rFont val="Arial"/>
        <family val="2"/>
      </rPr>
      <t>Internet via Satélite móvel</t>
    </r>
    <r>
      <rPr>
        <sz val="12"/>
        <color theme="1"/>
        <rFont val="Arial"/>
        <family val="2"/>
      </rPr>
      <t xml:space="preserve"> Mini, compostos por equipamentos completos para instalação e funcionamento em veículo da frota municipal, incluindo antena mini com Wi-Fi integrado, cabos, suporte para fixação da antena, fontes de alimentação, instalação e configuração do sistema da Internet via satélite móvel mini com garantia de 12 meses.</t>
    </r>
  </si>
  <si>
    <t>TOTAL=</t>
  </si>
  <si>
    <t>Prestação de serviços de 1 (um) plano mensal de Internet via satélite, para secretaria municipal de transportes destinados ao fornecimento de dados continuo, dados de alta velocidade ilimitado, sem franquia mensal de GB para consumo, não há bloqueio de serviços por consumo de dados, velocidade de download até 300 Mbps ou superior, dependendo da disponibilidade da rede e das condições locais, velocidade de upload normalmente entre 10 MBPS e 30 Mbps, podendo várias conforme congestionamento e localização, Utilização permitida em todo o território nacional e em mais de 150 países, requer campo de visão livre para o céu, sem obstrução significativa por árvores, prédios ou estruturas, tem a capacidade de lidar com até 100 dispositivos conectados</t>
  </si>
  <si>
    <t>Prestação de serviços de 1 (um) plano mensal de Internet via satélite, para o gabinete do prefeito  destinados ao fornecimento de dados continuo, dados de alta velocidade ilimitado, sem franquia mensal de GB para consumo, não há bloqueio de serviços por consumo de dados, velocidade de download até 300 Mbps ou superior, dependendo da disponibilidade da rede e das condições locais, velocidade de upload normalmente entre 10 MBPS e 30 Mbps, podendo várias conforme congestionamento e localização, Utilização permitida em todo o território nacional e em mais de 150 países, requer campo de visão livre para o céu, sem obstrução significativa por árvores, prédios ou estruturas, tem a capacidade de lidar com até 100 dispositivos conectados</t>
  </si>
  <si>
    <t>COTAÇÃO Nº 01                                BANCO DE PREÇO  CNPJ: 65.250.369/0001-06-L</t>
  </si>
  <si>
    <t>Bandeirantes do Tocantins 18/06/2026</t>
  </si>
  <si>
    <t>tran.</t>
  </si>
  <si>
    <t>AQUISIÇÃO</t>
  </si>
  <si>
    <t>PLANO</t>
  </si>
  <si>
    <t>VALOR TOTAL=</t>
  </si>
  <si>
    <t>ADM</t>
  </si>
  <si>
    <t xml:space="preserve">PLANO </t>
  </si>
  <si>
    <t>COTAÇÃO Nº 02              CONTRATO 03/2026</t>
  </si>
  <si>
    <t>COTAÇÃO Nº 03            CONTRATO 81/2026</t>
  </si>
  <si>
    <t>COTAÇÃO Nº 04          CONTRATO 205/2026</t>
  </si>
  <si>
    <t>COTAÇÃO Nº 05             CONTRATO 168/2025</t>
  </si>
  <si>
    <t>aquisição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</si>
</sst>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quot;R$&quot;\ #,##0.00"/>
    <numFmt numFmtId="165" formatCode="_-[$R$-416]\ * #,##0.00_-;\-[$R$-416]\ * #,##0.00_-;_-[$R$-416]\ * &quot;-&quot;??_-;_-@_-"/>
  </numFmts>
  <fonts count="12" x14ac:knownFonts="1">
    <font>
      <sz val="11"/>
      <color theme="1"/>
      <name val="Calibri"/>
      <family val="2"/>
      <scheme val="minor"/>
    </font>
    <font>
      <b/>
      <sz val="11"/>
      <color theme="1"/>
      <name val="Arial"/>
      <family val="2"/>
    </font>
    <font>
      <sz val="11"/>
      <color theme="1"/>
      <name val="Arial"/>
      <family val="2"/>
    </font>
    <font>
      <b/>
      <u/>
      <sz val="18"/>
      <color theme="1"/>
      <name val="Arial"/>
      <family val="2"/>
    </font>
    <font>
      <b/>
      <sz val="12"/>
      <name val="Arial"/>
      <family val="2"/>
    </font>
    <font>
      <sz val="10"/>
      <name val="Arial"/>
      <family val="2"/>
    </font>
    <font>
      <b/>
      <sz val="12"/>
      <color theme="1"/>
      <name val="Arial"/>
      <family val="2"/>
    </font>
    <font>
      <b/>
      <sz val="12"/>
      <color rgb="FFFF0000"/>
      <name val="Arial"/>
      <family val="2"/>
    </font>
    <font>
      <b/>
      <u/>
      <sz val="14"/>
      <color theme="1"/>
      <name val="Arial"/>
      <family val="2"/>
    </font>
    <font>
      <sz val="8"/>
      <name val="Calibri"/>
      <family val="2"/>
      <scheme val="minor"/>
    </font>
    <font>
      <sz val="12"/>
      <color theme="1"/>
      <name val="Arial"/>
      <family val="2"/>
    </font>
    <font>
      <sz val="10.5"/>
      <color rgb="FF000000"/>
      <name val="Arial"/>
      <family val="2"/>
    </font>
  </fonts>
  <fills count="9">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92D050"/>
        <bgColor indexed="64"/>
      </patternFill>
    </fill>
    <fill>
      <patternFill patternType="solid">
        <fgColor rgb="FFFFFF00"/>
        <bgColor indexed="64"/>
      </patternFill>
    </fill>
    <fill>
      <patternFill patternType="solid">
        <fgColor theme="6" tint="0.79998168889431442"/>
        <bgColor indexed="64"/>
      </patternFill>
    </fill>
    <fill>
      <patternFill patternType="solid">
        <fgColor theme="9" tint="-0.24997711111789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5" fillId="0" borderId="0"/>
  </cellStyleXfs>
  <cellXfs count="85">
    <xf numFmtId="0" fontId="0" fillId="0" borderId="0" xfId="0"/>
    <xf numFmtId="0" fontId="2" fillId="0" borderId="0" xfId="0" applyFont="1"/>
    <xf numFmtId="0" fontId="3" fillId="2" borderId="4" xfId="0" applyFont="1" applyFill="1" applyBorder="1" applyAlignment="1">
      <alignment horizontal="center" vertical="center"/>
    </xf>
    <xf numFmtId="165" fontId="2" fillId="0" borderId="0" xfId="0" applyNumberFormat="1" applyFont="1"/>
    <xf numFmtId="0" fontId="3" fillId="2" borderId="0" xfId="0" applyFont="1" applyFill="1" applyBorder="1" applyAlignment="1">
      <alignment horizontal="center" vertical="center"/>
    </xf>
    <xf numFmtId="0" fontId="8" fillId="2" borderId="0" xfId="0" applyFont="1" applyFill="1" applyBorder="1" applyAlignment="1">
      <alignment horizontal="center" vertical="center"/>
    </xf>
    <xf numFmtId="0" fontId="0" fillId="0" borderId="0" xfId="0" applyAlignment="1">
      <alignment wrapText="1"/>
    </xf>
    <xf numFmtId="0" fontId="3" fillId="2" borderId="4"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0" xfId="0" applyFont="1" applyFill="1" applyBorder="1" applyAlignment="1">
      <alignment horizontal="center" vertical="center" wrapText="1"/>
    </xf>
    <xf numFmtId="0" fontId="2" fillId="0" borderId="0" xfId="0" applyFont="1" applyAlignment="1">
      <alignment wrapText="1"/>
    </xf>
    <xf numFmtId="0" fontId="10" fillId="0" borderId="0" xfId="0" applyFont="1" applyAlignment="1">
      <alignment horizontal="center" vertical="center"/>
    </xf>
    <xf numFmtId="0" fontId="2" fillId="0" borderId="5" xfId="0" applyFont="1" applyBorder="1" applyAlignment="1">
      <alignment horizontal="center" wrapText="1"/>
    </xf>
    <xf numFmtId="0" fontId="2" fillId="0" borderId="0" xfId="0" applyFont="1" applyAlignment="1">
      <alignment horizontal="center" wrapText="1"/>
    </xf>
    <xf numFmtId="164" fontId="7" fillId="0" borderId="1" xfId="0" applyNumberFormat="1" applyFont="1" applyBorder="1"/>
    <xf numFmtId="0" fontId="6" fillId="3" borderId="1" xfId="0" applyFont="1" applyFill="1" applyBorder="1" applyAlignment="1">
      <alignment horizontal="center" vertical="center"/>
    </xf>
    <xf numFmtId="0" fontId="6" fillId="2" borderId="1" xfId="0" applyFont="1" applyFill="1" applyBorder="1" applyAlignment="1">
      <alignment horizontal="center" vertical="center"/>
    </xf>
    <xf numFmtId="164" fontId="10" fillId="0" borderId="1" xfId="0" applyNumberFormat="1" applyFont="1" applyBorder="1" applyAlignment="1">
      <alignment horizontal="center" vertical="center"/>
    </xf>
    <xf numFmtId="0" fontId="6" fillId="4" borderId="1" xfId="0" applyFont="1" applyFill="1" applyBorder="1" applyAlignment="1">
      <alignment horizontal="center" vertical="center" wrapText="1"/>
    </xf>
    <xf numFmtId="0" fontId="10" fillId="2" borderId="1" xfId="0" applyFont="1" applyFill="1" applyBorder="1" applyAlignment="1">
      <alignment horizontal="center" vertical="center"/>
    </xf>
    <xf numFmtId="0" fontId="2" fillId="0" borderId="0" xfId="0" applyFont="1" applyAlignment="1">
      <alignment horizontal="center" wrapText="1"/>
    </xf>
    <xf numFmtId="0" fontId="6" fillId="0" borderId="0" xfId="0" applyFont="1" applyBorder="1" applyAlignment="1">
      <alignment horizontal="center" vertical="center"/>
    </xf>
    <xf numFmtId="164" fontId="0" fillId="0" borderId="0" xfId="0" applyNumberFormat="1"/>
    <xf numFmtId="2" fontId="0" fillId="0" borderId="0" xfId="0" applyNumberFormat="1"/>
    <xf numFmtId="0" fontId="6" fillId="0" borderId="0" xfId="0" applyFont="1" applyAlignment="1">
      <alignment horizontal="center" vertical="center"/>
    </xf>
    <xf numFmtId="0" fontId="3" fillId="2" borderId="0" xfId="0" applyFont="1" applyFill="1" applyBorder="1" applyAlignment="1">
      <alignment horizontal="center" vertical="center"/>
    </xf>
    <xf numFmtId="0" fontId="6" fillId="0" borderId="5" xfId="0" applyFont="1" applyBorder="1" applyAlignment="1">
      <alignment horizontal="center" vertical="center"/>
    </xf>
    <xf numFmtId="0" fontId="2" fillId="0" borderId="1" xfId="0" applyFont="1" applyBorder="1"/>
    <xf numFmtId="0" fontId="10" fillId="0" borderId="1" xfId="0" applyFont="1" applyBorder="1" applyAlignment="1">
      <alignment horizontal="center" vertical="center"/>
    </xf>
    <xf numFmtId="0" fontId="10" fillId="0" borderId="1" xfId="0" applyFont="1" applyBorder="1" applyAlignment="1">
      <alignment horizontal="left" vertical="top" wrapText="1"/>
    </xf>
    <xf numFmtId="0" fontId="6" fillId="4" borderId="1" xfId="0" applyFont="1" applyFill="1" applyBorder="1" applyAlignment="1">
      <alignment horizontal="center" vertical="center"/>
    </xf>
    <xf numFmtId="0" fontId="2" fillId="0" borderId="0" xfId="0" applyFont="1" applyAlignment="1">
      <alignment horizontal="center"/>
    </xf>
    <xf numFmtId="0" fontId="10" fillId="2" borderId="1" xfId="0" applyNumberFormat="1" applyFont="1" applyFill="1" applyBorder="1" applyAlignment="1">
      <alignment horizontal="center" vertical="center"/>
    </xf>
    <xf numFmtId="164" fontId="3" fillId="2" borderId="0" xfId="0" applyNumberFormat="1" applyFont="1" applyFill="1" applyBorder="1" applyAlignment="1">
      <alignment horizontal="center" vertical="center"/>
    </xf>
    <xf numFmtId="164" fontId="6" fillId="4" borderId="1" xfId="0" applyNumberFormat="1" applyFont="1" applyFill="1" applyBorder="1" applyAlignment="1">
      <alignment horizontal="center" vertical="center"/>
    </xf>
    <xf numFmtId="164" fontId="6" fillId="2" borderId="1" xfId="0" applyNumberFormat="1" applyFont="1" applyFill="1" applyBorder="1" applyAlignment="1">
      <alignment horizontal="center" vertical="center"/>
    </xf>
    <xf numFmtId="164" fontId="10" fillId="0" borderId="1" xfId="0" applyNumberFormat="1" applyFont="1" applyBorder="1" applyAlignment="1">
      <alignment horizontal="right" vertical="center"/>
    </xf>
    <xf numFmtId="164" fontId="2" fillId="0" borderId="0" xfId="0" applyNumberFormat="1" applyFont="1" applyAlignment="1">
      <alignment horizontal="center" wrapText="1"/>
    </xf>
    <xf numFmtId="164" fontId="2" fillId="0" borderId="0" xfId="0" applyNumberFormat="1" applyFont="1"/>
    <xf numFmtId="0" fontId="2" fillId="0" borderId="1" xfId="0" applyFont="1" applyBorder="1" applyAlignment="1">
      <alignment horizontal="center" wrapText="1"/>
    </xf>
    <xf numFmtId="164" fontId="6" fillId="5" borderId="1" xfId="0" applyNumberFormat="1" applyFont="1" applyFill="1" applyBorder="1" applyAlignment="1">
      <alignment horizontal="center" wrapText="1"/>
    </xf>
    <xf numFmtId="164" fontId="7" fillId="0" borderId="1" xfId="0" applyNumberFormat="1" applyFont="1" applyBorder="1" applyAlignment="1">
      <alignment horizontal="center" wrapText="1"/>
    </xf>
    <xf numFmtId="0" fontId="3" fillId="2" borderId="0" xfId="0" applyFont="1" applyFill="1" applyBorder="1" applyAlignment="1">
      <alignment horizontal="center" vertical="center"/>
    </xf>
    <xf numFmtId="0" fontId="10" fillId="0" borderId="1" xfId="0" applyFont="1" applyBorder="1" applyAlignment="1">
      <alignment horizontal="left" wrapText="1"/>
    </xf>
    <xf numFmtId="0" fontId="2" fillId="0" borderId="1" xfId="0" applyFont="1" applyBorder="1" applyAlignment="1">
      <alignment wrapText="1"/>
    </xf>
    <xf numFmtId="164" fontId="6" fillId="0" borderId="0" xfId="0" applyNumberFormat="1" applyFont="1" applyAlignment="1">
      <alignment horizontal="center" vertical="center"/>
    </xf>
    <xf numFmtId="164" fontId="10" fillId="0" borderId="0" xfId="0" applyNumberFormat="1" applyFont="1" applyAlignment="1">
      <alignment horizontal="center" vertical="center"/>
    </xf>
    <xf numFmtId="0" fontId="6" fillId="0" borderId="1" xfId="0" applyFont="1" applyBorder="1"/>
    <xf numFmtId="164" fontId="2" fillId="6" borderId="0" xfId="0" applyNumberFormat="1" applyFont="1" applyFill="1"/>
    <xf numFmtId="0" fontId="2" fillId="6" borderId="0" xfId="0" applyFont="1" applyFill="1"/>
    <xf numFmtId="164" fontId="2" fillId="2" borderId="0" xfId="0" applyNumberFormat="1" applyFont="1" applyFill="1"/>
    <xf numFmtId="0" fontId="2" fillId="2" borderId="0" xfId="0" applyFont="1" applyFill="1"/>
    <xf numFmtId="164" fontId="10" fillId="2" borderId="1" xfId="0" applyNumberFormat="1" applyFont="1" applyFill="1" applyBorder="1" applyAlignment="1">
      <alignment horizontal="right" vertical="center"/>
    </xf>
    <xf numFmtId="164" fontId="7" fillId="2" borderId="1" xfId="0" applyNumberFormat="1" applyFont="1" applyFill="1" applyBorder="1" applyAlignment="1">
      <alignment horizontal="center" wrapText="1"/>
    </xf>
    <xf numFmtId="164" fontId="2" fillId="2" borderId="0" xfId="0" applyNumberFormat="1" applyFont="1" applyFill="1" applyAlignment="1">
      <alignment horizontal="center" wrapText="1"/>
    </xf>
    <xf numFmtId="0" fontId="2" fillId="2" borderId="0" xfId="0" applyFont="1" applyFill="1" applyAlignment="1">
      <alignment horizontal="center" wrapText="1"/>
    </xf>
    <xf numFmtId="164" fontId="6" fillId="3" borderId="1" xfId="0" applyNumberFormat="1" applyFont="1" applyFill="1" applyBorder="1" applyAlignment="1">
      <alignment horizontal="center" vertical="center"/>
    </xf>
    <xf numFmtId="0" fontId="3" fillId="2" borderId="0" xfId="0" applyFont="1" applyFill="1" applyBorder="1" applyAlignment="1">
      <alignment horizontal="center" vertical="center"/>
    </xf>
    <xf numFmtId="164" fontId="10" fillId="2" borderId="1" xfId="0" applyNumberFormat="1" applyFont="1" applyFill="1" applyBorder="1" applyAlignment="1">
      <alignment horizontal="center" vertical="center"/>
    </xf>
    <xf numFmtId="164" fontId="6" fillId="5" borderId="1" xfId="0" applyNumberFormat="1" applyFont="1" applyFill="1" applyBorder="1" applyAlignment="1">
      <alignment horizontal="center" vertical="center"/>
    </xf>
    <xf numFmtId="164" fontId="0" fillId="0" borderId="0" xfId="0" applyNumberFormat="1" applyAlignment="1">
      <alignment horizontal="center" vertical="center"/>
    </xf>
    <xf numFmtId="164" fontId="4" fillId="0" borderId="1" xfId="0" applyNumberFormat="1" applyFont="1" applyBorder="1" applyAlignment="1">
      <alignment horizontal="center" vertical="center"/>
    </xf>
    <xf numFmtId="164" fontId="7" fillId="0" borderId="1" xfId="0" applyNumberFormat="1" applyFont="1" applyBorder="1" applyAlignment="1">
      <alignment horizontal="center" vertical="center"/>
    </xf>
    <xf numFmtId="0" fontId="0" fillId="0" borderId="0" xfId="0" applyAlignment="1">
      <alignment horizontal="center" vertical="center"/>
    </xf>
    <xf numFmtId="164" fontId="2" fillId="2" borderId="1" xfId="0" applyNumberFormat="1" applyFont="1" applyFill="1" applyBorder="1"/>
    <xf numFmtId="0" fontId="2" fillId="2" borderId="1" xfId="0" applyFont="1" applyFill="1" applyBorder="1"/>
    <xf numFmtId="0" fontId="2" fillId="2" borderId="6" xfId="0" applyFont="1" applyFill="1" applyBorder="1"/>
    <xf numFmtId="0" fontId="6" fillId="0" borderId="1" xfId="0" applyFont="1" applyBorder="1" applyAlignment="1">
      <alignment horizontal="center" vertical="center"/>
    </xf>
    <xf numFmtId="164" fontId="6"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2" fillId="0" borderId="1" xfId="0" applyNumberFormat="1" applyFont="1" applyBorder="1"/>
    <xf numFmtId="0" fontId="2" fillId="0" borderId="1" xfId="0" applyFont="1" applyBorder="1" applyAlignment="1">
      <alignment horizontal="center"/>
    </xf>
    <xf numFmtId="0" fontId="2" fillId="2" borderId="0" xfId="0" applyFont="1" applyFill="1" applyBorder="1"/>
    <xf numFmtId="0" fontId="2" fillId="2" borderId="4" xfId="0" applyFont="1" applyFill="1" applyBorder="1" applyAlignment="1">
      <alignment horizontal="center"/>
    </xf>
    <xf numFmtId="0" fontId="2" fillId="2" borderId="0" xfId="0" applyFont="1" applyFill="1" applyBorder="1" applyAlignment="1">
      <alignment horizontal="center"/>
    </xf>
    <xf numFmtId="0" fontId="1" fillId="2" borderId="4" xfId="0" applyFont="1" applyFill="1" applyBorder="1" applyAlignment="1">
      <alignment horizontal="center"/>
    </xf>
    <xf numFmtId="0" fontId="1" fillId="2" borderId="0" xfId="0" applyFont="1" applyFill="1" applyBorder="1" applyAlignment="1">
      <alignment horizontal="center"/>
    </xf>
    <xf numFmtId="0" fontId="3" fillId="2" borderId="4" xfId="0" applyFont="1" applyFill="1" applyBorder="1" applyAlignment="1">
      <alignment horizontal="center" vertical="center"/>
    </xf>
    <xf numFmtId="0" fontId="3" fillId="2" borderId="0" xfId="0" applyFont="1" applyFill="1" applyBorder="1" applyAlignment="1">
      <alignment horizontal="center" vertical="center"/>
    </xf>
    <xf numFmtId="0" fontId="6" fillId="7" borderId="1"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4" fillId="7" borderId="2" xfId="0" applyFont="1" applyFill="1" applyBorder="1" applyAlignment="1">
      <alignment horizontal="center" vertical="center" wrapText="1"/>
    </xf>
    <xf numFmtId="0" fontId="4" fillId="7" borderId="3" xfId="0" applyFont="1" applyFill="1" applyBorder="1" applyAlignment="1">
      <alignment horizontal="center" vertical="center" wrapText="1"/>
    </xf>
    <xf numFmtId="0" fontId="4" fillId="8" borderId="1" xfId="0" applyFont="1" applyFill="1" applyBorder="1" applyAlignment="1">
      <alignment horizontal="center" vertical="center" wrapText="1"/>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219604</xdr:colOff>
      <xdr:row>0</xdr:row>
      <xdr:rowOff>162721</xdr:rowOff>
    </xdr:from>
    <xdr:to>
      <xdr:col>1</xdr:col>
      <xdr:colOff>1825405</xdr:colOff>
      <xdr:row>6</xdr:row>
      <xdr:rowOff>47624</xdr:rowOff>
    </xdr:to>
    <xdr:pic>
      <xdr:nvPicPr>
        <xdr:cNvPr id="2" name="Imagem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9604" y="162721"/>
          <a:ext cx="1986801" cy="1254122"/>
        </a:xfrm>
        <a:prstGeom prst="rect">
          <a:avLst/>
        </a:prstGeom>
      </xdr:spPr>
    </xdr:pic>
    <xdr:clientData/>
  </xdr:twoCellAnchor>
  <xdr:twoCellAnchor editAs="oneCell">
    <xdr:from>
      <xdr:col>1</xdr:col>
      <xdr:colOff>2083594</xdr:colOff>
      <xdr:row>0</xdr:row>
      <xdr:rowOff>107157</xdr:rowOff>
    </xdr:from>
    <xdr:to>
      <xdr:col>3</xdr:col>
      <xdr:colOff>47625</xdr:colOff>
      <xdr:row>5</xdr:row>
      <xdr:rowOff>285749</xdr:rowOff>
    </xdr:to>
    <xdr:pic>
      <xdr:nvPicPr>
        <xdr:cNvPr id="3" name="Imagem 2" descr="C:\Users\User\Downloads\LOGO TRANSPORTES (2).png"/>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64594" y="107157"/>
          <a:ext cx="2202656" cy="1214436"/>
        </a:xfrm>
        <a:prstGeom prst="rect">
          <a:avLst/>
        </a:prstGeom>
        <a:noFill/>
        <a:ln>
          <a:noFill/>
        </a:ln>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38"/>
  <sheetViews>
    <sheetView tabSelected="1" topLeftCell="A12" zoomScale="60" zoomScaleNormal="60" zoomScaleSheetLayoutView="100" workbookViewId="0">
      <selection activeCell="S1" sqref="A1:XFD18"/>
    </sheetView>
  </sheetViews>
  <sheetFormatPr defaultColWidth="9.140625" defaultRowHeight="14.25" x14ac:dyDescent="0.2"/>
  <cols>
    <col min="1" max="1" width="5.7109375" style="1" bestFit="1" customWidth="1"/>
    <col min="2" max="2" width="52.42578125" style="11" customWidth="1"/>
    <col min="3" max="3" width="11" style="1" customWidth="1"/>
    <col min="4" max="4" width="11.42578125" style="32" bestFit="1" customWidth="1"/>
    <col min="5" max="5" width="18" style="39" bestFit="1" customWidth="1"/>
    <col min="6" max="6" width="19.140625" style="1" bestFit="1" customWidth="1"/>
    <col min="7" max="7" width="15.5703125" style="51" bestFit="1" customWidth="1"/>
    <col min="8" max="8" width="18.42578125" style="52" bestFit="1" customWidth="1"/>
    <col min="9" max="9" width="14.7109375" style="52" bestFit="1" customWidth="1"/>
    <col min="10" max="12" width="18.42578125" style="52" bestFit="1" customWidth="1"/>
    <col min="13" max="13" width="17.5703125" style="52" bestFit="1" customWidth="1"/>
    <col min="14" max="14" width="18.42578125" style="52" bestFit="1" customWidth="1"/>
    <col min="15" max="15" width="39.85546875" style="39" customWidth="1"/>
    <col min="16" max="16" width="22.5703125" style="1" bestFit="1" customWidth="1"/>
    <col min="17" max="17" width="15.85546875" style="1" bestFit="1" customWidth="1"/>
    <col min="18" max="18" width="18.7109375" style="1" bestFit="1" customWidth="1"/>
    <col min="19" max="19" width="9.140625" style="1"/>
    <col min="20" max="20" width="18.42578125" style="1" bestFit="1" customWidth="1"/>
    <col min="21" max="21" width="14.42578125" style="1" bestFit="1" customWidth="1"/>
    <col min="22" max="16384" width="9.140625" style="1"/>
  </cols>
  <sheetData>
    <row r="1" spans="1:18" x14ac:dyDescent="0.2">
      <c r="A1" s="74"/>
      <c r="B1" s="75"/>
      <c r="C1" s="75"/>
      <c r="D1" s="75"/>
      <c r="E1" s="75"/>
      <c r="F1" s="75"/>
      <c r="G1" s="75"/>
      <c r="H1" s="75"/>
      <c r="I1" s="75"/>
      <c r="J1" s="75"/>
      <c r="K1" s="75"/>
      <c r="L1" s="75"/>
      <c r="M1" s="75"/>
      <c r="N1" s="75"/>
      <c r="O1" s="75"/>
      <c r="P1" s="75"/>
      <c r="Q1" s="75"/>
      <c r="R1" s="75"/>
    </row>
    <row r="2" spans="1:18" x14ac:dyDescent="0.2">
      <c r="A2" s="74"/>
      <c r="B2" s="75"/>
      <c r="C2" s="75"/>
      <c r="D2" s="75"/>
      <c r="E2" s="75"/>
      <c r="F2" s="75"/>
      <c r="G2" s="75"/>
      <c r="H2" s="75"/>
      <c r="I2" s="75"/>
      <c r="J2" s="75"/>
      <c r="K2" s="75"/>
      <c r="L2" s="75"/>
      <c r="M2" s="75"/>
      <c r="N2" s="75"/>
      <c r="O2" s="75"/>
      <c r="P2" s="75"/>
      <c r="Q2" s="75"/>
      <c r="R2" s="75"/>
    </row>
    <row r="3" spans="1:18" ht="15" x14ac:dyDescent="0.25">
      <c r="A3" s="76" t="s">
        <v>5</v>
      </c>
      <c r="B3" s="77"/>
      <c r="C3" s="77"/>
      <c r="D3" s="77"/>
      <c r="E3" s="77"/>
      <c r="F3" s="77"/>
      <c r="G3" s="77"/>
      <c r="H3" s="77"/>
      <c r="I3" s="77"/>
      <c r="J3" s="77"/>
      <c r="K3" s="77"/>
      <c r="L3" s="77"/>
      <c r="M3" s="77"/>
      <c r="N3" s="77"/>
      <c r="O3" s="77"/>
      <c r="P3" s="77"/>
      <c r="Q3" s="77"/>
      <c r="R3" s="77"/>
    </row>
    <row r="4" spans="1:18" ht="15" x14ac:dyDescent="0.25">
      <c r="A4" s="76" t="s">
        <v>9</v>
      </c>
      <c r="B4" s="77"/>
      <c r="C4" s="77"/>
      <c r="D4" s="77"/>
      <c r="E4" s="77"/>
      <c r="F4" s="77"/>
      <c r="G4" s="77"/>
      <c r="H4" s="77"/>
      <c r="I4" s="77"/>
      <c r="J4" s="77"/>
      <c r="K4" s="77"/>
      <c r="L4" s="77"/>
      <c r="M4" s="77"/>
      <c r="N4" s="77"/>
      <c r="O4" s="77"/>
      <c r="P4" s="77"/>
      <c r="Q4" s="77"/>
      <c r="R4" s="77"/>
    </row>
    <row r="5" spans="1:18" ht="23.25" x14ac:dyDescent="0.2">
      <c r="A5" s="78" t="s">
        <v>6</v>
      </c>
      <c r="B5" s="79"/>
      <c r="C5" s="79"/>
      <c r="D5" s="79"/>
      <c r="E5" s="79"/>
      <c r="F5" s="79"/>
      <c r="G5" s="79"/>
      <c r="H5" s="79"/>
      <c r="I5" s="79"/>
      <c r="J5" s="79"/>
      <c r="K5" s="79"/>
      <c r="L5" s="79"/>
      <c r="M5" s="79"/>
      <c r="N5" s="79"/>
      <c r="O5" s="79"/>
      <c r="P5" s="79"/>
      <c r="Q5" s="79"/>
      <c r="R5" s="79"/>
    </row>
    <row r="6" spans="1:18" ht="26.25" customHeight="1" x14ac:dyDescent="0.2">
      <c r="A6" s="7"/>
      <c r="B6" s="10"/>
      <c r="C6" s="8"/>
      <c r="D6" s="26"/>
      <c r="E6" s="34"/>
      <c r="F6" s="8"/>
      <c r="G6" s="34"/>
      <c r="H6" s="43"/>
      <c r="I6" s="58"/>
      <c r="J6" s="58"/>
      <c r="K6" s="58"/>
      <c r="L6" s="58"/>
      <c r="M6" s="58"/>
      <c r="N6" s="58"/>
      <c r="O6" s="34"/>
      <c r="P6" s="8"/>
      <c r="Q6" s="9"/>
      <c r="R6" s="9"/>
    </row>
    <row r="7" spans="1:18" ht="48" customHeight="1" x14ac:dyDescent="0.2">
      <c r="A7" s="2"/>
      <c r="B7" s="10"/>
      <c r="C7" s="4"/>
      <c r="D7" s="5"/>
      <c r="E7" s="80" t="s">
        <v>25</v>
      </c>
      <c r="F7" s="81"/>
      <c r="G7" s="82" t="s">
        <v>33</v>
      </c>
      <c r="H7" s="83"/>
      <c r="I7" s="82" t="s">
        <v>34</v>
      </c>
      <c r="J7" s="83"/>
      <c r="K7" s="82" t="s">
        <v>35</v>
      </c>
      <c r="L7" s="83"/>
      <c r="M7" s="82" t="s">
        <v>36</v>
      </c>
      <c r="N7" s="83"/>
      <c r="O7" s="84" t="s">
        <v>11</v>
      </c>
      <c r="P7" s="84"/>
    </row>
    <row r="8" spans="1:18" ht="18.75" customHeight="1" x14ac:dyDescent="0.2">
      <c r="A8" s="16" t="s">
        <v>10</v>
      </c>
      <c r="B8" s="19" t="s">
        <v>0</v>
      </c>
      <c r="C8" s="16" t="s">
        <v>1</v>
      </c>
      <c r="D8" s="16" t="s">
        <v>12</v>
      </c>
      <c r="E8" s="35" t="s">
        <v>2</v>
      </c>
      <c r="F8" s="16" t="s">
        <v>3</v>
      </c>
      <c r="G8" s="57" t="s">
        <v>2</v>
      </c>
      <c r="H8" s="16" t="s">
        <v>4</v>
      </c>
      <c r="I8" s="57" t="s">
        <v>2</v>
      </c>
      <c r="J8" s="16" t="s">
        <v>4</v>
      </c>
      <c r="K8" s="16"/>
      <c r="L8" s="16"/>
      <c r="M8" s="57" t="s">
        <v>2</v>
      </c>
      <c r="N8" s="16" t="s">
        <v>4</v>
      </c>
      <c r="O8" s="31" t="s">
        <v>7</v>
      </c>
      <c r="P8" s="31" t="s">
        <v>8</v>
      </c>
    </row>
    <row r="9" spans="1:18" ht="139.5" customHeight="1" x14ac:dyDescent="0.2">
      <c r="A9" s="17">
        <v>1</v>
      </c>
      <c r="B9" s="44" t="s">
        <v>21</v>
      </c>
      <c r="C9" s="20" t="s">
        <v>1</v>
      </c>
      <c r="D9" s="33">
        <v>2</v>
      </c>
      <c r="E9" s="36">
        <v>2100</v>
      </c>
      <c r="F9" s="36">
        <f>E9*D9</f>
        <v>4200</v>
      </c>
      <c r="G9" s="36"/>
      <c r="H9" s="36">
        <f>D9*G9</f>
        <v>0</v>
      </c>
      <c r="I9" s="36"/>
      <c r="J9" s="36">
        <f>I9*D9</f>
        <v>0</v>
      </c>
      <c r="K9" s="36">
        <v>2500</v>
      </c>
      <c r="L9" s="36">
        <f>K9*D9</f>
        <v>5000</v>
      </c>
      <c r="M9" s="36">
        <v>2600</v>
      </c>
      <c r="N9" s="36">
        <f>M9*D9</f>
        <v>5200</v>
      </c>
      <c r="O9" s="36">
        <v>2400</v>
      </c>
      <c r="P9" s="36">
        <f>O9*D9</f>
        <v>4800</v>
      </c>
    </row>
    <row r="10" spans="1:18" ht="226.5" customHeight="1" x14ac:dyDescent="0.2">
      <c r="A10" s="17">
        <v>2</v>
      </c>
      <c r="B10" s="45" t="s">
        <v>23</v>
      </c>
      <c r="C10" s="20" t="s">
        <v>20</v>
      </c>
      <c r="D10" s="33">
        <v>6</v>
      </c>
      <c r="E10" s="36">
        <v>619</v>
      </c>
      <c r="F10" s="36">
        <f>E10*D10</f>
        <v>3714</v>
      </c>
      <c r="G10" s="36">
        <v>777</v>
      </c>
      <c r="H10" s="36">
        <f>G10*D10</f>
        <v>4662</v>
      </c>
      <c r="I10" s="36">
        <v>811.2</v>
      </c>
      <c r="J10" s="36">
        <f>I10*D10</f>
        <v>4867.2000000000007</v>
      </c>
      <c r="K10" s="36"/>
      <c r="L10" s="36"/>
      <c r="M10" s="36"/>
      <c r="N10" s="36"/>
      <c r="O10" s="36">
        <v>735.73</v>
      </c>
      <c r="P10" s="36">
        <f t="shared" ref="P10:P11" si="0">O10*D10</f>
        <v>4414.38</v>
      </c>
    </row>
    <row r="11" spans="1:18" ht="249.75" customHeight="1" x14ac:dyDescent="0.2">
      <c r="A11" s="27">
        <v>2</v>
      </c>
      <c r="B11" s="30" t="s">
        <v>24</v>
      </c>
      <c r="C11" s="29" t="s">
        <v>20</v>
      </c>
      <c r="D11" s="29">
        <v>6</v>
      </c>
      <c r="E11" s="37">
        <v>619</v>
      </c>
      <c r="F11" s="36">
        <f>E11*D11</f>
        <v>3714</v>
      </c>
      <c r="G11" s="53">
        <v>777</v>
      </c>
      <c r="H11" s="36">
        <f>D11*G11</f>
        <v>4662</v>
      </c>
      <c r="I11" s="36">
        <v>811.2</v>
      </c>
      <c r="J11" s="36">
        <f>I11*D11</f>
        <v>4867.2000000000007</v>
      </c>
      <c r="K11" s="36"/>
      <c r="L11" s="36"/>
      <c r="M11" s="36"/>
      <c r="N11" s="36"/>
      <c r="O11" s="36">
        <v>735.73</v>
      </c>
      <c r="P11" s="36">
        <f t="shared" si="0"/>
        <v>4414.38</v>
      </c>
    </row>
    <row r="12" spans="1:18" ht="18.75" customHeight="1" x14ac:dyDescent="0.25">
      <c r="A12" s="21"/>
      <c r="B12" s="21"/>
      <c r="C12" s="40"/>
      <c r="D12" s="40"/>
      <c r="E12" s="41" t="s">
        <v>22</v>
      </c>
      <c r="F12" s="42">
        <f>SUM(F9:F11)</f>
        <v>11628</v>
      </c>
      <c r="G12" s="41" t="s">
        <v>22</v>
      </c>
      <c r="H12" s="54">
        <f>SUM(H9:H11)</f>
        <v>9324</v>
      </c>
      <c r="I12" s="41" t="s">
        <v>22</v>
      </c>
      <c r="J12" s="54">
        <f>SUM(J10:J11)</f>
        <v>9734.4000000000015</v>
      </c>
      <c r="K12" s="54"/>
      <c r="L12" s="54"/>
      <c r="M12" s="41" t="s">
        <v>22</v>
      </c>
      <c r="N12" s="54">
        <f>SUM(N9:N11)</f>
        <v>5200</v>
      </c>
      <c r="O12" s="41" t="s">
        <v>22</v>
      </c>
      <c r="P12" s="15">
        <f>SUM(P9:P11)</f>
        <v>13628.760000000002</v>
      </c>
    </row>
    <row r="13" spans="1:18" ht="18.75" customHeight="1" x14ac:dyDescent="0.2">
      <c r="A13" s="21"/>
      <c r="B13" s="21"/>
      <c r="C13" s="21"/>
      <c r="D13" s="12"/>
      <c r="E13" s="38"/>
      <c r="F13" s="21"/>
      <c r="G13" s="55"/>
      <c r="H13" s="56"/>
      <c r="I13" s="56"/>
      <c r="J13" s="56"/>
      <c r="K13" s="56"/>
      <c r="L13" s="56"/>
      <c r="M13" s="56"/>
      <c r="N13" s="56"/>
      <c r="O13" s="38"/>
      <c r="P13" s="21"/>
    </row>
    <row r="14" spans="1:18" ht="18.75" customHeight="1" x14ac:dyDescent="0.2">
      <c r="A14" s="22"/>
      <c r="B14" s="68"/>
      <c r="C14" s="68"/>
      <c r="D14" s="29" t="s">
        <v>14</v>
      </c>
      <c r="E14" s="69"/>
      <c r="F14" s="68"/>
      <c r="G14" s="36"/>
      <c r="H14" s="17"/>
      <c r="I14" s="17"/>
      <c r="J14" s="17"/>
      <c r="K14" s="17"/>
      <c r="L14" s="17"/>
      <c r="M14" s="17"/>
      <c r="N14" s="17"/>
      <c r="O14" s="70" t="s">
        <v>18</v>
      </c>
      <c r="P14" s="68"/>
      <c r="Q14" s="28"/>
      <c r="R14" s="28"/>
    </row>
    <row r="15" spans="1:18" ht="18.75" customHeight="1" x14ac:dyDescent="0.2">
      <c r="B15" s="28"/>
      <c r="C15" s="28"/>
      <c r="D15" s="68" t="s">
        <v>15</v>
      </c>
      <c r="E15" s="71"/>
      <c r="F15" s="29"/>
      <c r="G15" s="65"/>
      <c r="H15" s="66"/>
      <c r="I15" s="66"/>
      <c r="J15" s="66"/>
      <c r="K15" s="66"/>
      <c r="L15" s="66"/>
      <c r="M15" s="66"/>
      <c r="N15" s="66"/>
      <c r="O15" s="69" t="s">
        <v>19</v>
      </c>
      <c r="P15" s="28"/>
      <c r="Q15" s="28"/>
      <c r="R15" s="28"/>
    </row>
    <row r="16" spans="1:18" ht="15" x14ac:dyDescent="0.2">
      <c r="B16" s="28"/>
      <c r="C16" s="28"/>
      <c r="D16" s="29" t="s">
        <v>16</v>
      </c>
      <c r="E16" s="71"/>
      <c r="F16" s="28"/>
      <c r="G16" s="65"/>
      <c r="H16" s="66"/>
      <c r="I16" s="66"/>
      <c r="J16" s="66"/>
      <c r="K16" s="66"/>
      <c r="L16" s="66"/>
      <c r="M16" s="66"/>
      <c r="N16" s="66"/>
      <c r="O16" s="18" t="s">
        <v>16</v>
      </c>
      <c r="P16" s="28"/>
      <c r="Q16" s="28"/>
      <c r="R16" s="28"/>
    </row>
    <row r="17" spans="1:19" ht="21" customHeight="1" x14ac:dyDescent="0.25">
      <c r="B17" s="48" t="s">
        <v>26</v>
      </c>
      <c r="C17" s="28"/>
      <c r="D17" s="72"/>
      <c r="E17" s="71"/>
      <c r="F17" s="28"/>
      <c r="G17" s="65"/>
      <c r="H17" s="66"/>
      <c r="I17" s="66"/>
      <c r="J17" s="66"/>
      <c r="K17" s="66"/>
      <c r="L17" s="66"/>
      <c r="M17" s="66"/>
      <c r="N17" s="66"/>
      <c r="O17" s="71"/>
      <c r="P17" s="28"/>
      <c r="Q17" s="28"/>
      <c r="R17" s="28"/>
    </row>
    <row r="18" spans="1:19" ht="9.75" customHeight="1" x14ac:dyDescent="0.2">
      <c r="B18" s="28"/>
      <c r="C18" s="28"/>
      <c r="D18" s="72"/>
      <c r="E18" s="71"/>
      <c r="F18" s="28"/>
      <c r="G18" s="65"/>
      <c r="H18" s="66"/>
      <c r="I18" s="66"/>
      <c r="J18" s="66"/>
      <c r="K18" s="66"/>
      <c r="L18" s="66"/>
      <c r="M18" s="66"/>
      <c r="N18" s="66"/>
      <c r="O18" s="71"/>
      <c r="P18" s="28"/>
      <c r="Q18" s="28"/>
      <c r="R18" s="28"/>
    </row>
    <row r="19" spans="1:19" ht="4.5" hidden="1" customHeight="1" x14ac:dyDescent="0.2">
      <c r="A19" s="22" t="s">
        <v>13</v>
      </c>
      <c r="C19" s="49"/>
      <c r="D19" s="50"/>
      <c r="G19" s="67"/>
      <c r="H19" s="67"/>
      <c r="I19" s="73"/>
      <c r="J19" s="73"/>
      <c r="K19" s="73"/>
      <c r="L19" s="73"/>
      <c r="M19" s="73"/>
      <c r="N19" s="73"/>
      <c r="O19" s="1"/>
      <c r="Q19" s="3"/>
    </row>
    <row r="20" spans="1:19" s="11" customFormat="1" ht="14.25" customHeight="1" x14ac:dyDescent="0.2">
      <c r="A20" s="13"/>
      <c r="C20" s="51"/>
      <c r="D20" s="52"/>
      <c r="E20" s="39"/>
      <c r="F20" s="1"/>
    </row>
    <row r="21" spans="1:19" s="11" customFormat="1" ht="14.25" customHeight="1" x14ac:dyDescent="0.2">
      <c r="A21" s="14"/>
      <c r="C21" s="1"/>
      <c r="D21" s="32"/>
      <c r="E21" s="39"/>
      <c r="F21" s="1"/>
      <c r="G21" s="39"/>
      <c r="H21" s="1"/>
      <c r="I21" s="1"/>
      <c r="J21" s="1"/>
      <c r="K21" s="1"/>
      <c r="L21" s="1"/>
      <c r="M21" s="1"/>
      <c r="N21" s="1"/>
      <c r="O21" s="1"/>
      <c r="P21" s="1"/>
    </row>
    <row r="22" spans="1:19" ht="32.25" customHeight="1" x14ac:dyDescent="0.2">
      <c r="G22" s="39"/>
      <c r="H22" s="1"/>
      <c r="I22" s="1"/>
      <c r="J22" s="1"/>
      <c r="K22" s="1"/>
      <c r="L22" s="1"/>
      <c r="M22" s="1"/>
      <c r="N22" s="1"/>
      <c r="O22" s="1"/>
      <c r="S22" s="3"/>
    </row>
    <row r="23" spans="1:19" ht="32.25" customHeight="1" x14ac:dyDescent="0.2">
      <c r="G23" s="39"/>
      <c r="H23" s="1"/>
      <c r="I23" s="1"/>
      <c r="J23" s="1"/>
      <c r="K23" s="1"/>
      <c r="L23" s="1"/>
      <c r="M23" s="1"/>
      <c r="N23" s="1"/>
      <c r="O23" s="1"/>
      <c r="S23" s="3"/>
    </row>
    <row r="24" spans="1:19" ht="32.25" customHeight="1" x14ac:dyDescent="0.2">
      <c r="G24" s="39"/>
      <c r="H24" s="1"/>
      <c r="I24" s="1"/>
      <c r="J24" s="1"/>
      <c r="K24" s="1"/>
      <c r="L24" s="1"/>
      <c r="M24" s="1"/>
      <c r="N24" s="1"/>
      <c r="O24" s="1"/>
      <c r="S24" s="3"/>
    </row>
    <row r="25" spans="1:19" ht="32.25" customHeight="1" x14ac:dyDescent="0.2">
      <c r="G25" s="39"/>
      <c r="H25" s="1"/>
      <c r="I25" s="1"/>
      <c r="J25" s="1"/>
      <c r="K25" s="1"/>
      <c r="L25" s="1"/>
      <c r="M25" s="1"/>
      <c r="N25" s="1"/>
      <c r="O25" s="1"/>
      <c r="S25" s="3"/>
    </row>
    <row r="26" spans="1:19" ht="32.25" customHeight="1" x14ac:dyDescent="0.2">
      <c r="G26" s="39"/>
      <c r="H26" s="1"/>
      <c r="I26" s="1"/>
      <c r="J26" s="1"/>
      <c r="K26" s="1"/>
      <c r="L26" s="1"/>
      <c r="M26" s="1"/>
      <c r="N26" s="1"/>
      <c r="O26" s="1"/>
      <c r="S26" s="3"/>
    </row>
    <row r="27" spans="1:19" ht="32.25" customHeight="1" x14ac:dyDescent="0.2">
      <c r="G27" s="39"/>
      <c r="H27" s="1"/>
      <c r="I27" s="1"/>
      <c r="J27" s="1"/>
      <c r="K27" s="1"/>
      <c r="L27" s="1"/>
      <c r="M27" s="1"/>
      <c r="N27" s="1"/>
      <c r="O27" s="1"/>
    </row>
    <row r="28" spans="1:19" x14ac:dyDescent="0.2">
      <c r="G28" s="39"/>
      <c r="H28" s="1"/>
      <c r="I28" s="1"/>
      <c r="J28" s="1"/>
      <c r="K28" s="1"/>
      <c r="L28" s="1"/>
      <c r="M28" s="1"/>
      <c r="N28" s="1"/>
      <c r="O28" s="1"/>
    </row>
    <row r="29" spans="1:19" x14ac:dyDescent="0.2">
      <c r="G29" s="39"/>
      <c r="H29" s="1"/>
      <c r="I29" s="1"/>
      <c r="J29" s="1"/>
      <c r="K29" s="1"/>
      <c r="L29" s="1"/>
      <c r="M29" s="1"/>
      <c r="N29" s="1"/>
      <c r="O29" s="1"/>
    </row>
    <row r="30" spans="1:19" ht="19.5" customHeight="1" x14ac:dyDescent="0.2">
      <c r="G30" s="39"/>
      <c r="H30" s="1"/>
      <c r="I30" s="1"/>
      <c r="J30" s="1"/>
      <c r="K30" s="1"/>
      <c r="L30" s="1"/>
      <c r="M30" s="1"/>
      <c r="N30" s="1"/>
      <c r="O30" s="1"/>
    </row>
    <row r="31" spans="1:19" ht="19.5" customHeight="1" x14ac:dyDescent="0.2">
      <c r="G31" s="39"/>
      <c r="H31" s="1"/>
      <c r="I31" s="1"/>
      <c r="J31" s="1"/>
      <c r="K31" s="1"/>
      <c r="L31" s="1"/>
      <c r="M31" s="1"/>
      <c r="N31" s="1"/>
      <c r="O31" s="1"/>
    </row>
    <row r="32" spans="1:19" ht="36" customHeight="1" x14ac:dyDescent="0.2">
      <c r="G32" s="39"/>
      <c r="H32" s="1"/>
      <c r="I32" s="1"/>
      <c r="J32" s="1"/>
      <c r="K32" s="1"/>
      <c r="L32" s="1"/>
      <c r="M32" s="1"/>
      <c r="N32" s="1"/>
      <c r="O32" s="1"/>
    </row>
    <row r="33" spans="7:15" ht="50.25" customHeight="1" x14ac:dyDescent="0.2">
      <c r="G33" s="39"/>
      <c r="H33" s="1"/>
      <c r="I33" s="1"/>
      <c r="J33" s="1"/>
      <c r="K33" s="1"/>
      <c r="L33" s="1"/>
      <c r="M33" s="1"/>
      <c r="N33" s="1"/>
      <c r="O33" s="1"/>
    </row>
    <row r="34" spans="7:15" x14ac:dyDescent="0.2">
      <c r="G34" s="39"/>
      <c r="H34" s="1"/>
      <c r="I34" s="1"/>
      <c r="J34" s="1"/>
      <c r="K34" s="1"/>
      <c r="L34" s="1"/>
      <c r="M34" s="1"/>
      <c r="N34" s="1"/>
      <c r="O34" s="1"/>
    </row>
    <row r="35" spans="7:15" x14ac:dyDescent="0.2">
      <c r="G35" s="39"/>
      <c r="H35" s="1"/>
      <c r="I35" s="1"/>
      <c r="J35" s="1"/>
      <c r="K35" s="1"/>
      <c r="L35" s="1"/>
      <c r="M35" s="1"/>
      <c r="N35" s="1"/>
      <c r="O35" s="1"/>
    </row>
    <row r="36" spans="7:15" x14ac:dyDescent="0.2">
      <c r="G36" s="39"/>
      <c r="H36" s="1"/>
      <c r="I36" s="1"/>
      <c r="J36" s="1"/>
      <c r="K36" s="1"/>
      <c r="L36" s="1"/>
      <c r="M36" s="1"/>
      <c r="N36" s="1"/>
      <c r="O36" s="1"/>
    </row>
    <row r="37" spans="7:15" x14ac:dyDescent="0.2">
      <c r="G37" s="39"/>
      <c r="H37" s="1"/>
      <c r="I37" s="1"/>
      <c r="J37" s="1"/>
      <c r="K37" s="1"/>
      <c r="L37" s="1"/>
      <c r="M37" s="1"/>
      <c r="N37" s="1"/>
      <c r="O37" s="1"/>
    </row>
    <row r="38" spans="7:15" x14ac:dyDescent="0.2">
      <c r="G38" s="39"/>
      <c r="H38" s="1"/>
      <c r="I38" s="1"/>
      <c r="J38" s="1"/>
      <c r="K38" s="1"/>
      <c r="L38" s="1"/>
      <c r="M38" s="1"/>
      <c r="N38" s="1"/>
      <c r="O38" s="1"/>
    </row>
  </sheetData>
  <mergeCells count="10">
    <mergeCell ref="A1:R2"/>
    <mergeCell ref="A3:R3"/>
    <mergeCell ref="A4:R4"/>
    <mergeCell ref="A5:R5"/>
    <mergeCell ref="E7:F7"/>
    <mergeCell ref="G7:H7"/>
    <mergeCell ref="O7:P7"/>
    <mergeCell ref="I7:J7"/>
    <mergeCell ref="M7:N7"/>
    <mergeCell ref="K7:L7"/>
  </mergeCells>
  <phoneticPr fontId="9" type="noConversion"/>
  <printOptions gridLines="1"/>
  <pageMargins left="0.25" right="0.25" top="0.75" bottom="0.75" header="0.3" footer="0.3"/>
  <pageSetup paperSize="9" scale="4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3"/>
  <sheetViews>
    <sheetView zoomScale="80" zoomScaleNormal="80" workbookViewId="0">
      <selection sqref="A1:E4"/>
    </sheetView>
  </sheetViews>
  <sheetFormatPr defaultRowHeight="15" x14ac:dyDescent="0.25"/>
  <cols>
    <col min="1" max="1" width="6.7109375" bestFit="1" customWidth="1"/>
    <col min="2" max="2" width="86.28515625" style="6" bestFit="1" customWidth="1"/>
    <col min="3" max="3" width="12.42578125" customWidth="1"/>
    <col min="4" max="4" width="13" bestFit="1" customWidth="1"/>
    <col min="5" max="5" width="17.140625" style="61" bestFit="1" customWidth="1"/>
    <col min="6" max="6" width="18.7109375" style="64" bestFit="1" customWidth="1"/>
    <col min="8" max="11" width="15.140625" bestFit="1" customWidth="1"/>
    <col min="13" max="13" width="15.140625" bestFit="1" customWidth="1"/>
    <col min="14" max="14" width="16.42578125" bestFit="1" customWidth="1"/>
  </cols>
  <sheetData>
    <row r="1" spans="1:9" ht="24" customHeight="1" x14ac:dyDescent="0.25">
      <c r="A1" s="16" t="s">
        <v>10</v>
      </c>
      <c r="B1" s="19" t="s">
        <v>0</v>
      </c>
      <c r="C1" s="16" t="s">
        <v>1</v>
      </c>
      <c r="D1" s="16" t="s">
        <v>12</v>
      </c>
      <c r="E1" s="57" t="s">
        <v>7</v>
      </c>
      <c r="F1" s="16" t="s">
        <v>8</v>
      </c>
    </row>
    <row r="2" spans="1:9" ht="84" customHeight="1" x14ac:dyDescent="0.25">
      <c r="A2" s="17">
        <v>1</v>
      </c>
      <c r="B2" s="44" t="s">
        <v>21</v>
      </c>
      <c r="C2" s="20" t="s">
        <v>1</v>
      </c>
      <c r="D2" s="33">
        <v>2</v>
      </c>
      <c r="E2" s="18">
        <v>2400</v>
      </c>
      <c r="F2" s="18">
        <v>4800</v>
      </c>
    </row>
    <row r="3" spans="1:9" ht="129" x14ac:dyDescent="0.25">
      <c r="A3" s="17">
        <v>2</v>
      </c>
      <c r="B3" s="45" t="s">
        <v>23</v>
      </c>
      <c r="C3" s="20" t="s">
        <v>20</v>
      </c>
      <c r="D3" s="33">
        <v>6</v>
      </c>
      <c r="E3" s="59">
        <v>735.73</v>
      </c>
      <c r="F3" s="62">
        <v>4414.38</v>
      </c>
    </row>
    <row r="4" spans="1:9" ht="150" x14ac:dyDescent="0.25">
      <c r="A4" s="27">
        <v>3</v>
      </c>
      <c r="B4" s="30" t="s">
        <v>24</v>
      </c>
      <c r="C4" s="29" t="s">
        <v>20</v>
      </c>
      <c r="D4" s="29">
        <v>6</v>
      </c>
      <c r="E4" s="59">
        <v>735.73</v>
      </c>
      <c r="F4" s="62">
        <v>4414.38</v>
      </c>
    </row>
    <row r="5" spans="1:9" ht="15.75" x14ac:dyDescent="0.25">
      <c r="B5" s="12"/>
      <c r="E5" s="60" t="s">
        <v>22</v>
      </c>
      <c r="F5" s="63">
        <f>SUM(F2:F4)</f>
        <v>13628.760000000002</v>
      </c>
    </row>
    <row r="6" spans="1:9" ht="20.25" customHeight="1" x14ac:dyDescent="0.25">
      <c r="B6" s="25"/>
      <c r="E6" s="47"/>
    </row>
    <row r="7" spans="1:9" ht="16.5" customHeight="1" x14ac:dyDescent="0.25">
      <c r="B7" s="12"/>
      <c r="E7" s="46"/>
      <c r="I7" s="23"/>
    </row>
    <row r="8" spans="1:9" ht="15.75" hidden="1" x14ac:dyDescent="0.25">
      <c r="E8" s="46" t="s">
        <v>17</v>
      </c>
    </row>
    <row r="9" spans="1:9" ht="38.25" customHeight="1" x14ac:dyDescent="0.25">
      <c r="B9"/>
    </row>
    <row r="10" spans="1:9" x14ac:dyDescent="0.25">
      <c r="B10"/>
      <c r="H10" s="23"/>
    </row>
    <row r="11" spans="1:9" x14ac:dyDescent="0.25">
      <c r="B11"/>
      <c r="E11" s="18"/>
      <c r="H11" s="23"/>
    </row>
    <row r="12" spans="1:9" x14ac:dyDescent="0.25">
      <c r="B12"/>
    </row>
    <row r="13" spans="1:9" ht="27.75" customHeight="1" x14ac:dyDescent="0.25">
      <c r="B13"/>
    </row>
    <row r="14" spans="1:9" x14ac:dyDescent="0.25">
      <c r="B14"/>
      <c r="C14" t="s">
        <v>31</v>
      </c>
      <c r="E14" s="61" t="s">
        <v>27</v>
      </c>
    </row>
    <row r="15" spans="1:9" x14ac:dyDescent="0.25">
      <c r="B15" t="s">
        <v>29</v>
      </c>
      <c r="C15" s="23">
        <f>E2</f>
        <v>2400</v>
      </c>
      <c r="E15" s="61">
        <f>E2</f>
        <v>2400</v>
      </c>
    </row>
    <row r="16" spans="1:9" x14ac:dyDescent="0.25">
      <c r="B16" t="s">
        <v>28</v>
      </c>
      <c r="C16" s="23">
        <f>F3</f>
        <v>4414.38</v>
      </c>
      <c r="E16" s="61">
        <f>F3</f>
        <v>4414.38</v>
      </c>
      <c r="G16" s="23"/>
    </row>
    <row r="17" spans="2:10" x14ac:dyDescent="0.25">
      <c r="B17" t="s">
        <v>30</v>
      </c>
      <c r="C17" s="61">
        <f>SUM(C15:C16)</f>
        <v>6814.38</v>
      </c>
      <c r="E17" s="61">
        <f>SUM(E15:E16)</f>
        <v>6814.38</v>
      </c>
      <c r="G17" s="23"/>
    </row>
    <row r="18" spans="2:10" x14ac:dyDescent="0.25">
      <c r="B18"/>
      <c r="D18" s="23">
        <f>C17+E17</f>
        <v>13628.76</v>
      </c>
      <c r="G18" s="23"/>
    </row>
    <row r="19" spans="2:10" x14ac:dyDescent="0.25">
      <c r="B19"/>
    </row>
    <row r="20" spans="2:10" x14ac:dyDescent="0.25">
      <c r="B20"/>
      <c r="C20" t="s">
        <v>37</v>
      </c>
      <c r="D20" s="24">
        <f>(C15*100)/D18</f>
        <v>17.609819235205549</v>
      </c>
    </row>
    <row r="21" spans="2:10" x14ac:dyDescent="0.25">
      <c r="B21"/>
      <c r="C21" t="s">
        <v>32</v>
      </c>
      <c r="D21" s="24">
        <f>(C16*100)/D18</f>
        <v>32.390180764794451</v>
      </c>
    </row>
    <row r="22" spans="2:10" x14ac:dyDescent="0.25">
      <c r="B22"/>
      <c r="D22" s="24">
        <f>SUM(D20:D21)</f>
        <v>50</v>
      </c>
    </row>
    <row r="23" spans="2:10" x14ac:dyDescent="0.25">
      <c r="B23"/>
    </row>
    <row r="24" spans="2:10" x14ac:dyDescent="0.25">
      <c r="B24"/>
    </row>
    <row r="25" spans="2:10" x14ac:dyDescent="0.25">
      <c r="B25"/>
    </row>
    <row r="26" spans="2:10" x14ac:dyDescent="0.25">
      <c r="B26"/>
    </row>
    <row r="27" spans="2:10" x14ac:dyDescent="0.25">
      <c r="J27" s="23"/>
    </row>
    <row r="28" spans="2:10" x14ac:dyDescent="0.25">
      <c r="J28" s="23"/>
    </row>
    <row r="29" spans="2:10" x14ac:dyDescent="0.25">
      <c r="J29" s="24"/>
    </row>
    <row r="30" spans="2:10" x14ac:dyDescent="0.25">
      <c r="J30" s="24"/>
    </row>
    <row r="31" spans="2:10" x14ac:dyDescent="0.25">
      <c r="J31" s="24"/>
    </row>
    <row r="32" spans="2:10" x14ac:dyDescent="0.25">
      <c r="J32" s="24"/>
    </row>
    <row r="33" spans="10:10" x14ac:dyDescent="0.25">
      <c r="J33" s="24"/>
    </row>
  </sheetData>
  <pageMargins left="0.23622047244094488" right="0.23622047244094488" top="0.74803149606299213" bottom="0.74803149606299213" header="0.31496062992125984" footer="0.31496062992125984"/>
  <pageSetup paperSize="9" scale="4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1</vt:i4>
      </vt:variant>
    </vt:vector>
  </HeadingPairs>
  <TitlesOfParts>
    <vt:vector size="3" baseType="lpstr">
      <vt:lpstr>EST.</vt:lpstr>
      <vt:lpstr>Plan1</vt:lpstr>
      <vt:lpstr>EST.!Area_de_impressao</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User</cp:lastModifiedBy>
  <cp:lastPrinted>2026-06-23T11:58:28Z</cp:lastPrinted>
  <dcterms:created xsi:type="dcterms:W3CDTF">2010-11-25T10:08:42Z</dcterms:created>
  <dcterms:modified xsi:type="dcterms:W3CDTF">2026-06-23T12:31:39Z</dcterms:modified>
</cp:coreProperties>
</file>