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F88C7020-C016-4424-ABA5-94D39C2DF29C}" xr6:coauthVersionLast="47" xr6:coauthVersionMax="47" xr10:uidLastSave="{00000000-0000-0000-0000-000000000000}"/>
  <bookViews>
    <workbookView xWindow="-120" yWindow="-120" windowWidth="20730" windowHeight="11040" tabRatio="845" activeTab="10" xr2:uid="{00000000-000D-0000-FFFF-FFFF00000000}"/>
  </bookViews>
  <sheets>
    <sheet name="AC" sheetId="1" r:id="rId1"/>
    <sheet name="AL" sheetId="2" r:id="rId2"/>
    <sheet name="AM" sheetId="3" r:id="rId3"/>
    <sheet name="AP" sheetId="4" r:id="rId4"/>
    <sheet name="BA" sheetId="5" r:id="rId5"/>
    <sheet name="CE" sheetId="6" r:id="rId6"/>
    <sheet name="DF" sheetId="7" r:id="rId7"/>
    <sheet name="ES" sheetId="8" r:id="rId8"/>
    <sheet name="GO" sheetId="9" r:id="rId9"/>
    <sheet name="MA" sheetId="10" r:id="rId10"/>
    <sheet name="MG" sheetId="11" r:id="rId11"/>
    <sheet name="MS" sheetId="12" r:id="rId12"/>
    <sheet name="MT" sheetId="13" r:id="rId13"/>
    <sheet name="PA" sheetId="14" r:id="rId14"/>
    <sheet name="PB" sheetId="15" r:id="rId15"/>
    <sheet name="PE" sheetId="16" r:id="rId16"/>
    <sheet name="PI" sheetId="17" r:id="rId17"/>
    <sheet name="PR" sheetId="18" r:id="rId18"/>
    <sheet name="RJ" sheetId="19" r:id="rId19"/>
    <sheet name="RN" sheetId="20" r:id="rId20"/>
    <sheet name="RO" sheetId="21" r:id="rId21"/>
    <sheet name="RR" sheetId="22" r:id="rId22"/>
    <sheet name="RS" sheetId="23" r:id="rId23"/>
    <sheet name="SC" sheetId="24" r:id="rId24"/>
    <sheet name="SE" sheetId="25" r:id="rId25"/>
    <sheet name="SP" sheetId="26" r:id="rId26"/>
    <sheet name="TO" sheetId="27" r:id="rId27"/>
  </sheets>
  <definedNames>
    <definedName name="_xlnm.Print_Area" localSheetId="10">MG!$A:$I</definedName>
    <definedName name="JR_PAGE_ANCHOR_0_1">AC!#REF!</definedName>
    <definedName name="JR_PAGE_ANCHOR_1_1">AL!#REF!</definedName>
    <definedName name="JR_PAGE_ANCHOR_10_1">MG!#REF!</definedName>
    <definedName name="JR_PAGE_ANCHOR_11_1">MS!#REF!</definedName>
    <definedName name="JR_PAGE_ANCHOR_12_1">MT!#REF!</definedName>
    <definedName name="JR_PAGE_ANCHOR_13_1">PA!#REF!</definedName>
    <definedName name="JR_PAGE_ANCHOR_14_1">PB!#REF!</definedName>
    <definedName name="JR_PAGE_ANCHOR_15_1">PE!#REF!</definedName>
    <definedName name="JR_PAGE_ANCHOR_16_1">PI!#REF!</definedName>
    <definedName name="JR_PAGE_ANCHOR_17_1">PR!#REF!</definedName>
    <definedName name="JR_PAGE_ANCHOR_18_1">RJ!#REF!</definedName>
    <definedName name="JR_PAGE_ANCHOR_19_1">RN!#REF!</definedName>
    <definedName name="JR_PAGE_ANCHOR_2_1">AM!#REF!</definedName>
    <definedName name="JR_PAGE_ANCHOR_20_1">RO!#REF!</definedName>
    <definedName name="JR_PAGE_ANCHOR_21_1">RR!#REF!</definedName>
    <definedName name="JR_PAGE_ANCHOR_22_1">RS!#REF!</definedName>
    <definedName name="JR_PAGE_ANCHOR_23_1">SC!#REF!</definedName>
    <definedName name="JR_PAGE_ANCHOR_24_1">SE!#REF!</definedName>
    <definedName name="JR_PAGE_ANCHOR_25_1">SP!#REF!</definedName>
    <definedName name="JR_PAGE_ANCHOR_26_1">TO!#REF!</definedName>
    <definedName name="JR_PAGE_ANCHOR_3_1">AP!#REF!</definedName>
    <definedName name="JR_PAGE_ANCHOR_4_1">BA!#REF!</definedName>
    <definedName name="JR_PAGE_ANCHOR_5_1">CE!#REF!</definedName>
    <definedName name="JR_PAGE_ANCHOR_6_1">DF!#REF!</definedName>
    <definedName name="JR_PAGE_ANCHOR_7_1">ES!#REF!</definedName>
    <definedName name="JR_PAGE_ANCHOR_8_1">GO!#REF!</definedName>
    <definedName name="JR_PAGE_ANCHOR_9_1">MA!#REF!</definedName>
  </definedNames>
  <calcPr calcId="181029"/>
</workbook>
</file>

<file path=xl/calcChain.xml><?xml version="1.0" encoding="utf-8"?>
<calcChain xmlns="http://schemas.openxmlformats.org/spreadsheetml/2006/main">
  <c r="I36" i="11" l="1"/>
  <c r="I13" i="11"/>
  <c r="I550" i="11" l="1"/>
  <c r="H549" i="11"/>
  <c r="I549" i="11" s="1"/>
  <c r="I548" i="11" s="1"/>
  <c r="H15" i="11"/>
  <c r="I15" i="11" s="1"/>
  <c r="H16" i="11"/>
  <c r="I16" i="11" s="1"/>
  <c r="H17" i="11"/>
  <c r="I17" i="11" s="1"/>
  <c r="H18" i="11"/>
  <c r="I18" i="11" s="1"/>
  <c r="H19" i="11"/>
  <c r="I19" i="11" s="1"/>
  <c r="H20" i="11"/>
  <c r="I20" i="11" s="1"/>
  <c r="H23" i="11"/>
  <c r="I23" i="11" s="1"/>
  <c r="H24" i="11"/>
  <c r="I24" i="11" s="1"/>
  <c r="H25" i="11"/>
  <c r="I25" i="11" s="1"/>
  <c r="H26" i="11"/>
  <c r="I26" i="11" s="1"/>
  <c r="H27" i="11"/>
  <c r="I27" i="11" s="1"/>
  <c r="H29" i="11"/>
  <c r="I29" i="11" s="1"/>
  <c r="H30" i="11"/>
  <c r="I30" i="11" s="1"/>
  <c r="H31" i="11"/>
  <c r="I31" i="11" s="1"/>
  <c r="H33" i="11"/>
  <c r="I33" i="11" s="1"/>
  <c r="H34" i="11"/>
  <c r="I34" i="11" s="1"/>
  <c r="H35" i="11"/>
  <c r="I35" i="11" s="1"/>
  <c r="H38" i="11"/>
  <c r="I38" i="11" s="1"/>
  <c r="H39" i="11"/>
  <c r="I39" i="11" s="1"/>
  <c r="H40" i="11"/>
  <c r="I40" i="11" s="1"/>
  <c r="H41" i="11"/>
  <c r="I41" i="11" s="1"/>
  <c r="H42" i="11"/>
  <c r="I42" i="11" s="1"/>
  <c r="H43" i="11"/>
  <c r="I43" i="11" s="1"/>
  <c r="H44" i="11"/>
  <c r="I44" i="11" s="1"/>
  <c r="H45" i="11"/>
  <c r="I45" i="11" s="1"/>
  <c r="H47" i="11"/>
  <c r="I47" i="11" s="1"/>
  <c r="H48" i="11"/>
  <c r="I48" i="11" s="1"/>
  <c r="H49" i="11"/>
  <c r="I49" i="11" s="1"/>
  <c r="H50" i="11"/>
  <c r="I50" i="11" s="1"/>
  <c r="H51" i="11"/>
  <c r="I51" i="11" s="1"/>
  <c r="H52" i="11"/>
  <c r="I52" i="11" s="1"/>
  <c r="H53" i="11"/>
  <c r="I53" i="11" s="1"/>
  <c r="H54" i="11"/>
  <c r="I54" i="11" s="1"/>
  <c r="H56" i="11"/>
  <c r="I56" i="11" s="1"/>
  <c r="H57" i="11"/>
  <c r="I57" i="11" s="1"/>
  <c r="H58" i="11"/>
  <c r="I58" i="11" s="1"/>
  <c r="H59" i="11"/>
  <c r="I59" i="11" s="1"/>
  <c r="H60" i="11"/>
  <c r="I60" i="11" s="1"/>
  <c r="H61" i="11"/>
  <c r="I61" i="11" s="1"/>
  <c r="H62" i="11"/>
  <c r="I62" i="11" s="1"/>
  <c r="H63" i="11"/>
  <c r="I63" i="11" s="1"/>
  <c r="H64" i="11"/>
  <c r="I64" i="11" s="1"/>
  <c r="H66" i="11"/>
  <c r="I66" i="11" s="1"/>
  <c r="H67" i="11"/>
  <c r="I67" i="11" s="1"/>
  <c r="H68" i="11"/>
  <c r="I68" i="11" s="1"/>
  <c r="H69" i="11"/>
  <c r="I69" i="11" s="1"/>
  <c r="H70" i="11"/>
  <c r="I70" i="11" s="1"/>
  <c r="H72" i="11"/>
  <c r="I72" i="11" s="1"/>
  <c r="H73" i="11"/>
  <c r="I73" i="11" s="1"/>
  <c r="H74" i="11"/>
  <c r="I74" i="11" s="1"/>
  <c r="H75" i="11"/>
  <c r="I75" i="11" s="1"/>
  <c r="H78" i="11"/>
  <c r="I78" i="11" s="1"/>
  <c r="H79" i="11"/>
  <c r="I79" i="11" s="1"/>
  <c r="H80" i="11"/>
  <c r="I80" i="11" s="1"/>
  <c r="H81" i="11"/>
  <c r="I81" i="11" s="1"/>
  <c r="H82" i="11"/>
  <c r="I82" i="11" s="1"/>
  <c r="H84" i="11"/>
  <c r="I84" i="11" s="1"/>
  <c r="H85" i="11"/>
  <c r="I85" i="11" s="1"/>
  <c r="H86" i="11"/>
  <c r="I86" i="11" s="1"/>
  <c r="H87" i="11"/>
  <c r="I87" i="11" s="1"/>
  <c r="H88" i="11"/>
  <c r="I88" i="11" s="1"/>
  <c r="H90" i="11"/>
  <c r="I90" i="11" s="1"/>
  <c r="I89" i="11" s="1"/>
  <c r="H92" i="11"/>
  <c r="I92" i="11" s="1"/>
  <c r="H93" i="11"/>
  <c r="I93" i="11" s="1"/>
  <c r="H94" i="11"/>
  <c r="I94" i="11" s="1"/>
  <c r="H95" i="11"/>
  <c r="I95" i="11" s="1"/>
  <c r="H96" i="11"/>
  <c r="H97" i="11"/>
  <c r="I97" i="11" s="1"/>
  <c r="H98" i="11"/>
  <c r="I98" i="11" s="1"/>
  <c r="H99" i="11"/>
  <c r="I99" i="11" s="1"/>
  <c r="H100" i="11"/>
  <c r="I100" i="11" s="1"/>
  <c r="H101" i="11"/>
  <c r="I101" i="11" s="1"/>
  <c r="H102" i="11"/>
  <c r="I102" i="11" s="1"/>
  <c r="H104" i="11"/>
  <c r="I104" i="11" s="1"/>
  <c r="I103" i="11" s="1"/>
  <c r="H107" i="11"/>
  <c r="I107" i="11" s="1"/>
  <c r="H108" i="11"/>
  <c r="I108" i="11" s="1"/>
  <c r="H109" i="11"/>
  <c r="I109" i="11" s="1"/>
  <c r="H110" i="11"/>
  <c r="I110" i="11" s="1"/>
  <c r="H111" i="11"/>
  <c r="H112" i="11"/>
  <c r="I112" i="11" s="1"/>
  <c r="H113" i="11"/>
  <c r="I113" i="11" s="1"/>
  <c r="H114" i="11"/>
  <c r="I114" i="11" s="1"/>
  <c r="H115" i="11"/>
  <c r="I115" i="11" s="1"/>
  <c r="H118" i="11"/>
  <c r="I118" i="11" s="1"/>
  <c r="I117" i="11" s="1"/>
  <c r="H120" i="11"/>
  <c r="I120" i="11" s="1"/>
  <c r="H121" i="11"/>
  <c r="I121" i="11" s="1"/>
  <c r="H122" i="11"/>
  <c r="I122" i="11" s="1"/>
  <c r="H123" i="11"/>
  <c r="I123" i="11" s="1"/>
  <c r="H124" i="11"/>
  <c r="I124" i="11" s="1"/>
  <c r="H126" i="11"/>
  <c r="I126" i="11" s="1"/>
  <c r="I125" i="11" s="1"/>
  <c r="H128" i="11"/>
  <c r="I128" i="11" s="1"/>
  <c r="H129" i="11"/>
  <c r="I129" i="11" s="1"/>
  <c r="H130" i="11"/>
  <c r="I130" i="11" s="1"/>
  <c r="H133" i="11"/>
  <c r="I133" i="11" s="1"/>
  <c r="H134" i="11"/>
  <c r="I134" i="11" s="1"/>
  <c r="H135" i="11"/>
  <c r="I135" i="11" s="1"/>
  <c r="H136" i="11"/>
  <c r="I136" i="11" s="1"/>
  <c r="H137" i="11"/>
  <c r="I137" i="11" s="1"/>
  <c r="H138" i="11"/>
  <c r="I138" i="11" s="1"/>
  <c r="H139" i="11"/>
  <c r="I139" i="11" s="1"/>
  <c r="H141" i="11"/>
  <c r="I141" i="11" s="1"/>
  <c r="H142" i="11"/>
  <c r="I142" i="11" s="1"/>
  <c r="H143" i="11"/>
  <c r="I143" i="11" s="1"/>
  <c r="H145" i="11"/>
  <c r="I145" i="11" s="1"/>
  <c r="H146" i="11"/>
  <c r="I146" i="11" s="1"/>
  <c r="H147" i="11"/>
  <c r="I147" i="11" s="1"/>
  <c r="H148" i="11"/>
  <c r="I148" i="11" s="1"/>
  <c r="H149" i="11"/>
  <c r="I149" i="11" s="1"/>
  <c r="H151" i="11"/>
  <c r="I151" i="11" s="1"/>
  <c r="H152" i="11"/>
  <c r="I152" i="11" s="1"/>
  <c r="H153" i="11"/>
  <c r="I153" i="11" s="1"/>
  <c r="H154" i="11"/>
  <c r="I154" i="11" s="1"/>
  <c r="H155" i="11"/>
  <c r="I155" i="11" s="1"/>
  <c r="H156" i="11"/>
  <c r="I156" i="11" s="1"/>
  <c r="H157" i="11"/>
  <c r="I157" i="11" s="1"/>
  <c r="H158" i="11"/>
  <c r="I158" i="11" s="1"/>
  <c r="H159" i="11"/>
  <c r="I159" i="11" s="1"/>
  <c r="H160" i="11"/>
  <c r="I160" i="11" s="1"/>
  <c r="H161" i="11"/>
  <c r="I161" i="11" s="1"/>
  <c r="H162" i="11"/>
  <c r="I162" i="11" s="1"/>
  <c r="H163" i="11"/>
  <c r="I163" i="11" s="1"/>
  <c r="H164" i="11"/>
  <c r="I164" i="11" s="1"/>
  <c r="H165" i="11"/>
  <c r="I165" i="11" s="1"/>
  <c r="H167" i="11"/>
  <c r="I167" i="11" s="1"/>
  <c r="I166" i="11" s="1"/>
  <c r="H169" i="11"/>
  <c r="I169" i="11" s="1"/>
  <c r="H170" i="11"/>
  <c r="I170" i="11" s="1"/>
  <c r="H171" i="11"/>
  <c r="I171" i="11" s="1"/>
  <c r="H172" i="11"/>
  <c r="I172" i="11" s="1"/>
  <c r="H173" i="11"/>
  <c r="I173" i="11" s="1"/>
  <c r="H174" i="11"/>
  <c r="I174" i="11" s="1"/>
  <c r="H175" i="11"/>
  <c r="I175" i="11" s="1"/>
  <c r="H177" i="11"/>
  <c r="I177" i="11" s="1"/>
  <c r="H178" i="11"/>
  <c r="I178" i="11" s="1"/>
  <c r="H179" i="11"/>
  <c r="I179" i="11" s="1"/>
  <c r="H180" i="11"/>
  <c r="I180" i="11" s="1"/>
  <c r="H181" i="11"/>
  <c r="I181" i="11" s="1"/>
  <c r="H182" i="11"/>
  <c r="I182" i="11" s="1"/>
  <c r="H184" i="11"/>
  <c r="I184" i="11" s="1"/>
  <c r="H185" i="11"/>
  <c r="I185" i="11" s="1"/>
  <c r="H188" i="11"/>
  <c r="I188" i="11" s="1"/>
  <c r="H189" i="11"/>
  <c r="I189" i="11" s="1"/>
  <c r="H190" i="11"/>
  <c r="I190" i="11" s="1"/>
  <c r="H191" i="11"/>
  <c r="I191" i="11" s="1"/>
  <c r="H192" i="11"/>
  <c r="I192" i="11" s="1"/>
  <c r="H193" i="11"/>
  <c r="I193" i="11" s="1"/>
  <c r="H194" i="11"/>
  <c r="I194" i="11" s="1"/>
  <c r="H195" i="11"/>
  <c r="I195" i="11" s="1"/>
  <c r="H196" i="11"/>
  <c r="I196" i="11" s="1"/>
  <c r="H197" i="11"/>
  <c r="I197" i="11" s="1"/>
  <c r="H198" i="11"/>
  <c r="I198" i="11" s="1"/>
  <c r="H199" i="11"/>
  <c r="I199" i="11" s="1"/>
  <c r="H201" i="11"/>
  <c r="I201" i="11" s="1"/>
  <c r="H202" i="11"/>
  <c r="I202" i="11" s="1"/>
  <c r="H205" i="11"/>
  <c r="I205" i="11" s="1"/>
  <c r="H206" i="11"/>
  <c r="I206" i="11" s="1"/>
  <c r="H207" i="11"/>
  <c r="I207" i="11" s="1"/>
  <c r="H208" i="11"/>
  <c r="I208" i="11" s="1"/>
  <c r="H209" i="11"/>
  <c r="I209" i="11" s="1"/>
  <c r="H210" i="11"/>
  <c r="I210" i="11" s="1"/>
  <c r="H211" i="11"/>
  <c r="I211" i="11" s="1"/>
  <c r="H212" i="11"/>
  <c r="I212" i="11" s="1"/>
  <c r="H213" i="11"/>
  <c r="I213" i="11" s="1"/>
  <c r="H214" i="11"/>
  <c r="I214" i="11" s="1"/>
  <c r="H215" i="11"/>
  <c r="I215" i="11" s="1"/>
  <c r="H216" i="11"/>
  <c r="I216" i="11" s="1"/>
  <c r="H218" i="11"/>
  <c r="I218" i="11" s="1"/>
  <c r="H219" i="11"/>
  <c r="I219" i="11" s="1"/>
  <c r="H220" i="11"/>
  <c r="I220" i="11" s="1"/>
  <c r="H221" i="11"/>
  <c r="I221" i="11" s="1"/>
  <c r="H222" i="11"/>
  <c r="I222" i="11" s="1"/>
  <c r="H223" i="11"/>
  <c r="I223" i="11" s="1"/>
  <c r="H224" i="11"/>
  <c r="I224" i="11" s="1"/>
  <c r="H227" i="11"/>
  <c r="I227" i="11" s="1"/>
  <c r="H228" i="11"/>
  <c r="I228" i="11" s="1"/>
  <c r="H229" i="11"/>
  <c r="I229" i="11" s="1"/>
  <c r="H230" i="11"/>
  <c r="I230" i="11" s="1"/>
  <c r="H231" i="11"/>
  <c r="I231" i="11" s="1"/>
  <c r="H232" i="11"/>
  <c r="I232" i="11" s="1"/>
  <c r="H234" i="11"/>
  <c r="I234" i="11" s="1"/>
  <c r="H235" i="11"/>
  <c r="I235" i="11" s="1"/>
  <c r="H238" i="11"/>
  <c r="I238" i="11" s="1"/>
  <c r="I237" i="11" s="1"/>
  <c r="H240" i="11"/>
  <c r="I240" i="11" s="1"/>
  <c r="H241" i="11"/>
  <c r="I241" i="11" s="1"/>
  <c r="H244" i="11"/>
  <c r="I244" i="11" s="1"/>
  <c r="H245" i="11"/>
  <c r="I245" i="11" s="1"/>
  <c r="H246" i="11"/>
  <c r="I246" i="11" s="1"/>
  <c r="H247" i="11"/>
  <c r="I247" i="11" s="1"/>
  <c r="H248" i="11"/>
  <c r="I248" i="11" s="1"/>
  <c r="H249" i="11"/>
  <c r="I249" i="11" s="1"/>
  <c r="H250" i="11"/>
  <c r="I250" i="11" s="1"/>
  <c r="H251" i="11"/>
  <c r="I251" i="11" s="1"/>
  <c r="H252" i="11"/>
  <c r="I252" i="11" s="1"/>
  <c r="H253" i="11"/>
  <c r="I253" i="11" s="1"/>
  <c r="H254" i="11"/>
  <c r="I254" i="11" s="1"/>
  <c r="H255" i="11"/>
  <c r="I255" i="11" s="1"/>
  <c r="H256" i="11"/>
  <c r="I256" i="11" s="1"/>
  <c r="H257" i="11"/>
  <c r="I257" i="11" s="1"/>
  <c r="H258" i="11"/>
  <c r="I258" i="11" s="1"/>
  <c r="H259" i="11"/>
  <c r="I259" i="11" s="1"/>
  <c r="H260" i="11"/>
  <c r="I260" i="11" s="1"/>
  <c r="H261" i="11"/>
  <c r="I261" i="11" s="1"/>
  <c r="H262" i="11"/>
  <c r="I262" i="11" s="1"/>
  <c r="H263" i="11"/>
  <c r="I263" i="11" s="1"/>
  <c r="H264" i="11"/>
  <c r="I264" i="11" s="1"/>
  <c r="H265" i="11"/>
  <c r="I265" i="11" s="1"/>
  <c r="H266" i="11"/>
  <c r="I266" i="11" s="1"/>
  <c r="H267" i="11"/>
  <c r="I267" i="11" s="1"/>
  <c r="H268" i="11"/>
  <c r="I268" i="11" s="1"/>
  <c r="H269" i="11"/>
  <c r="I269" i="11" s="1"/>
  <c r="H270" i="11"/>
  <c r="I270" i="11" s="1"/>
  <c r="H271" i="11"/>
  <c r="I271" i="11" s="1"/>
  <c r="H272" i="11"/>
  <c r="I272" i="11" s="1"/>
  <c r="H273" i="11"/>
  <c r="I273" i="11" s="1"/>
  <c r="H274" i="11"/>
  <c r="I274" i="11" s="1"/>
  <c r="H275" i="11"/>
  <c r="I275" i="11" s="1"/>
  <c r="H276" i="11"/>
  <c r="I276" i="11" s="1"/>
  <c r="H277" i="11"/>
  <c r="I277" i="11" s="1"/>
  <c r="H278" i="11"/>
  <c r="I278" i="11" s="1"/>
  <c r="H279" i="11"/>
  <c r="I279" i="11" s="1"/>
  <c r="H280" i="11"/>
  <c r="I280" i="11" s="1"/>
  <c r="H281" i="11"/>
  <c r="I281" i="11" s="1"/>
  <c r="H282" i="11"/>
  <c r="I282" i="11" s="1"/>
  <c r="H283" i="11"/>
  <c r="I283" i="11" s="1"/>
  <c r="H284" i="11"/>
  <c r="I284" i="11" s="1"/>
  <c r="H285" i="11"/>
  <c r="I285" i="11" s="1"/>
  <c r="H287" i="11"/>
  <c r="I287" i="11" s="1"/>
  <c r="H288" i="11"/>
  <c r="I288" i="11" s="1"/>
  <c r="H289" i="11"/>
  <c r="I289" i="11" s="1"/>
  <c r="H290" i="11"/>
  <c r="I290" i="11" s="1"/>
  <c r="H291" i="11"/>
  <c r="I291" i="11" s="1"/>
  <c r="H292" i="11"/>
  <c r="I292" i="11" s="1"/>
  <c r="H294" i="11"/>
  <c r="I294" i="11" s="1"/>
  <c r="I293" i="11" s="1"/>
  <c r="H297" i="11"/>
  <c r="I297" i="11" s="1"/>
  <c r="H298" i="11"/>
  <c r="I298" i="11" s="1"/>
  <c r="H299" i="11"/>
  <c r="I299" i="11" s="1"/>
  <c r="H300" i="11"/>
  <c r="I300" i="11" s="1"/>
  <c r="H301" i="11"/>
  <c r="I301" i="11" s="1"/>
  <c r="H302" i="11"/>
  <c r="I302" i="11" s="1"/>
  <c r="H304" i="11"/>
  <c r="I304" i="11" s="1"/>
  <c r="H305" i="11"/>
  <c r="I305" i="11" s="1"/>
  <c r="H308" i="11"/>
  <c r="I308" i="11" s="1"/>
  <c r="H309" i="11"/>
  <c r="I309" i="11" s="1"/>
  <c r="H310" i="11"/>
  <c r="I310" i="11" s="1"/>
  <c r="H311" i="11"/>
  <c r="I311" i="11" s="1"/>
  <c r="H312" i="11"/>
  <c r="I312" i="11" s="1"/>
  <c r="H313" i="11"/>
  <c r="I313" i="11" s="1"/>
  <c r="H314" i="11"/>
  <c r="I314" i="11" s="1"/>
  <c r="H315" i="11"/>
  <c r="I315" i="11" s="1"/>
  <c r="H316" i="11"/>
  <c r="I316" i="11" s="1"/>
  <c r="H317" i="11"/>
  <c r="I317" i="11" s="1"/>
  <c r="H318" i="11"/>
  <c r="I318" i="11" s="1"/>
  <c r="H319" i="11"/>
  <c r="I319" i="11" s="1"/>
  <c r="H320" i="11"/>
  <c r="I320" i="11" s="1"/>
  <c r="H321" i="11"/>
  <c r="I321" i="11" s="1"/>
  <c r="H322" i="11"/>
  <c r="I322" i="11" s="1"/>
  <c r="H323" i="11"/>
  <c r="I323" i="11" s="1"/>
  <c r="H324" i="11"/>
  <c r="I324" i="11" s="1"/>
  <c r="H325" i="11"/>
  <c r="I325" i="11" s="1"/>
  <c r="H326" i="11"/>
  <c r="I326" i="11" s="1"/>
  <c r="H327" i="11"/>
  <c r="I327" i="11" s="1"/>
  <c r="H328" i="11"/>
  <c r="I328" i="11" s="1"/>
  <c r="H329" i="11"/>
  <c r="I329" i="11" s="1"/>
  <c r="H330" i="11"/>
  <c r="I330" i="11" s="1"/>
  <c r="H331" i="11"/>
  <c r="I331" i="11" s="1"/>
  <c r="H332" i="11"/>
  <c r="I332" i="11" s="1"/>
  <c r="H333" i="11"/>
  <c r="I333" i="11" s="1"/>
  <c r="H334" i="11"/>
  <c r="I334" i="11" s="1"/>
  <c r="H335" i="11"/>
  <c r="I335" i="11" s="1"/>
  <c r="H336" i="11"/>
  <c r="I336" i="11" s="1"/>
  <c r="H338" i="11"/>
  <c r="I338" i="11" s="1"/>
  <c r="H339" i="11"/>
  <c r="I339" i="11" s="1"/>
  <c r="H340" i="11"/>
  <c r="I340" i="11" s="1"/>
  <c r="H342" i="11"/>
  <c r="I342" i="11" s="1"/>
  <c r="H343" i="11"/>
  <c r="I343" i="11" s="1"/>
  <c r="H344" i="11"/>
  <c r="I344" i="11" s="1"/>
  <c r="H345" i="11"/>
  <c r="I345" i="11" s="1"/>
  <c r="H346" i="11"/>
  <c r="I346" i="11" s="1"/>
  <c r="H347" i="11"/>
  <c r="I347" i="11" s="1"/>
  <c r="H348" i="11"/>
  <c r="I348" i="11" s="1"/>
  <c r="H349" i="11"/>
  <c r="I349" i="11" s="1"/>
  <c r="H350" i="11"/>
  <c r="I350" i="11" s="1"/>
  <c r="H351" i="11"/>
  <c r="I351" i="11" s="1"/>
  <c r="H352" i="11"/>
  <c r="I352" i="11" s="1"/>
  <c r="H353" i="11"/>
  <c r="I353" i="11" s="1"/>
  <c r="H354" i="11"/>
  <c r="I354" i="11" s="1"/>
  <c r="H355" i="11"/>
  <c r="I355" i="11" s="1"/>
  <c r="H356" i="11"/>
  <c r="I356" i="11" s="1"/>
  <c r="H357" i="11"/>
  <c r="I357" i="11" s="1"/>
  <c r="H358" i="11"/>
  <c r="I358" i="11" s="1"/>
  <c r="H359" i="11"/>
  <c r="I359" i="11" s="1"/>
  <c r="H360" i="11"/>
  <c r="I360" i="11" s="1"/>
  <c r="H361" i="11"/>
  <c r="I361" i="11" s="1"/>
  <c r="H362" i="11"/>
  <c r="I362" i="11" s="1"/>
  <c r="H363" i="11"/>
  <c r="I363" i="11" s="1"/>
  <c r="H364" i="11"/>
  <c r="I364" i="11" s="1"/>
  <c r="H365" i="11"/>
  <c r="I365" i="11" s="1"/>
  <c r="H366" i="11"/>
  <c r="I366" i="11" s="1"/>
  <c r="H367" i="11"/>
  <c r="I367" i="11" s="1"/>
  <c r="H368" i="11"/>
  <c r="I368" i="11" s="1"/>
  <c r="H369" i="11"/>
  <c r="I369" i="11" s="1"/>
  <c r="H370" i="11"/>
  <c r="I370" i="11" s="1"/>
  <c r="H371" i="11"/>
  <c r="I371" i="11" s="1"/>
  <c r="H372" i="11"/>
  <c r="I372" i="11" s="1"/>
  <c r="H373" i="11"/>
  <c r="I373" i="11" s="1"/>
  <c r="H374" i="11"/>
  <c r="I374" i="11" s="1"/>
  <c r="H375" i="11"/>
  <c r="I375" i="11" s="1"/>
  <c r="H377" i="11"/>
  <c r="I377" i="11" s="1"/>
  <c r="H378" i="11"/>
  <c r="I378" i="11" s="1"/>
  <c r="H379" i="11"/>
  <c r="I379" i="11" s="1"/>
  <c r="H380" i="11"/>
  <c r="I380" i="11" s="1"/>
  <c r="H381" i="11"/>
  <c r="I381" i="11" s="1"/>
  <c r="H382" i="11"/>
  <c r="I382" i="11" s="1"/>
  <c r="H383" i="11"/>
  <c r="I383" i="11" s="1"/>
  <c r="H384" i="11"/>
  <c r="I384" i="11" s="1"/>
  <c r="H385" i="11"/>
  <c r="I385" i="11" s="1"/>
  <c r="H386" i="11"/>
  <c r="I386" i="11" s="1"/>
  <c r="H387" i="11"/>
  <c r="I387" i="11" s="1"/>
  <c r="H388" i="11"/>
  <c r="I388" i="11" s="1"/>
  <c r="H389" i="11"/>
  <c r="I389" i="11" s="1"/>
  <c r="H392" i="11"/>
  <c r="I392" i="11" s="1"/>
  <c r="H393" i="11"/>
  <c r="I393" i="11" s="1"/>
  <c r="H395" i="11"/>
  <c r="I395" i="11" s="1"/>
  <c r="H396" i="11"/>
  <c r="I396" i="11" s="1"/>
  <c r="H398" i="11"/>
  <c r="I398" i="11" s="1"/>
  <c r="H399" i="11"/>
  <c r="I399" i="11" s="1"/>
  <c r="H400" i="11"/>
  <c r="I400" i="11" s="1"/>
  <c r="H401" i="11"/>
  <c r="I401" i="11" s="1"/>
  <c r="H402" i="11"/>
  <c r="I402" i="11" s="1"/>
  <c r="H403" i="11"/>
  <c r="I403" i="11" s="1"/>
  <c r="H404" i="11"/>
  <c r="I404" i="11" s="1"/>
  <c r="H405" i="11"/>
  <c r="I405" i="11" s="1"/>
  <c r="H407" i="11"/>
  <c r="I407" i="11" s="1"/>
  <c r="H408" i="11"/>
  <c r="I408" i="11" s="1"/>
  <c r="H409" i="11"/>
  <c r="I409" i="11" s="1"/>
  <c r="H410" i="11"/>
  <c r="I410" i="11" s="1"/>
  <c r="H411" i="11"/>
  <c r="I411" i="11" s="1"/>
  <c r="H412" i="11"/>
  <c r="I412" i="11" s="1"/>
  <c r="H414" i="11"/>
  <c r="I414" i="11" s="1"/>
  <c r="H415" i="11"/>
  <c r="I415" i="11" s="1"/>
  <c r="H416" i="11"/>
  <c r="I416" i="11" s="1"/>
  <c r="H419" i="11"/>
  <c r="I419" i="11" s="1"/>
  <c r="H420" i="11"/>
  <c r="I420" i="11" s="1"/>
  <c r="H421" i="11"/>
  <c r="I421" i="11" s="1"/>
  <c r="H422" i="11"/>
  <c r="I422" i="11" s="1"/>
  <c r="H424" i="11"/>
  <c r="I424" i="11" s="1"/>
  <c r="H425" i="11"/>
  <c r="I425" i="11" s="1"/>
  <c r="H426" i="11"/>
  <c r="I426" i="11" s="1"/>
  <c r="H427" i="11"/>
  <c r="I427" i="11" s="1"/>
  <c r="H428" i="11"/>
  <c r="I428" i="11" s="1"/>
  <c r="H429" i="11"/>
  <c r="I429" i="11" s="1"/>
  <c r="H430" i="11"/>
  <c r="I430" i="11" s="1"/>
  <c r="H431" i="11"/>
  <c r="I431" i="11" s="1"/>
  <c r="H432" i="11"/>
  <c r="I432" i="11" s="1"/>
  <c r="H433" i="11"/>
  <c r="I433" i="11" s="1"/>
  <c r="H434" i="11"/>
  <c r="I434" i="11" s="1"/>
  <c r="H435" i="11"/>
  <c r="I435" i="11" s="1"/>
  <c r="H436" i="11"/>
  <c r="I436" i="11" s="1"/>
  <c r="H437" i="11"/>
  <c r="I437" i="11" s="1"/>
  <c r="H439" i="11"/>
  <c r="I439" i="11" s="1"/>
  <c r="H440" i="11"/>
  <c r="I440" i="11" s="1"/>
  <c r="H441" i="11"/>
  <c r="I441" i="11" s="1"/>
  <c r="H442" i="11"/>
  <c r="I442" i="11" s="1"/>
  <c r="H443" i="11"/>
  <c r="I443" i="11" s="1"/>
  <c r="H444" i="11"/>
  <c r="I444" i="11" s="1"/>
  <c r="H445" i="11"/>
  <c r="I445" i="11" s="1"/>
  <c r="H446" i="11"/>
  <c r="I446" i="11" s="1"/>
  <c r="H447" i="11"/>
  <c r="I447" i="11" s="1"/>
  <c r="H449" i="11"/>
  <c r="I449" i="11" s="1"/>
  <c r="H450" i="11"/>
  <c r="I450" i="11" s="1"/>
  <c r="H451" i="11"/>
  <c r="I451" i="11" s="1"/>
  <c r="H452" i="11"/>
  <c r="I452" i="11" s="1"/>
  <c r="H453" i="11"/>
  <c r="I453" i="11" s="1"/>
  <c r="H454" i="11"/>
  <c r="I454" i="11" s="1"/>
  <c r="H455" i="11"/>
  <c r="I455" i="11" s="1"/>
  <c r="H456" i="11"/>
  <c r="I456" i="11" s="1"/>
  <c r="H457" i="11"/>
  <c r="I457" i="11" s="1"/>
  <c r="H458" i="11"/>
  <c r="I458" i="11" s="1"/>
  <c r="H459" i="11"/>
  <c r="I459" i="11" s="1"/>
  <c r="H461" i="11"/>
  <c r="I461" i="11" s="1"/>
  <c r="H462" i="11"/>
  <c r="I462" i="11" s="1"/>
  <c r="H464" i="11"/>
  <c r="I464" i="11" s="1"/>
  <c r="H465" i="11"/>
  <c r="I465" i="11" s="1"/>
  <c r="H466" i="11"/>
  <c r="I466" i="11" s="1"/>
  <c r="H467" i="11"/>
  <c r="I467" i="11" s="1"/>
  <c r="H468" i="11"/>
  <c r="I468" i="11" s="1"/>
  <c r="H469" i="11"/>
  <c r="I469" i="11" s="1"/>
  <c r="H470" i="11"/>
  <c r="I470" i="11" s="1"/>
  <c r="H471" i="11"/>
  <c r="I471" i="11" s="1"/>
  <c r="H472" i="11"/>
  <c r="I472" i="11" s="1"/>
  <c r="H473" i="11"/>
  <c r="I473" i="11" s="1"/>
  <c r="H474" i="11"/>
  <c r="I474" i="11" s="1"/>
  <c r="H475" i="11"/>
  <c r="I475" i="11" s="1"/>
  <c r="H476" i="11"/>
  <c r="I476" i="11" s="1"/>
  <c r="H477" i="11"/>
  <c r="I477" i="11" s="1"/>
  <c r="H480" i="11"/>
  <c r="I480" i="11" s="1"/>
  <c r="H481" i="11"/>
  <c r="I481" i="11" s="1"/>
  <c r="H482" i="11"/>
  <c r="I482" i="11" s="1"/>
  <c r="H483" i="11"/>
  <c r="I483" i="11" s="1"/>
  <c r="H484" i="11"/>
  <c r="I484" i="11" s="1"/>
  <c r="H486" i="11"/>
  <c r="I486" i="11" s="1"/>
  <c r="H487" i="11"/>
  <c r="I487" i="11" s="1"/>
  <c r="H488" i="11"/>
  <c r="I488" i="11" s="1"/>
  <c r="H489" i="11"/>
  <c r="I489" i="11" s="1"/>
  <c r="H492" i="11"/>
  <c r="I492" i="11" s="1"/>
  <c r="H493" i="11"/>
  <c r="I493" i="11" s="1"/>
  <c r="H494" i="11"/>
  <c r="I494" i="11" s="1"/>
  <c r="H495" i="11"/>
  <c r="I495" i="11" s="1"/>
  <c r="H496" i="11"/>
  <c r="I496" i="11" s="1"/>
  <c r="H497" i="11"/>
  <c r="I497" i="11" s="1"/>
  <c r="H498" i="11"/>
  <c r="I498" i="11" s="1"/>
  <c r="H500" i="11"/>
  <c r="I500" i="11" s="1"/>
  <c r="H501" i="11"/>
  <c r="I501" i="11" s="1"/>
  <c r="H503" i="11"/>
  <c r="I503" i="11" s="1"/>
  <c r="H504" i="11"/>
  <c r="I504" i="11" s="1"/>
  <c r="H505" i="11"/>
  <c r="I505" i="11" s="1"/>
  <c r="H507" i="11"/>
  <c r="I507" i="11" s="1"/>
  <c r="H508" i="11"/>
  <c r="I508" i="11" s="1"/>
  <c r="H509" i="11"/>
  <c r="I509" i="11" s="1"/>
  <c r="H510" i="11"/>
  <c r="I510" i="11" s="1"/>
  <c r="H511" i="11"/>
  <c r="I511" i="11" s="1"/>
  <c r="H512" i="11"/>
  <c r="I512" i="11" s="1"/>
  <c r="H514" i="11"/>
  <c r="I514" i="11" s="1"/>
  <c r="H515" i="11"/>
  <c r="I515" i="11" s="1"/>
  <c r="H517" i="11"/>
  <c r="I517" i="11" s="1"/>
  <c r="H518" i="11"/>
  <c r="I518" i="11" s="1"/>
  <c r="H520" i="11"/>
  <c r="I520" i="11" s="1"/>
  <c r="H521" i="11"/>
  <c r="I521" i="11" s="1"/>
  <c r="H522" i="11"/>
  <c r="I522" i="11" s="1"/>
  <c r="H523" i="11"/>
  <c r="I523" i="11" s="1"/>
  <c r="H524" i="11"/>
  <c r="I524" i="11" s="1"/>
  <c r="H525" i="11"/>
  <c r="I525" i="11" s="1"/>
  <c r="H526" i="11"/>
  <c r="I526" i="11" s="1"/>
  <c r="H527" i="11"/>
  <c r="I527" i="11" s="1"/>
  <c r="H528" i="11"/>
  <c r="I528" i="11" s="1"/>
  <c r="H529" i="11"/>
  <c r="I529" i="11" s="1"/>
  <c r="H530" i="11"/>
  <c r="I530" i="11" s="1"/>
  <c r="H531" i="11"/>
  <c r="I531" i="11" s="1"/>
  <c r="H532" i="11"/>
  <c r="I532" i="11" s="1"/>
  <c r="H533" i="11"/>
  <c r="I533" i="11" s="1"/>
  <c r="H534" i="11"/>
  <c r="I534" i="11" s="1"/>
  <c r="H536" i="11"/>
  <c r="I536" i="11" s="1"/>
  <c r="H537" i="11"/>
  <c r="I537" i="11" s="1"/>
  <c r="H538" i="11"/>
  <c r="I538" i="11" s="1"/>
  <c r="H539" i="11"/>
  <c r="I539" i="11" s="1"/>
  <c r="H540" i="11"/>
  <c r="I540" i="11" s="1"/>
  <c r="H541" i="11"/>
  <c r="I541" i="11" s="1"/>
  <c r="H542" i="11"/>
  <c r="I542" i="11" s="1"/>
  <c r="H543" i="11"/>
  <c r="I543" i="11" s="1"/>
  <c r="H544" i="11"/>
  <c r="I544" i="11" s="1"/>
  <c r="H546" i="11"/>
  <c r="I546" i="11" s="1"/>
  <c r="H547" i="11"/>
  <c r="I547" i="11" s="1"/>
  <c r="H14" i="11"/>
  <c r="I14" i="11" s="1"/>
  <c r="I513" i="11" l="1"/>
  <c r="I391" i="11"/>
  <c r="I226" i="11"/>
  <c r="I200" i="11"/>
  <c r="I119" i="11"/>
  <c r="I150" i="11"/>
  <c r="I91" i="11"/>
  <c r="I516" i="11"/>
  <c r="I491" i="11"/>
  <c r="I485" i="11"/>
  <c r="I413" i="11"/>
  <c r="I243" i="11"/>
  <c r="I144" i="11"/>
  <c r="I111" i="11"/>
  <c r="I96" i="11"/>
  <c r="I71" i="11"/>
  <c r="I28" i="11"/>
  <c r="I37" i="11"/>
  <c r="I65" i="11"/>
  <c r="I506" i="11"/>
  <c r="I77" i="11"/>
  <c r="I22" i="11"/>
  <c r="I406" i="11"/>
  <c r="I397" i="11"/>
  <c r="I176" i="11"/>
  <c r="I479" i="11"/>
  <c r="I478" i="11" s="1"/>
  <c r="I460" i="11"/>
  <c r="I438" i="11"/>
  <c r="I106" i="11"/>
  <c r="I545" i="11"/>
  <c r="I519" i="11"/>
  <c r="I55" i="11"/>
  <c r="I46" i="11"/>
  <c r="I502" i="11"/>
  <c r="I448" i="11"/>
  <c r="I187" i="11"/>
  <c r="I32" i="11"/>
  <c r="I127" i="11"/>
  <c r="I535" i="11"/>
  <c r="I463" i="11"/>
  <c r="I296" i="11"/>
  <c r="I499" i="11"/>
  <c r="I376" i="11"/>
  <c r="I303" i="11"/>
  <c r="I233" i="11"/>
  <c r="I341" i="11"/>
  <c r="I307" i="11"/>
  <c r="I83" i="11"/>
  <c r="I132" i="11"/>
  <c r="I394" i="11"/>
  <c r="I337" i="11"/>
  <c r="I286" i="11"/>
  <c r="I239" i="11"/>
  <c r="I236" i="11" s="1"/>
  <c r="I217" i="11"/>
  <c r="I204" i="11"/>
  <c r="I183" i="11"/>
  <c r="I423" i="11"/>
  <c r="I418" i="11"/>
  <c r="I168" i="11"/>
  <c r="I140" i="11"/>
  <c r="I186" i="11" l="1"/>
  <c r="I203" i="11"/>
  <c r="I490" i="11"/>
  <c r="I116" i="11"/>
  <c r="I295" i="11"/>
  <c r="I105" i="11"/>
  <c r="I76" i="11" s="1"/>
  <c r="I390" i="11"/>
  <c r="I131" i="11"/>
  <c r="I225" i="11"/>
  <c r="I21" i="11"/>
  <c r="I306" i="11"/>
  <c r="I417" i="11"/>
</calcChain>
</file>

<file path=xl/sharedStrings.xml><?xml version="1.0" encoding="utf-8"?>
<sst xmlns="http://schemas.openxmlformats.org/spreadsheetml/2006/main" count="66318" uniqueCount="1496">
  <si>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</si>
  <si>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</si>
  <si>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</si>
  <si>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</si>
  <si>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</si>
  <si>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</si>
  <si>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</si>
  <si>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</si>
  <si>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</si>
  <si>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</si>
  <si>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</si>
  <si>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</si>
  <si>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</si>
  <si>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</si>
  <si>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</si>
  <si>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</si>
  <si>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</si>
  <si>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</si>
  <si>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</si>
  <si>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</si>
  <si>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</si>
  <si>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AF_12/2025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</si>
  <si>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</si>
  <si>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</si>
  <si>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</si>
  <si>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</si>
  <si>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</si>
  <si>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</si>
  <si>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</si>
  <si>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- 2 UTILIZAÇÕES. AF_03/2024</t>
  </si>
  <si>
    <t>M</t>
  </si>
  <si>
    <t>1.6</t>
  </si>
  <si>
    <t>FNDE 231</t>
  </si>
  <si>
    <t>LOCACAO DE CONTAINER 2,30 X 6,00 M, ALT. 2,50 M, COM 1 SANITARIO, PARA ESCRITORIO, COMPLETO, SEM DIVISORIAS INTERNAS (NAO INCLUI MOBILIZACAO/DESMOBILIZACAO)</t>
  </si>
  <si>
    <t>MÊS</t>
  </si>
  <si>
    <t>1.7</t>
  </si>
  <si>
    <t>FNDE 230</t>
  </si>
  <si>
    <t>LOCACAO DE CONTAINER 2,30 X 6,00 M, ALT. 2,50 M, PARA ESCRITORIO, SEM DIVISORIAS INTERNAS E SEM SANITARIO (NAO INCLUI MOBILIZACAO/DESMOBILIZACAO)</t>
  </si>
  <si>
    <t>1.8</t>
  </si>
  <si>
    <t>FNDE 232</t>
  </si>
  <si>
    <t>LOCACAO DE CONTAINER 2,30 X 6,00 M, ALT. 2,50 M, PARA SANITARIO, COM 4 BACIAS, 8 CHUVEIROS,1 LAVATORIO E 1 MICTORIO (NAO INCLUI MOBILIZACAO/DESMOBILIZACAO)</t>
  </si>
  <si>
    <t>1.9</t>
  </si>
  <si>
    <t>FNDE 392</t>
  </si>
  <si>
    <t>ADMINISTRAÇÃO LOCAL TIPO 2</t>
  </si>
  <si>
    <t>2</t>
  </si>
  <si>
    <t>MOVIMENTO DE TERRA PARA FUNDAÇÕES</t>
  </si>
  <si>
    <t>2.1</t>
  </si>
  <si>
    <t>EDIFICAÇÃO</t>
  </si>
  <si>
    <t>2.1.1</t>
  </si>
  <si>
    <t>98525</t>
  </si>
  <si>
    <t>LIMPEZA MECANIZADA DE CAMADA VEGETAL, VEGETAÇÃO E PEQUENAS ÁRVORES (DIÂMETRO DE TRONCO MENOR QUE 0,20 M), COM TRATOR DE ESTEIRAS. AF_03/2024</t>
  </si>
  <si>
    <t>2.1.2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</si>
  <si>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</si>
  <si>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</si>
  <si>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</si>
  <si>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2.1.3</t>
  </si>
  <si>
    <t>96523</t>
  </si>
  <si>
    <t>ESCAVAÇÃO MANUAL PARA BLOCO DE COROAMENTO OU SAPATA (INCLUINDO ESCAVAÇÃO PARA COLOCAÇÃO DE FÔRMAS). AF_01/2024</t>
  </si>
  <si>
    <t>2.1.4</t>
  </si>
  <si>
    <t>101617</t>
  </si>
  <si>
    <t>PREPARO DE FUNDO DE VALA COM LARGURA MAIOR OU IGUAL A 1,5 M E MENOR QUE 2,5 M (ACERTO DO SOLO NATURAL), EM LOCAL COM NÍVEL BAIXO DE INTERFERÊNCIA. AF_01/2026</t>
  </si>
  <si>
    <t>2.1.5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</si>
  <si>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</si>
  <si>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</si>
  <si>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2.2</t>
  </si>
  <si>
    <t>MURETA ABRIGO DE GÁS</t>
  </si>
  <si>
    <t>2.2.1</t>
  </si>
  <si>
    <t>2.2.2</t>
  </si>
  <si>
    <t>2.2.3</t>
  </si>
  <si>
    <t>2.3</t>
  </si>
  <si>
    <t>CASTELO D'ÁGUA</t>
  </si>
  <si>
    <t>2.3.1</t>
  </si>
  <si>
    <t>2.3.2</t>
  </si>
  <si>
    <t>2.3.3</t>
  </si>
  <si>
    <t>3</t>
  </si>
  <si>
    <t>FUNDAÇÕES</t>
  </si>
  <si>
    <t>3.1</t>
  </si>
  <si>
    <t>CONCRETO ARMADO PARA SAPATAS</t>
  </si>
  <si>
    <t>3.1.1</t>
  </si>
  <si>
    <t>96619</t>
  </si>
  <si>
    <t>LASTRO DE CONCRETO MAGRO, APLICADO EM BLOCOS DE COROAMENTO OU SAPATAS, ESPESSURA DE 5 CM. AF_01/2024</t>
  </si>
  <si>
    <t>3.1.2</t>
  </si>
  <si>
    <t>96534</t>
  </si>
  <si>
    <t>FABRICAÇÃO, MONTAGEM E DESMONTAGEM DE FÔRMA PARA BLOCO DE COROAMENTO, EM MADEIRA SERRADA, E=25 MM, 4 UTILIZAÇÕES. AF_01/2024</t>
  </si>
  <si>
    <t>3.1.3</t>
  </si>
  <si>
    <t>104917</t>
  </si>
  <si>
    <t>ARMAÇÃO DE SAPATA ISOLADA, VIGA BALDRAME E SAPATA CORRIDA UTILIZANDO AÇO CA-50 DE 6,3 MM - MONTAGEM. AF_01/2024</t>
  </si>
  <si>
    <t>KG</t>
  </si>
  <si>
    <t>3.1.4</t>
  </si>
  <si>
    <t>104918</t>
  </si>
  <si>
    <t>ARMAÇÃO DE SAPATA ISOLADA, VIGA BALDRAME E SAPATA CORRIDA UTILIZANDO AÇO CA-50 DE 8 MM - MONTAGEM. AF_01/2024</t>
  </si>
  <si>
    <t>3.1.5</t>
  </si>
  <si>
    <t>104919</t>
  </si>
  <si>
    <t>ARMAÇÃO DE SAPATA ISOLADA, VIGA BALDRAME E SAPATA CORRIDA UTILIZANDO AÇO CA-50 DE 10 MM - MONTAGEM. AF_01/2024</t>
  </si>
  <si>
    <t>3.1.6</t>
  </si>
  <si>
    <t>104920</t>
  </si>
  <si>
    <t>ARMAÇÃO DE BLOCO, SAPATA ISOLADA, VIGA BALDRAME E SAPATA CORRIDA UTILIZANDO AÇO CA-50 DE 12,5 MM - MONTAGEM. AF_01/2024</t>
  </si>
  <si>
    <t>3.1.7</t>
  </si>
  <si>
    <t>92915</t>
  </si>
  <si>
    <t>ARMAÇÃO DE ESTRUTURAS DIVERSAS DE CONCRETO ARMADO, EXCETO VIGAS, PILARES, LAJES E FUNDAÇÕES, UTILIZANDO AÇO CA-60 DE 5,0 MM - MONTAGEM. AF_06/2022</t>
  </si>
  <si>
    <t>3.1.8</t>
  </si>
  <si>
    <t>96558</t>
  </si>
  <si>
    <t>CONCRETAGEM DE SAPATA, FCK 30 MPA, COM USO DE BOMBA - LANÇAMENTO, ADENSAMENTO E ACABAMENTO. AF_01/2024</t>
  </si>
  <si>
    <t>3.2</t>
  </si>
  <si>
    <t>CONCRETO ARMADO PARA VIGA BALDRAME</t>
  </si>
  <si>
    <t>3.2.1</t>
  </si>
  <si>
    <t>3.2.2</t>
  </si>
  <si>
    <t>96616</t>
  </si>
  <si>
    <t>LASTRO DE CONCRETO MAGRO, APLICADO EM BLOCOS DE COROAMENTO OU SAPATAS. AF_01/2024</t>
  </si>
  <si>
    <t>3.2.3</t>
  </si>
  <si>
    <t>3.2.4</t>
  </si>
  <si>
    <t>3.2.5</t>
  </si>
  <si>
    <t>3.2.6</t>
  </si>
  <si>
    <t>3.2.7</t>
  </si>
  <si>
    <t>96543</t>
  </si>
  <si>
    <t>ARMAÇÃO DE BLOCO UTILIZANDO AÇO CA-60 DE 5 MM - MONTAGEM. AF_01/2024</t>
  </si>
  <si>
    <t>3.2.8</t>
  </si>
  <si>
    <t>96557</t>
  </si>
  <si>
    <t>CONCRETAGEM DE BLOCO DE COROAMENTO OU VIGA BALDRAME, FCK 30 MPA, COM USO DE BOMBA - LANÇAMENTO, ADENSAMENTO E ACABAMENTO. AF_01/2024</t>
  </si>
  <si>
    <t>3.3</t>
  </si>
  <si>
    <t>FUNDAÇÃO CASTELO D'ÁGUA</t>
  </si>
  <si>
    <t>3.3.1</t>
  </si>
  <si>
    <t>100896</t>
  </si>
  <si>
    <t>ESTACA ESCAVADA MECANICAMENTE, SEM FLUIDO ESTABILIZANTE, COM 25CM DE DIÂMETRO, CONCRETO LANÇADO POR CAMINHÃO BETONEIRA (EXCLUSIVE MOBILIZAÇÃO E DESMOBILIZAÇÃO). AF_01/2020</t>
  </si>
  <si>
    <t>3.3.2</t>
  </si>
  <si>
    <t>95601</t>
  </si>
  <si>
    <t>ARRASAMENTO MECANICO DE ESTACA DE CONCRETO ARMADO, DIAMETROS DE ATÉ 40 CM. AF_05/2021</t>
  </si>
  <si>
    <t>3.3.3</t>
  </si>
  <si>
    <t>3.3.4</t>
  </si>
  <si>
    <t>96540</t>
  </si>
  <si>
    <t>FABRICAÇÃO, MONTAGEM E DESMONTAGEM DE FÔRMA PARA BLOCO DE COROAMENTO, EM CHAPA DE MADEIRA COMPENSADA RESINADA, E=17 MM, 4 UTILIZAÇÕES. AF_01/2024</t>
  </si>
  <si>
    <t>3.3.5</t>
  </si>
  <si>
    <t>96546</t>
  </si>
  <si>
    <t>ARMAÇÃO DE BLOCO UTILIZANDO AÇO CA-50 DE 10 MM - MONTAGEM. AF_01/2024</t>
  </si>
  <si>
    <t>3.3.6</t>
  </si>
  <si>
    <t>3.3.7</t>
  </si>
  <si>
    <t>104915</t>
  </si>
  <si>
    <t>ARMAÇÃO DE BLOCO E SAPATA UTILIZANDO AÇO CA-50 DE 25 MM - MONTAGEM. AF_01/2024</t>
  </si>
  <si>
    <t>3.3.8</t>
  </si>
  <si>
    <t>3.3.9</t>
  </si>
  <si>
    <t>3.4</t>
  </si>
  <si>
    <t>ABRIGO DE GÁS - BLOCOS</t>
  </si>
  <si>
    <t>3.4.1</t>
  </si>
  <si>
    <t>3.4.2</t>
  </si>
  <si>
    <t>3.4.3</t>
  </si>
  <si>
    <t>3.4.4</t>
  </si>
  <si>
    <t>103797</t>
  </si>
  <si>
    <t>ARMAÇÃO DE DESCIDA D'ÁGUA UTILIZANDO AÇO CA-60 DE 5 MM - MONTAGEM. AF_08/2022</t>
  </si>
  <si>
    <t>3.4.5</t>
  </si>
  <si>
    <t>3.5</t>
  </si>
  <si>
    <t>MURETA E ABRIGO DE GÁS - VIGAS BALDRAME</t>
  </si>
  <si>
    <t>3.5.1</t>
  </si>
  <si>
    <t>3.5.2</t>
  </si>
  <si>
    <t>96542</t>
  </si>
  <si>
    <t>FABRICAÇÃO, MONTAGEM E DESMONTAGEM DE FÔRMA PARA VIGA BALDRAME, EM CHAPA DE MADEIRA COMPENSADA RESINADA, E=17 MM, 4 UTILIZAÇÕES. AF_01/2024</t>
  </si>
  <si>
    <t>3.5.3</t>
  </si>
  <si>
    <t>3.5.4</t>
  </si>
  <si>
    <t>4</t>
  </si>
  <si>
    <t>SUPERESTRUTURA</t>
  </si>
  <si>
    <t>4.1</t>
  </si>
  <si>
    <t>CONCRETO ARMADO - PILARES</t>
  </si>
  <si>
    <t>4.1.1</t>
  </si>
  <si>
    <t>92443</t>
  </si>
  <si>
    <t>MONTAGEM E DESMONTAGEM DE FÔRMA DE PILARES RETANGULARES E ESTRUTURAS SIMILARES, PÉ-DIREITO SIMPLES, EM CHAPA DE MADEIRA COMPENSADA PLASTIFICADA, 18 UTILIZAÇÕES. AF_09/2020</t>
  </si>
  <si>
    <t>4.1.2</t>
  </si>
  <si>
    <t>92762</t>
  </si>
  <si>
    <t>ARMAÇÃO DE PILAR OU VIGA DE ESTRUTURA CONVENCIONAL DE CONCRETO ARMADO UTILIZANDO AÇO CA-50 DE 10,0 MM - MONTAGEM. AF_06/2022</t>
  </si>
  <si>
    <t>4.1.3</t>
  </si>
  <si>
    <t>92763</t>
  </si>
  <si>
    <t>ARMAÇÃO DE PILAR OU VIGA DE ESTRUTURA CONVENCIONAL DE CONCRETO ARMADO UTILIZANDO AÇO CA-50 DE 12,5 MM - MONTAGEM. AF_06/2022</t>
  </si>
  <si>
    <t>4.1.4</t>
  </si>
  <si>
    <t>92759</t>
  </si>
  <si>
    <t>ARMAÇÃO DE PILAR OU VIGA DE ESTRUTURA CONVENCIONAL DE CONCRETO ARMADO UTILIZANDO AÇO CA-60 DE 5,0 MM - MONTAGEM. AF_06/2022</t>
  </si>
  <si>
    <t>4.1.5</t>
  </si>
  <si>
    <t>103672</t>
  </si>
  <si>
    <t>CONCRETAGEM DE PILARES, FCK = 25 MPA, COM USO DE BOMBA - LANÇAMENTO, ADENSAMENTO E ACABAMENTO. AF_02/2022_PS</t>
  </si>
  <si>
    <t>4.2</t>
  </si>
  <si>
    <t>CONCRETO ARMADO - VIGAS</t>
  </si>
  <si>
    <t>4.2.1</t>
  </si>
  <si>
    <t>4.2.2</t>
  </si>
  <si>
    <t>92761</t>
  </si>
  <si>
    <t>ARMAÇÃO DE PILAR OU VIGA DE ESTRUTURA CONVENCIONAL DE CONCRETO ARMADO UTILIZANDO AÇO CA-50 DE 8,0 MM - MONTAGEM. AF_06/2022</t>
  </si>
  <si>
    <t>4.2.3</t>
  </si>
  <si>
    <t>4.2.4</t>
  </si>
  <si>
    <t>4.2.5</t>
  </si>
  <si>
    <t>103675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</si>
  <si>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</si>
  <si>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</si>
  <si>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</si>
  <si>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</si>
  <si>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93184</t>
  </si>
  <si>
    <t>VERGA PRÉ-MOLDADA COM ATÉ 1,5 M DE VÃO, ESPESSURA DE *20* CM. AF_03/2024</t>
  </si>
  <si>
    <t>4.4</t>
  </si>
  <si>
    <t>CONCRETO ARMADO - MURETA - PILARES</t>
  </si>
  <si>
    <t>4.4.1</t>
  </si>
  <si>
    <t>4.4.2</t>
  </si>
  <si>
    <t>4.4.3</t>
  </si>
  <si>
    <t>4.4.4</t>
  </si>
  <si>
    <t>4.5</t>
  </si>
  <si>
    <t>CONCRETO ARMADO - CASA DE GÁS - PILARES VIGAS E LAJE</t>
  </si>
  <si>
    <t>4.5.1</t>
  </si>
  <si>
    <t>4.5.2</t>
  </si>
  <si>
    <t>92760</t>
  </si>
  <si>
    <t>ARMAÇÃO DE PILAR OU VIGA DE ESTRUTURA CONVENCIONAL DE CONCRETO ARMADO UTILIZANDO AÇO CA-50 DE 6,3 MM - MONTAGEM. AF_06/2022</t>
  </si>
  <si>
    <t>4.5.3</t>
  </si>
  <si>
    <t>4.5.4</t>
  </si>
  <si>
    <t>4.5.5</t>
  </si>
  <si>
    <t>4.5.6</t>
  </si>
  <si>
    <t>4.6</t>
  </si>
  <si>
    <t>ESTRUTURA METÁLICA</t>
  </si>
  <si>
    <t>4.6.1</t>
  </si>
  <si>
    <t>FNDE 607</t>
  </si>
  <si>
    <t>ESTRUTURA TRELIÇADA DE COBERTURA, INCLUSOS PERFIS METÁLICOS, CHAPA METÁLICAS, MÃO DE OBRA E TRANSPORTE COM GUINDASTE - FORNECIMENTO E INSTALAÇÃO</t>
  </si>
  <si>
    <t>4.7</t>
  </si>
  <si>
    <t>PISO DE CONCRETO</t>
  </si>
  <si>
    <t>4.7.1</t>
  </si>
  <si>
    <t>PAVIMENTAÇÃO INTERNA DE PISO DE CONCRETO 7 CM</t>
  </si>
  <si>
    <t>4.7.1.1</t>
  </si>
  <si>
    <t>97083</t>
  </si>
  <si>
    <t>COMPACTAÇÃO MECÂNICA DE SOLO PARA EXECUÇÃO DE RADIER, PISO DE CONCRETO OU LAJE SOBRE SOLO, COM COMPACTADOR DE SOLOS A PERCUSSÃO. AF_09/2021</t>
  </si>
  <si>
    <t>4.7.1.2</t>
  </si>
  <si>
    <t>96622</t>
  </si>
  <si>
    <t>LASTRO COM MATERIAL GRANULAR, APLICADO EM PISOS OU LAJES SOBRE SOLO, ESPESSURA DE *5 CM*. AF_01/2024</t>
  </si>
  <si>
    <t>4.7.1.3</t>
  </si>
  <si>
    <t>97087</t>
  </si>
  <si>
    <t>CAMADA SEPARADORA PARA EXECUÇÃO DE RADIER, PISO DE CONCRETO OU LAJE SOBRE SOLO, EM LONA PLÁSTICA. AF_09/2021</t>
  </si>
  <si>
    <t>4.7.1.4</t>
  </si>
  <si>
    <t>94991</t>
  </si>
  <si>
    <t>EXECUÇÃO DE PASSEIO (CALÇADA) OU PISO DE CONCRETO COM CONCRETO MOLDADO IN LOCO, USINADO C20, ACABAMENTO CONVENCIONAL, NÃO ARMADO. AF_08/2022</t>
  </si>
  <si>
    <t>4.7.2</t>
  </si>
  <si>
    <t>PAVIMENTAÇÃO EXTERNA - CALÇADA DE PISO DE CONCRETO 7 CM</t>
  </si>
  <si>
    <t>4.7.2.1</t>
  </si>
  <si>
    <t>4.7.2.2</t>
  </si>
  <si>
    <t>4.7.2.3</t>
  </si>
  <si>
    <t>4.7.2.4</t>
  </si>
  <si>
    <t>5</t>
  </si>
  <si>
    <t>SISTEMA DE VEDAÇÃO VERTICAL</t>
  </si>
  <si>
    <t>5.1</t>
  </si>
  <si>
    <t>ELEMENTOS VAZADOS</t>
  </si>
  <si>
    <t>5.1.1</t>
  </si>
  <si>
    <t>101161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</si>
  <si>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</si>
  <si>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</si>
  <si>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</si>
  <si>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</si>
  <si>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103322</t>
  </si>
  <si>
    <t>ALVENARIA DE VEDAÇÃO DE BLOCOS CERÂMICOS FURADOS NA VERTICAL DE 9X19X39 CM (ESPESSURA 9 CM) E ARGAMASSA DE ASSENTAMENTO COM PREPARO EM BETONEIRA. AF_12/2021</t>
  </si>
  <si>
    <t>5.2.2</t>
  </si>
  <si>
    <t>103328</t>
  </si>
  <si>
    <t>ALVENARIA DE VEDAÇÃO DE BLOCOS CERÂMICOS FURADOS NA HORIZONTAL DE 9X19X19 CM (ESPESSURA 9 CM) E ARGAMASSA DE ASSENTAMENTO COM PREPARO EM BETONEIRA. AF_12/2021</t>
  </si>
  <si>
    <t>5.2.3</t>
  </si>
  <si>
    <t>103324</t>
  </si>
  <si>
    <t>ALVENARIA DE VEDAÇÃO DE BLOCOS CERÂMICOS FURADOS NA VERTICAL DE 14X19X39 CM (ESPESSURA 14 CM) E ARGAMASSA DE ASSENTAMENTO COM PREPARO EM BETONEIRA. AF_12/2021</t>
  </si>
  <si>
    <t>5.2.4</t>
  </si>
  <si>
    <t>101159</t>
  </si>
  <si>
    <t>ALVENARIA DE VEDAÇÃO DE BLOCOS CERÂMICOS MACIÇOS DE 5X10X20CM (ESPESSURA 10CM) E ARGAMASSA DE ASSENTAMENTO COM PREPARO EM BETONEIRA. AF_05/2020</t>
  </si>
  <si>
    <t>5.2.5</t>
  </si>
  <si>
    <t>93202</t>
  </si>
  <si>
    <t>FIXAÇÃO (ENCUNHAMENTO) DE ALVENARIA DE VEDAÇÃO COM TIJOLO MACIÇO. AF_03/2024</t>
  </si>
  <si>
    <t>5.3</t>
  </si>
  <si>
    <t>ALVENARIA DA MURETA</t>
  </si>
  <si>
    <t>5.3.1</t>
  </si>
  <si>
    <t>5.4</t>
  </si>
  <si>
    <t>DIVISÓRIAS</t>
  </si>
  <si>
    <t>5.4.1</t>
  </si>
  <si>
    <t>102253</t>
  </si>
  <si>
    <t>DIVISORIA SANITÁRIA, EM GRANITO CINZA POLIDO, ESP = 3CM, ASSENTADO COM ARGAMASSA COLANTE AC III-E. AF_10/2025</t>
  </si>
  <si>
    <t>5.4.2</t>
  </si>
  <si>
    <t>FNDE 129</t>
  </si>
  <si>
    <t>INSTALAÇÃO DE BOX DE VIDRO TEMPERADO, E = 10 MM, ENCAIXADO EM PERFIL U</t>
  </si>
  <si>
    <t>5.4.3</t>
  </si>
  <si>
    <t>96370</t>
  </si>
  <si>
    <t>PAREDE COM SISTEMA EM CHAPAS DE GESSO PARA DRYWALL, USO INTERNO, COM UMA FACE SIMPLES E ESTRUTURA METÁLICA COM GUIAS SIMPLES, SEM VÃOS. AF_07/2023_PS</t>
  </si>
  <si>
    <t>6</t>
  </si>
  <si>
    <t>ESQUADRIAS</t>
  </si>
  <si>
    <t>6.1</t>
  </si>
  <si>
    <t>PORTAS DE MADEIRA</t>
  </si>
  <si>
    <t>6.1.1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</si>
  <si>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</si>
  <si>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</si>
  <si>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6.1.2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</si>
  <si>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</si>
  <si>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</si>
  <si>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6.1.3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</si>
  <si>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</si>
  <si>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</si>
  <si>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6.1.4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</si>
  <si>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</si>
  <si>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</t>
  </si>
  <si>
    <t>6.1.5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</si>
  <si>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</si>
  <si>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</t>
  </si>
  <si>
    <t>6.1.6</t>
  </si>
  <si>
    <t>FNDE 432</t>
  </si>
  <si>
    <t>PM6 -PORTA EM COMPENSADO DE MADEIRA E=2cm REVESTIDA COM LAMINADO MELAMÍNICO COM VARIAÇÃO DE CORES</t>
  </si>
  <si>
    <t>6.1.7</t>
  </si>
  <si>
    <t>FNDE 431</t>
  </si>
  <si>
    <t>INSTALAÇÃO DE VIDRO LISO INCOLOR ESQUADRIA PM5 , E = 6 MM, EM ESQUADRIA DE MADEIRA, FIXADO COM BAGUETE</t>
  </si>
  <si>
    <t>6.2</t>
  </si>
  <si>
    <t>FERRAGENS E ACESSÓRIOS</t>
  </si>
  <si>
    <t>6.2.1</t>
  </si>
  <si>
    <t>100705</t>
  </si>
  <si>
    <t>TARJETA TIPO LIVRE/OCUPADO PARA PORTA DE BANHEIRO. AF_10/2025</t>
  </si>
  <si>
    <t>6.2.2</t>
  </si>
  <si>
    <t>100866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</si>
  <si>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</si>
  <si>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</si>
  <si>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</si>
  <si>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</si>
  <si>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</si>
  <si>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</si>
  <si>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</si>
  <si>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</si>
  <si>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</si>
  <si>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</si>
  <si>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6.3.2</t>
  </si>
  <si>
    <t>FNDE 252</t>
  </si>
  <si>
    <t>PORTA DE ABRIR - PA2 - 80 X 210 CM EM CHAPA DE ALUMÍNIO, TIPO VENEZIANA COM GUARNIÇÃO, FIXAÇÃO COM PARAFUSOS - FORNECIMENTO E INSTALAÇÃO - CONFORME PROJETO DE ESQUADRIAS</t>
  </si>
  <si>
    <t>6.3.3</t>
  </si>
  <si>
    <t>FNDE 253</t>
  </si>
  <si>
    <t>PORTA DE ABRIR 2 FOLHAS - PA3 - 160 X 210 CM EM CHAPA DE ALUMÍNIO, TIPO VENEZIANA COM GUARNIÇÃO, FIXAÇÃO COM PARAFUSOS - FORNECIMENTO E INSTALAÇÃO - CONFORME PROJETO DE ESQUADRIAS</t>
  </si>
  <si>
    <t>6.3.4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</si>
  <si>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</si>
  <si>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</si>
  <si>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6.3.5</t>
  </si>
  <si>
    <t>FNDE 436</t>
  </si>
  <si>
    <t>PORTA DE ABRIR - PA5 - 120 X 170 CM EM CHAPA DE ALUMÍNIO,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</si>
  <si>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</si>
  <si>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</si>
  <si>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</si>
  <si>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</si>
  <si>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</si>
  <si>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</si>
  <si>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438</t>
  </si>
  <si>
    <t>JANELA DE ALUMÍNIO - JA-2 - 110 X 195 CM, TIPO GUILHOTINACOMPLETA, COM VIDROS, BATENTE E FERRAGENS. EXCLUSIVE ALIZAR, ACABAMENTO E CONTRAMARCO, CONFORME PROJETO DE ESQUADRIAS</t>
  </si>
  <si>
    <t>6.4.3</t>
  </si>
  <si>
    <t>FNDE 275</t>
  </si>
  <si>
    <t>JANELA DE ALUMÍNIO JA-3 - 140 X 115, TIPO FIXA, PARA VIDRO, COM VIDRO, BATENTE E FERRAGENS. EXCLUSIVE ACABAMENTO, ALIZAR E CONTRAMARCO, CONFORME PROJETO DE ESQUADRIAS</t>
  </si>
  <si>
    <t>6.4.4</t>
  </si>
  <si>
    <t>FNDE 439</t>
  </si>
  <si>
    <t>JANELA DE ALUMÍNIO - JA-4 - 140 X 195 CM, TIPO GUILHOTINA COMPLETA, COM VIDROS, BATENTE E FERRAGENS. EXCLUSIVE ALIZAR, ACABAMENTO E CONTRAMARCO, CONFORME PROJETO DE ESQUADRIAS</t>
  </si>
  <si>
    <t>6.4.5</t>
  </si>
  <si>
    <t>FNDE 440</t>
  </si>
  <si>
    <t>JANELA DE ALUMÍNIO JA-5 - 200 X 105 CM, TIPO FIXA, PARA VIDRO, COM VIDRO, BATENTE E FERRAGENS. EXCLUSIVE ACABAMENTO, ALIZAR E CONTRAMARCO, CONFORME PROJETO DE ESQUADRIAS</t>
  </si>
  <si>
    <t>6.4.6</t>
  </si>
  <si>
    <t>FNDE 441</t>
  </si>
  <si>
    <t>JANELA DE ALUMÍNIO - JA-6 - 210 X 50 CM, TIPO MAXIM-AR, COM VIDROS, BATENTE E FERRAGENS. EXCLUSIVE ALIZAR, ACABAMENTO E CONTRAMARCO, CONFORME PROJETO DE ESQUADRIAS</t>
  </si>
  <si>
    <t>6.4.7</t>
  </si>
  <si>
    <t>FNDE 264</t>
  </si>
  <si>
    <t>JANELA DE ALUMÍNIO - JA-7 - 210 X 75 CM, TIPO MAXIM-AR, COM VIDROS, BATENTE E FERRAGENS. EXCLUSIVE ALIZAR, ACABAMENTO E CONTRAMARCO, CONFORME PROJETO DE ESQUADRIAS</t>
  </si>
  <si>
    <t>6.4.8</t>
  </si>
  <si>
    <t>FNDE 268</t>
  </si>
  <si>
    <t>JANELA DE ALUMÍNIO - JA-8 - 210 X 100 CM, TIPO MAXIM-AR, COM VIDROS, BATENTE E FERRAGENS. EXCLUSIVE ALIZAR, ACABAMENTO E CONTRAMARCO, CONFORME PROJETO DE ESQUADRIAS</t>
  </si>
  <si>
    <t>6.4.9</t>
  </si>
  <si>
    <t>FNDE 265</t>
  </si>
  <si>
    <t>JANELA DE ALUMÍNIO - JA-9 - 210 X 150 CM, TIPO MAXIM-AR, COM VIDROS, BATENTE E FERRAGENS. EXCLUSIVE ALIZAR, ACABAMENTO E CONTRAMARCO, CONFORME PROJETO DE ESQUADRIAS</t>
  </si>
  <si>
    <t>6.4.10</t>
  </si>
  <si>
    <t>FNDE 442</t>
  </si>
  <si>
    <t>JANELA DE ALUMÍNIO - JA-10 - 70 X 75 CM, TIPO MAXIM-AR, COM VIDROS, BATENTE E FERRAGENS. EXCLUSIVE ALIZAR, ACABAMENTO E CONTRAMARCO, CONFORME PROJETO DE ESQUADRIAS</t>
  </si>
  <si>
    <t>6.4.11</t>
  </si>
  <si>
    <t>FNDE 270</t>
  </si>
  <si>
    <t>JANELA DE ALUMÍNIO - JA-11 - 140 X 75 CM, TIPO MAXIM-AR, COM VIDROS, BATENTE E FERRAGENS. EXCLUSIVE ALIZAR, ACABAMENTO E CONTRAMARCO, CONFORME PROJETO DE ESQUADRIAS</t>
  </si>
  <si>
    <t>6.4.12</t>
  </si>
  <si>
    <t>FNDE 443</t>
  </si>
  <si>
    <t>JANELA DE ALUMÍNIO - JA-12 - 420 X 50 CM, TIPO MAXIM-AR, COM VIDROS, BATENTE E FERRAGENS. EXCLUSIVE ALIZAR, ACABAMENTO E CONTRAMARCO, CONFORME PROJETO DE ESQUADRIAS</t>
  </si>
  <si>
    <t>6.4.13</t>
  </si>
  <si>
    <t>FNDE 444</t>
  </si>
  <si>
    <t>JANELA DE ALUMÍNIO - JA-13 - 560 X 100 CM, TIPO MAXIM-AR, COM VIDROS, BATENTE E FERRAGENS. EXCLUSIVE ALIZAR, ACABAMENTO E CONTRAMARCO, CONFORME PROJETO DE ESQUADRIAS</t>
  </si>
  <si>
    <t>6.4.14</t>
  </si>
  <si>
    <t>FNDE 445</t>
  </si>
  <si>
    <t>JANELA DE ALUMÍNIO JA-14 - 160 X 85, TIPO FIXA, PARA VIDRO, COM VIDRO, BATENTE E FERRAGENS. EXCLUSIVE ACABAMENTO, ALIZAR E CONTRAMARCO, CONFORME PROJETO DE ESQUADRIAS</t>
  </si>
  <si>
    <t>6.4.15</t>
  </si>
  <si>
    <t>FNDE 05</t>
  </si>
  <si>
    <t>TELA TIPO MOSQUITEIRO - FIXADA NA ESQUADRIA - CONFORME PROJETO DE ESQUADRIAS</t>
  </si>
  <si>
    <t>6.5</t>
  </si>
  <si>
    <t>PORTAS DE VIDRO</t>
  </si>
  <si>
    <t>6.5.1</t>
  </si>
  <si>
    <t>FNDE 437</t>
  </si>
  <si>
    <t>PORTA DE VIDRO - PV1 - 175X 230 CM, DE ABRIR DUAS FOLHAS TEMPERADO INCOLOR 10 MM, CONFORME PROJETO</t>
  </si>
  <si>
    <t>6.6</t>
  </si>
  <si>
    <t>ESQUADRIA GERAL</t>
  </si>
  <si>
    <t>6.6.1</t>
  </si>
  <si>
    <t>FNDE 280</t>
  </si>
  <si>
    <t>PF1 - PORTÃO METÁLICO DE ABRIR, 1,40 X 2,20 M, COM CHAPA METÁLICA, INCLUSO PINTURA, CONFORME PROJETO DE ESQUADRIAS</t>
  </si>
  <si>
    <t>6.6.2</t>
  </si>
  <si>
    <t>FNDE 08</t>
  </si>
  <si>
    <t>PF2 - PORTÃO METÁLICO DE ABRIR, 1,40 X 1,05 M, COM CHAPA METÁLICA, INCLUSO PINTURA, CONFORME PROJETO DE ESQUADRIAS</t>
  </si>
  <si>
    <t>6.6.3</t>
  </si>
  <si>
    <t>FNDE 281</t>
  </si>
  <si>
    <t>FECHAMENTO EM CHAPA METÁLICA PERFURADA, INCLUSO PINTURA, CONFORME PROJETO</t>
  </si>
  <si>
    <t>6.6.4</t>
  </si>
  <si>
    <t>FNDE 283</t>
  </si>
  <si>
    <t>CERCA/GRADIL H=1,58M, MALHA 5 X 15CM - GALVANIZADO</t>
  </si>
  <si>
    <t>6.6.5</t>
  </si>
  <si>
    <t>FNDE 446</t>
  </si>
  <si>
    <t>P01 - PORTÃO METÁLICO 1,50 x 2,10 M , MALHA 5 X 20CM - FIO 5,00MM, REVESTIDOS EM POLIESTER POR PROCESSO DE PINTURA ELETROSTÁTICA (GRADIL), NA COR BRANCA - FORNECIMENTO E INSTALAÇÃO</t>
  </si>
  <si>
    <t>6.6.6</t>
  </si>
  <si>
    <t>FNDE 447</t>
  </si>
  <si>
    <t>P02 - PORTÃO METÁLICO 1,00 x 2,00 M , MALHA 5 X 20CM - FIO 5,00MM, REVESTIDOS EM POLIESTER POR PROCESSO DE PINTURA ELETROSTÁTICA (GRADIL), NA COR BRANCA - FORNECIMENTO E INSTALAÇÃO</t>
  </si>
  <si>
    <t>6.6.7</t>
  </si>
  <si>
    <t>FNDE 448</t>
  </si>
  <si>
    <t>P03 - PORTÃO METÁLICO 3,12 x 2,00 M , MALHA 5 X 20CM - FIO 5,00MM, REVESTIDOS EM POLIESTER POR PROCESSO DE PINTURA ELETROSTÁTICA (GRADIL), NA COR BRANCA - FORNECIMENTO E INSTALAÇÃO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</si>
  <si>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</si>
  <si>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</si>
  <si>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</si>
  <si>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</si>
  <si>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</si>
  <si>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</si>
  <si>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94229</t>
  </si>
  <si>
    <t>CALHA EM CHAPA DE AÇO GALVANIZADO NÚMERO 24, DESENVOLVIMENTO DE 100 CM, INCLUSO TRANSPORTE VERTICAL. AF_07/2019</t>
  </si>
  <si>
    <t>7.3</t>
  </si>
  <si>
    <t>FNDE 422</t>
  </si>
  <si>
    <t>RUFO EM CHAPA DE AÇO GALVANIZADO NR. 24, DESENVOLVIMENTO 73 CM</t>
  </si>
  <si>
    <t>7.4</t>
  </si>
  <si>
    <t>FNDE 423</t>
  </si>
  <si>
    <t>RUFO EM CHAPA DE AÇO GALVANIZADO NR. 24, DESENVOLVIMENTO 39 CM</t>
  </si>
  <si>
    <t>7.5</t>
  </si>
  <si>
    <t>FNDE 424</t>
  </si>
  <si>
    <t>RUFO EM CHAPA DE AÇO GALVANIZADO NR. 24, DESENVOLVIMENTO 32 CM</t>
  </si>
  <si>
    <t>7.6</t>
  </si>
  <si>
    <t>FNDE 167</t>
  </si>
  <si>
    <t>PINGADEIRA EM CHAPA DE AÇO GALVANIZADO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</si>
  <si>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</si>
  <si>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</si>
  <si>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</si>
  <si>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</si>
  <si>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</si>
  <si>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</si>
  <si>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174</t>
  </si>
  <si>
    <t>IMPERMEABILIZAÇÃO DE PISO COM EMULSÃO ASFÁLTICA, 2 DEMÃOS</t>
  </si>
  <si>
    <t>9</t>
  </si>
  <si>
    <t>REVESTIMENTOS INTERNO E EXTERNO</t>
  </si>
  <si>
    <t>9.1</t>
  </si>
  <si>
    <t>9.1.1</t>
  </si>
  <si>
    <t>87878</t>
  </si>
  <si>
    <t>CHAPISCO APLICADO EM ALVENARIAS E ESTRUTURAS DE CONCRETO INTERNAS, COM COLHER DE PEDREIRO. ARGAMASSA TRAÇO 1:3 COM PREPARO MANUAL. AF_10/2022</t>
  </si>
  <si>
    <t>9.1.2</t>
  </si>
  <si>
    <t>87535</t>
  </si>
  <si>
    <t>EMBOÇO, EM ARGAMASSA TRAÇO 1:2:8, PREPARO MECÂNICO, APLICADO MANUALMENTE EM PAREDES INTERNAS DE AMBIENTES COM ÁREA MAIOR QUE 10M², E = 17,5MM, COM TALISCAS. AF_03/2024</t>
  </si>
  <si>
    <t>9.1.3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</si>
  <si>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</si>
  <si>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</si>
  <si>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9.1.4</t>
  </si>
  <si>
    <t>87543</t>
  </si>
  <si>
    <t>MASSA ÚNICA, EM ARGAMASSA INDUSTRIALIZADA, PREPARO MECÂNICO, APLICADA COM EQUIPAMENTO DE MISTURA E PROJEÇÃO DE ARGAMASSA EM PAREDES INTERNAS, E = 5MM, SEM TALISCAS. AF_03/2024</t>
  </si>
  <si>
    <t>9.1.5</t>
  </si>
  <si>
    <t>87273</t>
  </si>
  <si>
    <t>REVESTIMENTO CERÂMICO PARA PAREDES INTERNAS COM PLACAS TIPO ESMALTADA DE DIMENSÕES 33X45 CM APLICADAS NA ALTURA INTEIRA DAS PAREDES. AF_02/2023_PE</t>
  </si>
  <si>
    <t>9.1.6</t>
  </si>
  <si>
    <t>FNDE 293</t>
  </si>
  <si>
    <t>REVESTIMENTO CERÂMICO PARA PAREDES INTERNAS COM PLACAS TIPO ESMALTADA EXTRA DE DIMENSÕES 10X10 CM COR AMARELA APLICADAS NA ALTURA INTEIRA DAS PAREDES</t>
  </si>
  <si>
    <t>9.1.7</t>
  </si>
  <si>
    <t>FNDE 294</t>
  </si>
  <si>
    <t>REVESTIMENTO CERÂMICO PARA PAREDES INTERNAS COM PLACAS TIPO ESMALTADA EXTRA DE DIMENSÕES 10X10 CM COR AZUL APLICADAS NA ALTURA INTEIRA DAS PAREDES</t>
  </si>
  <si>
    <t>9.1.8</t>
  </si>
  <si>
    <t>FNDE 295</t>
  </si>
  <si>
    <t>REVESTIMENTO CERÂMICO PARA PAREDES INTERNAS COM PLACAS TIPO ESMALTADA EXTRA DE DIMENSÕES 10X10 CM COR BRANCA APLICADAS NA ALTURA INTEIRA DAS PAREDES</t>
  </si>
  <si>
    <t>9.1.9</t>
  </si>
  <si>
    <t>FNDE 296</t>
  </si>
  <si>
    <t>REVESTIMENTO CERÂMICO PARA PAREDES INTERNAS COM PLACAS TIPO ESMALTADA EXTRA DE DIMENSÕES 10X10 CM COR VERMELHA APLICADAS NA ALTURA INTEIRA DAS PAREDES</t>
  </si>
  <si>
    <t>9.1.10</t>
  </si>
  <si>
    <t>FNDE 245</t>
  </si>
  <si>
    <t>RODA MEIO EM MADEIRA, ALTURA 7CM, FIXADO COM COLA</t>
  </si>
  <si>
    <t>9.1.11</t>
  </si>
  <si>
    <t>96114</t>
  </si>
  <si>
    <t>FORRO EM DRYWALL, PARA AMBIENTES COMERCIAIS, INCLUSIVE ESTRUTURA BIRECIONAL DE FIXAÇÃO. AF_08/2023_PS</t>
  </si>
  <si>
    <t>9.1.12</t>
  </si>
  <si>
    <t>FNDE 18</t>
  </si>
  <si>
    <t>FORRO DE FIBRA MINERAL EM PLACAS DE 1250 x 625 MM, E = 15 MM, BORDA RETA, COM PINTURA ANTIMOFO, APOIADO EM PERFIL DE ACO GALVANIZADO COM 24 MM DE BASE - INSTALADO</t>
  </si>
  <si>
    <t>9.2</t>
  </si>
  <si>
    <t>MURETA</t>
  </si>
  <si>
    <t>9.2.1</t>
  </si>
  <si>
    <t>9.2.2</t>
  </si>
  <si>
    <t>10</t>
  </si>
  <si>
    <t>SISTEMAS DE PISOS</t>
  </si>
  <si>
    <t>10.1</t>
  </si>
  <si>
    <t>PAVIMENTAÇÃO INTERNA</t>
  </si>
  <si>
    <t>10.1.1</t>
  </si>
  <si>
    <t>FNDE 182</t>
  </si>
  <si>
    <t>CONTRAPISO DE CONCRETO NÃO-ESTRUTURAL, ESPESSURA 3 CM E PREPARO MECÂNICO</t>
  </si>
  <si>
    <t>10.1.2</t>
  </si>
  <si>
    <t>98680</t>
  </si>
  <si>
    <t>PISO CIMENTADO, TRAÇO 1:3 (CIMENTO E AREIA), ACABAMENTO LISO, ESPESSURA 3,0 CM, PREPARO MECÂNICO DA ARGAMASSA. AF_09/2020</t>
  </si>
  <si>
    <t>10.1.3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</si>
  <si>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</si>
  <si>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</si>
  <si>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10.1.4</t>
  </si>
  <si>
    <t>87257</t>
  </si>
  <si>
    <t>REVESTIMENTO CERÂMICO PARA PISO COM PLACAS TIPO ESMALTADA DE DIMENSÕES 60X60 CM APLICADA EM AMBIENTES DE ÁREA MAIOR QUE 10 M2. AF_02/2023_PE</t>
  </si>
  <si>
    <t>10.1.5</t>
  </si>
  <si>
    <t>87251</t>
  </si>
  <si>
    <t>REVESTIMENTO CERÂMICO PARA PISO COM PLACAS TIPO ESMALTADA DE DIMENSÕES 45X45 CM APLICADA EM AMBIENTES DE ÁREA MAIOR QUE 10 M2. AF_02/2023_PE</t>
  </si>
  <si>
    <t>10.1.6</t>
  </si>
  <si>
    <t>FNDE 425</t>
  </si>
  <si>
    <t>PISO VINÍLICO SEMI-FLEXÍVEL EM MANTA ESPESSURA 2 MM</t>
  </si>
  <si>
    <t>10.1.7</t>
  </si>
  <si>
    <t>FNDE 09</t>
  </si>
  <si>
    <t>NATA DE CIMENTO COM COLA PVA, PARA NIVELAMENTO DE CONTRAPISO PARA ASSENTAMENTO DE PISO VINÍLICO</t>
  </si>
  <si>
    <t>10.1.8</t>
  </si>
  <si>
    <t>88650</t>
  </si>
  <si>
    <t>RODAPÉ CERÂMICO DE 7CM DE ALTURA COM PLACAS TIPO ESMALTADA DE DIMENSÕES 60X60CM. AF_02/2023</t>
  </si>
  <si>
    <t>10.1.9</t>
  </si>
  <si>
    <t>98688</t>
  </si>
  <si>
    <t>RODAPÉ EM POLIESTIRENO, ALTURA 5 CM. AF_09/2020</t>
  </si>
  <si>
    <t>10.1.10</t>
  </si>
  <si>
    <t>98689</t>
  </si>
  <si>
    <t>SOLEIRA EM GRANITO, LARGURA 15 CM, ESPESSURA 2,0 CM. AF_09/2020</t>
  </si>
  <si>
    <t>10.1.11</t>
  </si>
  <si>
    <t>FNDE 426</t>
  </si>
  <si>
    <t>SOLEIRA EM GRANITO, LARGURA 30 CM, ESPESSURA 2,0 CM</t>
  </si>
  <si>
    <t>10.1.12</t>
  </si>
  <si>
    <t>102494</t>
  </si>
  <si>
    <t>PINTURA DE PISO COM TINTA EPÓXI, APLICAÇÃO MANUAL, 2 DEMÃOS, INCLUSO PRIMER EPÓXI. AF_05/2021</t>
  </si>
  <si>
    <t>10.2</t>
  </si>
  <si>
    <t>PAVIMENTAÇÃO EXTERNA</t>
  </si>
  <si>
    <t>10.2.1</t>
  </si>
  <si>
    <t>98682</t>
  </si>
  <si>
    <t>PISO CIMENTADO, TRAÇO 1:3 (CIMENTO E AREIA), ACABAMENTO RÚSTICO, ESPESSURA 3,0 CM, PREPARO MECÂNICO DA ARGAMASSA. AF_09/2020</t>
  </si>
  <si>
    <t>10.2.2</t>
  </si>
  <si>
    <t>92396</t>
  </si>
  <si>
    <t>EXECUÇÃO DE PASSEIO EM PISO INTERTRAVADO, COM BLOCO RETANGULAR COR NATURAL DE 20 X 10 CM, ESPESSURA 6 CM. AF_10/2022</t>
  </si>
  <si>
    <t>10.2.3</t>
  </si>
  <si>
    <t>FNDE 190</t>
  </si>
  <si>
    <t>PISO PODOTÁTIL DE ALERTA, COR VERMELHA, DE CONCRETO, ASSENTADO SOBRE ARGAMASSA</t>
  </si>
  <si>
    <t>10.2.4</t>
  </si>
  <si>
    <t>FNDE 427</t>
  </si>
  <si>
    <t>PISO PODOTÁTIL DIRECIONAL, , COR VERMELHA, DE CONCRETO, ASSENTADO SOBRE ARGAMASSA</t>
  </si>
  <si>
    <t>10.2.5</t>
  </si>
  <si>
    <t>FNDE 10</t>
  </si>
  <si>
    <t>COLCHÃO DRENANTE DE AREIA H= 30 CM</t>
  </si>
  <si>
    <t>10.2.6</t>
  </si>
  <si>
    <t>98504</t>
  </si>
  <si>
    <t>PLANTIO DE GRAMA BATATAIS EM PLACAS. AF_07/2024</t>
  </si>
  <si>
    <t>10.2.7</t>
  </si>
  <si>
    <t>94263</t>
  </si>
  <si>
    <t>GUIA (MEIO-FIO) CONCRETO, MOLDADA IN LOCO EM TRECHO RETO COM EXTRUSORA, 13 CM BASE X 22 CM ALTURA. AF_01/2024</t>
  </si>
  <si>
    <t>11</t>
  </si>
  <si>
    <t>PINTURAS E ACABAMENTOS</t>
  </si>
  <si>
    <t>11.1</t>
  </si>
  <si>
    <t>PINTURA EDIFICAÇÃO</t>
  </si>
  <si>
    <t>11.1.1</t>
  </si>
  <si>
    <t>88497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</si>
  <si>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</si>
  <si>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</si>
  <si>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</si>
  <si>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</si>
  <si>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</si>
  <si>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102219</t>
  </si>
  <si>
    <t>PINTURA TINTA DE ACABAMENTO (PIGMENTADA) ESMALTE SINTÉTICO ACETINADO EM MADEIRA, 2 DEMÃOS. AF_01/2021</t>
  </si>
  <si>
    <t>11.1.4</t>
  </si>
  <si>
    <t>FNDE 201</t>
  </si>
  <si>
    <t>PINTURA EM ESMALTE SINTÉTICO EM RODAMEIO DE MADEIRA, 2 DEMÃOS - COR BRANCO</t>
  </si>
  <si>
    <t>11.1.5</t>
  </si>
  <si>
    <t>FNDE 428</t>
  </si>
  <si>
    <t>PINTURA COM TINTA EPÓXI EM PAREDES,ÁREAS MOLHADAS, APLICAÇÃO MANUAL, 2 DEMÃOS, INCLUSO PRIMER EPÓXI</t>
  </si>
  <si>
    <t>11.1.6</t>
  </si>
  <si>
    <t>100742</t>
  </si>
  <si>
    <t>PINTURA COM TINTA ALQUÍDICA DE ACABAMENTO (ESMALTE SINTÉTICO ACETINADO) APLICADA A ROLO OU PINCEL SOBRE SUPERFÍCIES METÁLICAS (EXCETO PERFIL) EXECUTADO EM OBRA (POR DEMÃO). AF_01/2020</t>
  </si>
  <si>
    <t>11.2</t>
  </si>
  <si>
    <t>PINTURA DE FORROS</t>
  </si>
  <si>
    <t>11.2.1</t>
  </si>
  <si>
    <t>88494</t>
  </si>
  <si>
    <t>EMASSAMENTO COM MASSA LÁTEX, APLICAÇÃO EM TETO, UMA DEMÃO, LIXAMENTO MANUAL. AF_04/2023</t>
  </si>
  <si>
    <t>11.2.2</t>
  </si>
  <si>
    <t>88488</t>
  </si>
  <si>
    <t>PINTURA LÁTEX ACRÍLICA PREMIUM, APLICAÇÃO MANUAL EM TETO, DUAS DEMÃOS. AF_04/2023</t>
  </si>
  <si>
    <t>11.3</t>
  </si>
  <si>
    <t>PINTURA - DIVERSOS</t>
  </si>
  <si>
    <t>11.3.1</t>
  </si>
  <si>
    <t>11.3.2</t>
  </si>
  <si>
    <t>100724</t>
  </si>
  <si>
    <t>PINTURA COM TINTA ALQUÍDICA DE FUNDO E ACABAMENTO (ESMALTE SINTÉTICO GRAFITE) APLICADA A ROLO OU PINCEL SOBRE PERFIL METÁLICO EXECUTADO EM FÁBRICA (POR DEMÃO). AF_01/2020</t>
  </si>
  <si>
    <t>11.4</t>
  </si>
  <si>
    <t>11.4.1</t>
  </si>
  <si>
    <t>96132</t>
  </si>
  <si>
    <t>APLICAÇÃO MANUAL DE MASSA ACRÍLICA EM PANOS DE FACHADA SEM PRESENÇA DE VÃOS, DE EDIFÍCIOS DE MÚLTIPLOS PAVIMENTOS, DUAS DEMÃOS. AF_03/2024</t>
  </si>
  <si>
    <t>11.4.2</t>
  </si>
  <si>
    <t>88489</t>
  </si>
  <si>
    <t>PINTURA LÁTEX ACRÍLICA PREMIUM, APLICAÇÃO MANUAL EM PAREDES, DUAS DEMÃOS. AF_04/2023</t>
  </si>
  <si>
    <t>12</t>
  </si>
  <si>
    <t>INSTALAÇÃO HIDRÁULICA</t>
  </si>
  <si>
    <t>12.1</t>
  </si>
  <si>
    <t>TUBULAÇÕES E CONEXÕES DE PVC RÍGIDO</t>
  </si>
  <si>
    <t>12.1.1</t>
  </si>
  <si>
    <t>89401</t>
  </si>
  <si>
    <t>TUBO, PVC, SOLDÁVEL, DE 20MM, INSTALADO EM RAMAL DE DISTRIBUIÇÃO DE ÁGUA - FORNECIMENTO E INSTALAÇÃO. AF_06/2022</t>
  </si>
  <si>
    <t>12.1.2</t>
  </si>
  <si>
    <t>89356</t>
  </si>
  <si>
    <t>TUBO, PVC, SOLDÁVEL, DE 25MM, INSTALADO EM RAMAL OU SUB-RAMAL DE ÁGUA - FORNECIMENTO E INSTALAÇÃO. AF_06/2022</t>
  </si>
  <si>
    <t>12.1.3</t>
  </si>
  <si>
    <t>103979</t>
  </si>
  <si>
    <t>TUBO, PVC, SOLDÁVEL, DE 50MM, INSTALADO EM RAMAL DE DISTRIBUIÇÃO DE ÁGUA - FORNECIMENTO E INSTALAÇÃO. AF_06/2022</t>
  </si>
  <si>
    <t>12.1.4</t>
  </si>
  <si>
    <t>89450</t>
  </si>
  <si>
    <t>TUBO, PVC, SOLDÁVEL, DE 60MM, INSTALADO EM PRUMADA DE ÁGUA - FORNECIMENTO E INSTALAÇÃO. AF_06/2022</t>
  </si>
  <si>
    <t>12.1.5</t>
  </si>
  <si>
    <t>89451</t>
  </si>
  <si>
    <t>TUBO, PVC, SOLDÁVEL, DE 75MM, INSTALADO EM PRUMADA DE ÁGUA - FORNECIMENTO E INSTALAÇÃO. AF_06/2022</t>
  </si>
  <si>
    <t>12.1.6</t>
  </si>
  <si>
    <t>89452</t>
  </si>
  <si>
    <t>TUBO, PVC, SOLDÁVEL, DE 85MM, INSTALADO EM PRUMADA DE ÁGUA - FORNECIMENTO E INSTALAÇÃO. AF_06/2022</t>
  </si>
  <si>
    <t>12.1.7</t>
  </si>
  <si>
    <t>94713</t>
  </si>
  <si>
    <t>ADAPTADOR COM FLANGES LIVRES, PVC, SOLDÁVEL, DN 75 MM X 2 1/2", INSTALADO EM RESERVAÇÃO PREDIAL DE ÁGUA - FORNECIMENTO E INSTALAÇÃO. AF_04/2024</t>
  </si>
  <si>
    <t>12.1.8</t>
  </si>
  <si>
    <t>94714</t>
  </si>
  <si>
    <t>ADAPTADOR COM FLANGES LIVRES, PVC, SOLDÁVEL, DN 85 MM X 3", INSTALADO EM RESERVAÇÃO PREDIAL DE ÁGUA - FORNECIMENTO E INSTALAÇÃO. AF_04/2024</t>
  </si>
  <si>
    <t>12.1.9</t>
  </si>
  <si>
    <t>89376</t>
  </si>
  <si>
    <t>ADAPTADOR CURTO COM BOLSA E ROSCA PARA REGISTRO, PVC, SOLDÁVEL, DN 20MM X 1/2, INSTALADO EM RAMAL OU SUB-RAMAL DE ÁGUA - FORNECIMENTO E INSTALAÇÃO. AF_06/2022</t>
  </si>
  <si>
    <t>12.1.10</t>
  </si>
  <si>
    <t>89383</t>
  </si>
  <si>
    <t>ADAPTADOR CURTO COM BOLSA E ROSCA PARA REGISTRO, PVC, SOLDÁVEL, DN 25MM X 3/4, INSTALADO EM RAMAL OU SUB-RAMAL DE ÁGUA - FORNECIMENTO E INSTALAÇÃO. AF_06/2022</t>
  </si>
  <si>
    <t>12.1.11</t>
  </si>
  <si>
    <t>104002</t>
  </si>
  <si>
    <t>ADAPTADOR CURTO COM BOLSA E ROSCA PARA REGISTRO, PVC, SOLDÁVEL, DN 50MM X 1.1/4", INSTALADO EM RAMAL DE DISTRIBUIÇÃO DE ÁGUA - FORNECIMENTO E INSTALAÇÃO. AF_06/2022</t>
  </si>
  <si>
    <t>12.1.12</t>
  </si>
  <si>
    <t>89613</t>
  </si>
  <si>
    <t>ADAPTADOR CURTO COM BOLSA E ROSCA PARA REGISTRO, PVC, SOLDÁVEL, DN 75MM X 2.1/2", INSTALADO EM PRUMADA DE ÁGUA - FORNECIMENTO E INSTALAÇÃO. AF_12/2014</t>
  </si>
  <si>
    <t>12.1.13</t>
  </si>
  <si>
    <t>89616</t>
  </si>
  <si>
    <t>ADAPTADOR CURTO COM BOLSA E ROSCA PARA REGISTRO, PVC, SOLDÁVEL, DN 85MM X 3, INSTALADO EM PRUMADA DE ÁGUA - FORNECIMENTO E INSTALAÇÃO. AF_06/2022</t>
  </si>
  <si>
    <t>12.1.14</t>
  </si>
  <si>
    <t>89605</t>
  </si>
  <si>
    <t>LUVA DE REDUÇÃO, PVC, SOLDÁVEL, DN 60MM X 50MM, INSTALADO EM PRUMADA DE ÁGUA - FORNECIMENTO E INSTALAÇÃO. AF_06/2022</t>
  </si>
  <si>
    <t>12.1.15</t>
  </si>
  <si>
    <t>FNDE 205</t>
  </si>
  <si>
    <t>BUCHA DE REDUÇÃO, CURTA, PVC, SOLDÁVEL, DN 75 X 60 MM, INSTALADO EM PRUMADA DE ÁGUA - FORNECIMENTO E INSTALAÇÃO</t>
  </si>
  <si>
    <t>12.1.16</t>
  </si>
  <si>
    <t>FNDE 229</t>
  </si>
  <si>
    <t>BUCHA DE REDUÇÃO, CURTA, PVC, SOLDÁVEL, DN 85 X 75 MM, INSTALADO EM PRUMADA DE ÁGUA - FORNECIMENTO E INSTALAÇÃO</t>
  </si>
  <si>
    <t>12.1.17</t>
  </si>
  <si>
    <t>103998</t>
  </si>
  <si>
    <t>LUVA DE REDUÇÃO, PVC, SOLDÁVEL, DN 50MM X 25MM, INSTALADO EM RAMAL DE DISTRIBUIÇÃO DE ÁGUA FORNECIMENTO E INSTALAÇÃO. AF_06/2022</t>
  </si>
  <si>
    <t>12.1.18</t>
  </si>
  <si>
    <t>103969</t>
  </si>
  <si>
    <t>BUCHA DE REDUÇÃO, LONGA, PVC, SOLDÁVEL, DN 60 X 32 MM, INSTALADO EM PRUMADA DE ÁGUA - FORNECIMENTO E INSTALAÇÃO. AF_06/2022</t>
  </si>
  <si>
    <t>12.1.19</t>
  </si>
  <si>
    <t>103972</t>
  </si>
  <si>
    <t>BUCHA DE REDUÇÃO, LONGA, PVC, SOLDÁVEL, DN 75 X 50 MM, INSTALADO EM PRUMADA DE ÁGUA - FORNECIMENTO E INSTALAÇÃO. AF_06/2022</t>
  </si>
  <si>
    <t>12.1.20</t>
  </si>
  <si>
    <t>89485</t>
  </si>
  <si>
    <t>JOELHO 45 GRAUS, PVC, SOLDÁVEL, DN 25MM, INSTALADO EM PRUMADA DE ÁGUA - FORNECIMENTO E INSTALAÇÃO. AF_06/2022</t>
  </si>
  <si>
    <t>12.1.21</t>
  </si>
  <si>
    <t>89502</t>
  </si>
  <si>
    <t>JOELHO 45 GRAUS, PVC, SOLDÁVEL, DN 50MM, INSTALADO EM PRUMADA DE ÁGUA - FORNECIMENTO E INSTALAÇÃO. AF_06/2022</t>
  </si>
  <si>
    <t>12.1.22</t>
  </si>
  <si>
    <t>89515</t>
  </si>
  <si>
    <t>JOELHO 45 GRAUS, PVC, SOLDÁVEL, DN 75MM, INSTALADO EM PRUMADA DE ÁGUA - FORNECIMENTO E INSTALAÇÃO. AF_06/2022</t>
  </si>
  <si>
    <t>12.1.23</t>
  </si>
  <si>
    <t>89523</t>
  </si>
  <si>
    <t>JOELHO 45 GRAUS, PVC, SOLDÁVEL, DN 85MM, INSTALADO EM PRUMADA DE ÁGUA - FORNECIMENTO E INSTALAÇÃO. AF_06/2022</t>
  </si>
  <si>
    <t>12.1.24</t>
  </si>
  <si>
    <t>89358</t>
  </si>
  <si>
    <t>JOELHO 90 GRAUS, PVC, SOLDÁVEL, DN 20MM, INSTALADO EM RAMAL OU SUB-RAMAL DE ÁGUA - FORNECIMENTO E INSTALAÇÃO. AF_06/2022</t>
  </si>
  <si>
    <t>12.1.25</t>
  </si>
  <si>
    <t>12.1.26</t>
  </si>
  <si>
    <t>89501</t>
  </si>
  <si>
    <t>JOELHO 90 GRAUS, PVC, SOLDÁVEL, DN 50MM, INSTALADO EM PRUMADA DE ÁGUA - FORNECIMENTO E INSTALAÇÃO. AF_06/2022</t>
  </si>
  <si>
    <t>12.1.27</t>
  </si>
  <si>
    <t>89505</t>
  </si>
  <si>
    <t>JOELHO 90 GRAUS, PVC, SOLDÁVEL, DN 60MM, INSTALADO EM PRUMADA DE ÁGUA - FORNECIMENTO E INSTALAÇÃO. AF_06/2022</t>
  </si>
  <si>
    <t>12.1.28</t>
  </si>
  <si>
    <t>94682</t>
  </si>
  <si>
    <t>JOELHO 90 GRAUS, PVC, SOLDÁVEL, DN 75 MM INSTALADO EM RESERVAÇÃO PREDIAL DE ÁGUA - FORNECIMENTO E INSTALAÇÃO. AF_04/2024</t>
  </si>
  <si>
    <t>12.1.29</t>
  </si>
  <si>
    <t>94684</t>
  </si>
  <si>
    <t>JOELHO 90 GRAUS, PVC, SOLDÁVEL, DN 85 MM INSTALADO EM RESERVAÇÃO PREDIAL DE ÁGUA - FORNECIMENTO E INSTALAÇÃO. AF_04/2024</t>
  </si>
  <si>
    <t>12.1.30</t>
  </si>
  <si>
    <t>90373</t>
  </si>
  <si>
    <t>JOELHO 90 GRAUS COM BUCHA DE LATÃO, PVC, SOLDÁVEL, DN 25MM, X 1/2 INSTALADO EM RAMAL OU SUB-RAMAL DE ÁGUA - FORNECIMENTO E INSTALAÇÃO. AF_06/2022</t>
  </si>
  <si>
    <t>12.1.31</t>
  </si>
  <si>
    <t>12.1.32</t>
  </si>
  <si>
    <t>89395</t>
  </si>
  <si>
    <t>TE, PVC, SOLDÁVEL, DN 25MM, INSTALADO EM RAMAL OU SUB-RAMAL DE ÁGUA - FORNECIMENTO E INSTALAÇÃO. AF_06/2022</t>
  </si>
  <si>
    <t>12.1.33</t>
  </si>
  <si>
    <t>89625</t>
  </si>
  <si>
    <t>TE, PVC, SOLDÁVEL, DN 50MM, INSTALADO EM PRUMADA DE ÁGUA - FORNECIMENTO E INSTALAÇÃO. AF_06/2022</t>
  </si>
  <si>
    <t>12.1.34</t>
  </si>
  <si>
    <t>89629</t>
  </si>
  <si>
    <t>TE, PVC, SOLDÁVEL, DN 75MM, INSTALADO EM PRUMADA DE ÁGUA - FORNECIMENTO E INSTALAÇÃO. AF_06/2022</t>
  </si>
  <si>
    <t>12.1.35</t>
  </si>
  <si>
    <t>89631</t>
  </si>
  <si>
    <t>TE, PVC, SOLDÁVEL, DN 85MM, INSTALADO EM PRUMADA DE ÁGUA - FORNECIMENTO E INSTALAÇÃO. AF_06/2022</t>
  </si>
  <si>
    <t>12.1.36</t>
  </si>
  <si>
    <t>89627</t>
  </si>
  <si>
    <t>TÊ DE REDUÇÃO, PVC, SOLDÁVEL, DN 50MM X 25MM, INSTALADO EM PRUMADA DE ÁGUA - FORNECIMENTO E INSTALAÇÃO. AF_06/2022</t>
  </si>
  <si>
    <t>12.1.37</t>
  </si>
  <si>
    <t>89630</t>
  </si>
  <si>
    <t>TE DE REDUÇÃO, PVC, SOLDÁVEL, DN 75MM X 50MM, INSTALADO EM PRUMADA DE ÁGUA - FORNECIMENTO E INSTALAÇÃO. AF_06/2022</t>
  </si>
  <si>
    <t>12.1.38</t>
  </si>
  <si>
    <t>12.1.39</t>
  </si>
  <si>
    <t>FNDE 208</t>
  </si>
  <si>
    <t>TÊ DE REDUÇÃO, PVC, SOLDÁVEL, DN 75MM X 60 MM, INSTALADO EM PRUMADA DE ÁGUA - FORNECIMENTO E INSTALAÇÃO.</t>
  </si>
  <si>
    <t>12.1.40</t>
  </si>
  <si>
    <t>90374</t>
  </si>
  <si>
    <t>TÊ COM BUCHA DE LATÃO NA BOLSA CENTRAL, PVC, SOLDÁVEL, DN 25MM X 3/4, INSTALADO EM RAMAL OU SUB-RAMAL DE ÁGUA - FORNECIMENTO E INSTALAÇÃO. AF_06/2022</t>
  </si>
  <si>
    <t>12.1.41</t>
  </si>
  <si>
    <t>89396</t>
  </si>
  <si>
    <t>TÊ COM BUCHA DE LATÃO NA BOLSA CENTRAL, PVC, SOLDÁVEL, DN 25MM X 1/2, INSTALADO EM RAMAL OU SUB-RAMAL DE ÁGUA - FORNECIMENTO E INSTALAÇÃO. AF_06/2022</t>
  </si>
  <si>
    <t>12.1.42</t>
  </si>
  <si>
    <t>12.2</t>
  </si>
  <si>
    <t>TUBULAÇÕES E CONEXÕES - METAIS</t>
  </si>
  <si>
    <t>12.2.1</t>
  </si>
  <si>
    <t>94499</t>
  </si>
  <si>
    <t>REGISTRO DE GAVETA BRUTO, LATÃO, ROSCÁVEL, 2 1/2" - FORNECIMENTO E INSTALAÇÃO. AF_08/2021</t>
  </si>
  <si>
    <t>12.2.2</t>
  </si>
  <si>
    <t>94500</t>
  </si>
  <si>
    <t>REGISTRO DE GAVETA BRUTO, LATÃO, ROSCÁVEL, 3" - FORNECIMENTO E INSTALAÇÃO. AF_08/2021</t>
  </si>
  <si>
    <t>12.2.3</t>
  </si>
  <si>
    <t>89986</t>
  </si>
  <si>
    <t>REGISTRO DE GAVETA BRUTO, LATÃO, ROSCÁVEL, 1/2", COM ACABAMENTO E CANOPLA CROMADOS - FORNECIMENTO E INSTALAÇÃO. AF_08/2021</t>
  </si>
  <si>
    <t>12.2.4</t>
  </si>
  <si>
    <t>94794</t>
  </si>
  <si>
    <t>REGISTRO DE GAVETA BRUTO, LATÃO, ROSCÁVEL, 1 1/2", COM ACABAMENTO E CANOPLA CROMADOS - FORNECIMENTO E INSTALAÇÃO. AF_08/2021</t>
  </si>
  <si>
    <t>12.2.5</t>
  </si>
  <si>
    <t>89987</t>
  </si>
  <si>
    <t>REGISTRO DE GAVETA BRUTO, LATÃO, ROSCÁVEL, 3/4", COM ACABAMENTO E CANOPLA CROMADOS - FORNECIMENTO E INSTALAÇÃO. AF_08/2021</t>
  </si>
  <si>
    <t>12.2.6</t>
  </si>
  <si>
    <t>89985</t>
  </si>
  <si>
    <t>REGISTRO DE PRESSÃO BRUTO, LATÃO, ROSCÁVEL, 3/4", COM ACABAMENTO E CANOPLA CROMADOS - FORNECIMENTO E INSTALAÇÃO. AF_08/2021</t>
  </si>
  <si>
    <t>12.3</t>
  </si>
  <si>
    <t>RESERVATÓRIO 15.000 L</t>
  </si>
  <si>
    <t>12.3.1</t>
  </si>
  <si>
    <t>FNDE 391</t>
  </si>
  <si>
    <t>RESERVATÓRIO METÁLICO CILINDRICO CAP. 15.000 LITROS, COM GUARDA-CORPO, ESCADA E PINTURA</t>
  </si>
  <si>
    <t>13</t>
  </si>
  <si>
    <t>DRENAGEM DE ÁGUAS PLUVIAIS</t>
  </si>
  <si>
    <t>13.1</t>
  </si>
  <si>
    <t>TUBULAÇÕES E CONEXÕES DE PVC</t>
  </si>
  <si>
    <t>13.1.1</t>
  </si>
  <si>
    <t>89578</t>
  </si>
  <si>
    <t>TUBO PVC, SÉRIE R, ÁGUA PLUVIAL, DN 100 MM, FORNECIDO E INSTALADO EM CONDUTORES VERTICAIS DE ÁGUAS PLUVIAIS. AF_06/2022</t>
  </si>
  <si>
    <t>13.1.2</t>
  </si>
  <si>
    <t>89580</t>
  </si>
  <si>
    <t>TUBO PVC, SÉRIE R, ÁGUA PLUVIAL, DN 150 MM, FORNECIDO E INSTALADO EM CONDUTORES VERTICAIS DE ÁGUAS PLUVIAIS. AF_06/2022</t>
  </si>
  <si>
    <t>13.1.3</t>
  </si>
  <si>
    <t>89585</t>
  </si>
  <si>
    <t>JOELHO 45 GRAUS, PVC, SERIE R, ÁGUA PLUVIAL, DN 100 MM, JUNTA ELÁSTICA, FORNECIDO E INSTALADO EM CONDUTORES VERTICAIS DE ÁGUAS PLUVIAIS. AF_06/2022</t>
  </si>
  <si>
    <t>13.1.4</t>
  </si>
  <si>
    <t>89584</t>
  </si>
  <si>
    <t>JOELHO 90 GRAUS, PVC, SERIE R, ÁGUA PLUVIAL, DN 100 MM, JUNTA ELÁSTICA, FORNECIDO E INSTALADO EM CONDUTORES VERTICAIS DE ÁGUAS PLUVIAIS. AF_06/2022</t>
  </si>
  <si>
    <t>13.1.5</t>
  </si>
  <si>
    <t>89567</t>
  </si>
  <si>
    <t>JUNÇÃO SIMPLES, PVC, SERIE R, ÁGUA PLUVIAL, DN 100 X 100 MM, JUNTA ELÁSTICA, FORNECIDO E INSTALADO EM RAMAL DE ENCAMINHAMENTO. AF_06/2022</t>
  </si>
  <si>
    <t>13.1.6</t>
  </si>
  <si>
    <t>89675</t>
  </si>
  <si>
    <t>TÊ DE INSPEÇÃO, PVC, SERIE R, ÁGUA PLUVIAL, DN 100 MM, JUNTA ELÁSTICA, FORNECIDO E INSTALADO EM CONDUTORES VERTICAIS DE ÁGUAS PLUVIAIS. AF_06/2022</t>
  </si>
  <si>
    <t>13.2</t>
  </si>
  <si>
    <t>ACESSÓRIOS</t>
  </si>
  <si>
    <t>13.2.1</t>
  </si>
  <si>
    <t>99253</t>
  </si>
  <si>
    <t>CAIXA ENTERRADA HIDRÁULICA RETANGULAR EM ALVENARIA COM TIJOLOS CERÂMICOS MACIÇOS, DIMENSÕES INTERNAS: 0,6X0,6X0,6 M PARA REDE DE DRENAGEM. AF_12/2020</t>
  </si>
  <si>
    <t>13.2.2</t>
  </si>
  <si>
    <t>89482</t>
  </si>
  <si>
    <t>CAIXA SIFONADA, PVC, DN 100 X 100 X 50 MM, FORNECIDA E INSTALADA EM RAMAIS DE ENCAMINHAMENTO DE ÁGUA PLUVIAL. AF_06/2022</t>
  </si>
  <si>
    <t>14</t>
  </si>
  <si>
    <t>INSTALAÇÃO SANITÁRIA</t>
  </si>
  <si>
    <t>14.1</t>
  </si>
  <si>
    <t>TUBULAÇÕES E CONEXÕES</t>
  </si>
  <si>
    <t>14.1.1</t>
  </si>
  <si>
    <t>89714</t>
  </si>
  <si>
    <t>TUBO PVC, SERIE NORMAL, ESGOTO PREDIAL, DN 100 MM, FORNECIDO E INSTALADO EM RAMAL DE DESCARGA OU RAMAL DE ESGOTO SANITÁRIO. AF_08/2022</t>
  </si>
  <si>
    <t>14.1.2</t>
  </si>
  <si>
    <t>89711</t>
  </si>
  <si>
    <t>TUBO PVC, SERIE NORMAL, ESGOTO PREDIAL, DN 40 MM, FORNECIDO E INSTALADO EM RAMAL DE DESCARGA OU RAMAL DE ESGOTO SANITÁRIO. AF_08/2022</t>
  </si>
  <si>
    <t>14.1.3</t>
  </si>
  <si>
    <t>89712</t>
  </si>
  <si>
    <t>TUBO PVC, SERIE NORMAL, ESGOTO PREDIAL, DN 50 MM, FORNECIDO E INSTALADO EM RAMAL DE DESCARGA OU RAMAL DE ESGOTO SANITÁRIO. AF_08/2022</t>
  </si>
  <si>
    <t>14.1.4</t>
  </si>
  <si>
    <t>89713</t>
  </si>
  <si>
    <t>TUBO PVC, SERIE NORMAL, ESGOTO PREDIAL, DN 75 MM, FORNECIDO E INSTALADO EM RAMAL DE DESCARGA OU RAMAL DE ESGOTO SANITÁRIO. AF_08/2022</t>
  </si>
  <si>
    <t>14.1.5</t>
  </si>
  <si>
    <t>89726</t>
  </si>
  <si>
    <t>JOELHO 45 GRAUS, PVC, SERIE NORMAL, ESGOTO PREDIAL, DN 40 MM, JUNTA SOLDÁVEL, FORNECIDO E INSTALADO EM RAMAL DE DESCARGA OU RAMAL DE ESGOTO SANITÁRIO. AF_08/2022</t>
  </si>
  <si>
    <t>14.1.6</t>
  </si>
  <si>
    <t>89732</t>
  </si>
  <si>
    <t>JOELHO 45 GRAUS, PVC, SERIE NORMAL, ESGOTO PREDIAL, DN 50 MM, JUNTA ELÁSTICA, FORNECIDO E INSTALADO EM RAMAL DE DESCARGA OU RAMAL DE ESGOTO SANITÁRIO. AF_08/2022</t>
  </si>
  <si>
    <t>14.1.7</t>
  </si>
  <si>
    <t>89739</t>
  </si>
  <si>
    <t>JOELHO 45 GRAUS, PVC, SERIE NORMAL, ESGOTO PREDIAL, DN 75 MM, JUNTA ELÁSTICA, FORNECIDO E INSTALADO EM RAMAL DE DESCARGA OU RAMAL DE ESGOTO SANITÁRIO. AF_08/2022</t>
  </si>
  <si>
    <t>14.1.8</t>
  </si>
  <si>
    <t>89746</t>
  </si>
  <si>
    <t>JOELHO 45 GRAUS, PVC, SERIE NORMAL, ESGOTO PREDIAL, DN 100 MM, JUNTA ELÁSTICA, FORNECIDO E INSTALADO EM RAMAL DE DESCARGA OU RAMAL DE ESGOTO SANITÁRIO. AF_08/2022</t>
  </si>
  <si>
    <t>14.1.9</t>
  </si>
  <si>
    <t>89744</t>
  </si>
  <si>
    <t>JOELHO 90 GRAUS, PVC, SERIE NORMAL, ESGOTO PREDIAL, DN 100 MM, JUNTA ELÁSTICA, FORNECIDO E INSTALADO EM RAMAL DE DESCARGA OU RAMAL DE ESGOTO SANITÁRIO. AF_08/2022</t>
  </si>
  <si>
    <t>14.1.10</t>
  </si>
  <si>
    <t>89737</t>
  </si>
  <si>
    <t>JOELHO 90 GRAUS, PVC, SERIE NORMAL, ESGOTO PREDIAL, DN 75 MM, JUNTA ELÁSTICA, FORNECIDO E INSTALADO EM RAMAL DE DESCARGA OU RAMAL DE ESGOTO SANITÁRIO. AF_08/2022</t>
  </si>
  <si>
    <t>14.1.11</t>
  </si>
  <si>
    <t>89731</t>
  </si>
  <si>
    <t>JOELHO 90 GRAUS, PVC, SERIE NORMAL, ESGOTO PREDIAL, DN 50 MM, JUNTA ELÁSTICA, FORNECIDO E INSTALADO EM RAMAL DE DESCARGA OU RAMAL DE ESGOTO SANITÁRIO. AF_08/2022</t>
  </si>
  <si>
    <t>14.1.12</t>
  </si>
  <si>
    <t>89724</t>
  </si>
  <si>
    <t>JOELHO 90 GRAUS, PVC, SERIE NORMAL, ESGOTO PREDIAL, DN 40 MM, JUNTA SOLDÁVEL, FORNECIDO E INSTALADO EM RAMAL DE DESCARGA OU RAMAL DE ESGOTO SANITÁRIO. AF_08/2022</t>
  </si>
  <si>
    <t>14.1.13</t>
  </si>
  <si>
    <t>FNDE 209</t>
  </si>
  <si>
    <t>JUNÇÃO SIMPLES, PVC, SERIE NORMAL, ESGOTO PREDIAL, DN 100 X 50 MM, JUNTA ELÁSTICA, FORNECIDO E INSTALADO EM PRUMADA DE ESGOTO SANITÁRIO OU VENTILAÇÃO</t>
  </si>
  <si>
    <t>14.1.14</t>
  </si>
  <si>
    <t>89834</t>
  </si>
  <si>
    <t>JUNÇÃO SIMPLES, PVC, SERIE NORMAL, ESGOTO PREDIAL, DN 100 X 100 MM, JUNTA ELÁSTICA, FORNECIDO E INSTALADO EM PRUMADA DE ESGOTO SANITÁRIO OU VENTILAÇÃO. AF_08/2022</t>
  </si>
  <si>
    <t>14.1.15</t>
  </si>
  <si>
    <t>FNDE 210</t>
  </si>
  <si>
    <t>JUNÇÃO SIMPLES, PVC, SERIE NORMAL, ESGOTO PREDIAL, DN 75 X 50 MM, JUNTA ELÁSTICA, FORNECIDO E INSTALADO EM RAMAL DE DESCARGA OU RAMAL DE ESGOTO SANITÁRIO.</t>
  </si>
  <si>
    <t>14.1.16</t>
  </si>
  <si>
    <t>89827</t>
  </si>
  <si>
    <t>JUNÇÃO SIMPLES, PVC, SERIE NORMAL, ESGOTO PREDIAL, DN 50 X 50 MM, JUNTA ELÁSTICA, FORNECIDO E INSTALADO EM PRUMADA DE ESGOTO SANITÁRIO OU VENTILAÇÃO. AF_08/2022</t>
  </si>
  <si>
    <t>14.1.17</t>
  </si>
  <si>
    <t>89557</t>
  </si>
  <si>
    <t>REDUÇÃO EXCÊNTRICA, PVC, SERIE R, ÁGUA PLUVIAL, DN 100 X 75 MM, JUNTA ELÁSTICA, FORNECIDO E INSTALADO EM RAMAL DE ENCAMINHAMENTO. AF_06/2022</t>
  </si>
  <si>
    <t>14.1.18</t>
  </si>
  <si>
    <t>14.1.19</t>
  </si>
  <si>
    <t>89708</t>
  </si>
  <si>
    <t>CAIXA SIFONADA, PVC, DN 150 X 185 X 75 MM, JUNTA ELÁSTICA, FORNECIDA E INSTALADA EM RAMAL DE DESCARGA OU EM RAMAL DE ESGOTO SANITÁRIO. AF_08/2022</t>
  </si>
  <si>
    <t>14.1.20</t>
  </si>
  <si>
    <t>89696</t>
  </si>
  <si>
    <t>TÊ, PVC, SERIE R, ÁGUA PLUVIAL, DN 100 X 75 MM, JUNTA ELÁSTICA, FORNECIDO E INSTALADO EM CONDUTORES VERTICAIS DE ÁGUAS PLUVIAIS. AF_06/2022</t>
  </si>
  <si>
    <t>14.1.21</t>
  </si>
  <si>
    <t>FNDE 214</t>
  </si>
  <si>
    <t>TÊ, PVC, SERIE R, ÁGUA PLUVIAL, DN 100 X 50 MM, JUNTA ELÁSTICA, FORNECIDO E INSTALADO EM CONDUTORES VERTICAIS DE ÁGUAS PLUVIAIS</t>
  </si>
  <si>
    <t>14.1.22</t>
  </si>
  <si>
    <t>89784</t>
  </si>
  <si>
    <t>TE, PVC, SERIE NORMAL, ESGOTO PREDIAL, DN 50 X 50 MM, JUNTA ELÁSTICA, FORNECIDO E INSTALADO EM RAMAL DE DESCARGA OU RAMAL DE ESGOTO SANITÁRIO. AF_08/2022</t>
  </si>
  <si>
    <t>14.1.23</t>
  </si>
  <si>
    <t>89687</t>
  </si>
  <si>
    <t>TÊ, PVC, SERIE R, ÁGUA PLUVIAL, DN 75 X 75 MM, JUNTA ELÁSTICA, FORNECIDO E INSTALADO EM CONDUTORES VERTICAIS DE ÁGUAS PLUVIAIS. AF_06/2022</t>
  </si>
  <si>
    <t>14.1.24</t>
  </si>
  <si>
    <t>89623</t>
  </si>
  <si>
    <t>TE, PVC, SOLDÁVEL, DN 40MM, INSTALADO EM PRUMADA DE ÁGUA - FORNECIMENTO E INSTALAÇÃO. AF_06/2022</t>
  </si>
  <si>
    <t>14.1.25</t>
  </si>
  <si>
    <t>89710</t>
  </si>
  <si>
    <t>RALO SECO, PVC, DN 100 X 40 MM, JUNTA SOLDÁVEL, FORNECIDO E INSTALADO EM RAMAL DE DESCARGA OU EM RAMAL DE ESGOTO SANITÁRIO. AF_08/2022</t>
  </si>
  <si>
    <t>14.1.26</t>
  </si>
  <si>
    <t>104330</t>
  </si>
  <si>
    <t>RALO LINEAR, COM GRELHA INOX, JUNTA SOLDÁVEL, FORNECIDO E INSTALADO EM RAMAL DE DESCARGA OU EM RAMAL DE ESGOTO SANITÁRIO</t>
  </si>
  <si>
    <t>14.1.27</t>
  </si>
  <si>
    <t>104351</t>
  </si>
  <si>
    <t>TERMINAL DE VENTILAÇÃO, PVC, SÉRIE NORMAL, ESGOTO PREDIAL, DN 75 MM, JUNTA SOLDÁVEL, FORNECIDO E INSTALADO EM PRUMADA DE ESGOTO SANITÁRIO OU VENTILAÇÃO. AF_08/2022</t>
  </si>
  <si>
    <t>14.1.28</t>
  </si>
  <si>
    <t>104348</t>
  </si>
  <si>
    <t>TERMINAL DE VENTILAÇÃO, PVC, SÉRIE NORMAL, ESGOTO PREDIAL, DN 50 MM, JUNTA SOLDÁVEL, FORNECIDO E INSTALADO EM PRUMADA DE ESGOTO SANITÁRIO OU VENTILAÇÃO. AF_08/2022</t>
  </si>
  <si>
    <t>14.1.29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</si>
  <si>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</si>
  <si>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</si>
  <si>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14.2</t>
  </si>
  <si>
    <t>UNIDADE DE TRATAMENTO</t>
  </si>
  <si>
    <t>14.2.1</t>
  </si>
  <si>
    <t>98087</t>
  </si>
  <si>
    <t>TANQUE SÉPTICO RETANGULAR, EM ALVENARIA COM BLOCOS DE CONCRETO, DIMENSÕES INTERNAS: 1,6 X 4,6 X H=2,4 M, VOLUME ÚTIL: 14720 L (PARA 105 CONTRIBUINTES). AF_12/2020</t>
  </si>
  <si>
    <t>14.2.2</t>
  </si>
  <si>
    <t>98065</t>
  </si>
  <si>
    <t>SUMIDOURO CIRCULAR, EM CONCRETO PRÉ-MOLDADO, DIÂMETRO INTERNO = 2,88 M, ALTURA INTERNA = 3,0 M, ÁREA DE INFILTRAÇÃO: 31,4 M² (PARA 12 CONTRIBUINTES). AF_12/2020</t>
  </si>
  <si>
    <t>14.2.3</t>
  </si>
  <si>
    <t>98090</t>
  </si>
  <si>
    <t>FILTRO ANAERÓBIO RETANGULAR, EM ALVENARIA COM BLOCOS DE CONCRETO, DIMENSÕES INTERNAS: 1,4 X 3,0 X H=1,67 M, VOLUME ÚTIL: 5040 L (PARA 32 CONTRIBUINTES). AF_12/2020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</si>
  <si>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</si>
  <si>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</si>
  <si>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</si>
  <si>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</si>
  <si>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AF_01/2020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</si>
  <si>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</si>
  <si>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</si>
  <si>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</si>
  <si>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</si>
  <si>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</si>
  <si>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</si>
  <si>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</si>
  <si>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</si>
  <si>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</si>
  <si>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</si>
  <si>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</si>
  <si>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</si>
  <si>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</si>
  <si>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</si>
  <si>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</si>
  <si>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</si>
  <si>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</si>
  <si>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</si>
  <si>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</si>
  <si>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</si>
  <si>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</si>
  <si>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</si>
  <si>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</si>
  <si>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</si>
  <si>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</si>
  <si>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</si>
  <si>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</si>
  <si>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</si>
  <si>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</si>
  <si>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</si>
  <si>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</si>
  <si>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</si>
  <si>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</si>
  <si>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</si>
  <si>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</si>
  <si>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</si>
  <si>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</si>
  <si>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86883</t>
  </si>
  <si>
    <t>SIFÃO DO TIPO FLEXÍVEL EM PVC 1 X 1.1/2 - FORNECIMENTO E INSTALAÇÃO. AF_01/2020</t>
  </si>
  <si>
    <t>15.15</t>
  </si>
  <si>
    <t>86909</t>
  </si>
  <si>
    <t>TORNEIRA CROMADA TUBO MÓVEL, DE MESA, 1/2" OU 3/4", PARA PIA DE COZINHA, PADRÃO ALTO - FORNECIMENTO E INSTALAÇÃO. AF_01/2020</t>
  </si>
  <si>
    <t>15.16</t>
  </si>
  <si>
    <t>FNDE 224</t>
  </si>
  <si>
    <t>TORNEIRA CROMADA DE MESA, 1/2 OU 3/4 , PARA LAVATÓRIO, COM TEMPORIZADOR - FORNECIMENTO E INSTALAÇÃO.</t>
  </si>
  <si>
    <t>15.17</t>
  </si>
  <si>
    <t>FNDE 14</t>
  </si>
  <si>
    <t>TORNEIRA ELETRICA DE PAREDE, BICA ALTA, PARA COZINHA, 5500 W (110/220 V)</t>
  </si>
  <si>
    <t>15.18</t>
  </si>
  <si>
    <t>86913</t>
  </si>
  <si>
    <t>TORNEIRA CROMADA 1/2" OU 3/4" PARA TANQUE, PADRÃO POPULAR - FORNECIMENTO E INSTALAÇÃO. AF_01/2020</t>
  </si>
  <si>
    <t>15.19</t>
  </si>
  <si>
    <t>FNDE 225</t>
  </si>
  <si>
    <t>TORNEIRA CROMADA DE MESA PARA LAVATORIO, TIPO MONOCOMANDO - ACIONAMENTO TIPO ALAVANCA</t>
  </si>
  <si>
    <t>15.20</t>
  </si>
  <si>
    <t>FNDE 13</t>
  </si>
  <si>
    <t>TORNEIRA ELÉTRICA COM MANGUEIRA PLÁSTICA FORTTI MAXI, LORENZETTIOU EQUIVALENTE</t>
  </si>
  <si>
    <t>15.21</t>
  </si>
  <si>
    <t>86887</t>
  </si>
  <si>
    <t>ENGATE FLEXÍVEL EM INOX, 1/2 X 40CM - FORNECIMENTO E INSTALAÇÃO. AF_01/2020</t>
  </si>
  <si>
    <t>15.22</t>
  </si>
  <si>
    <t>100860</t>
  </si>
  <si>
    <t>CHUVEIRO ELÉTRICO COMUM CORPO PLÁSTICO, TIPO DUCHA - FORNECIMENTO E INSTALAÇÃO. AF_01/2020</t>
  </si>
  <si>
    <t>15.23</t>
  </si>
  <si>
    <t>FNDE 226</t>
  </si>
  <si>
    <t>BARRA DE APOIO RETA, EM ACO INOX POLIDO, COMPRIMENTO 40CM, FIXADA NA PAREDE - FORNECIMENTO E INSTALAÇÃO</t>
  </si>
  <si>
    <t>15.24</t>
  </si>
  <si>
    <t>100867</t>
  </si>
  <si>
    <t>BARRA DE APOIO RETA, EM ACO INOX POLIDO, COMPRIMENTO 70 CM, FIXADA NA PAREDE - FORNECIMENTO E INSTALAÇÃO. AF_01/2020</t>
  </si>
  <si>
    <t>15.25</t>
  </si>
  <si>
    <t>100868</t>
  </si>
  <si>
    <t>BARRA DE APOIO RETA, EM ACO INOX POLIDO, COMPRIMENTO 80 CM, FIXADA NA PAREDE - FORNECIMENTO E INSTALAÇÃO. AF_01/2020</t>
  </si>
  <si>
    <t>15.26</t>
  </si>
  <si>
    <t>100875</t>
  </si>
  <si>
    <t>BANCO ARTICULADO, EM ACO INOX, PARA PCD, FIXADO NA PAREDE - FORNECIMENTO E INSTALAÇÃO. AF_01/2020</t>
  </si>
  <si>
    <t>15.27</t>
  </si>
  <si>
    <t>FNDE 215</t>
  </si>
  <si>
    <t>VÁLVULA DE DESCARGA METÁLICA, DUPLO ACIONAMENTO ECO, BASE 1 1/2", ACABAMENTO METALICO CROMADO - FORNECIMENTO E INSTALAÇÃO</t>
  </si>
  <si>
    <t>15.28</t>
  </si>
  <si>
    <t>FNDE 15</t>
  </si>
  <si>
    <t>TOALHEIRO PLASTICO TIPO DISPENSER PARA PAPEL TOALHA INTERFOLHADO, FORNECIMENTO E INSTALAÇÃO.</t>
  </si>
  <si>
    <t>15.29</t>
  </si>
  <si>
    <t>FNDE 16</t>
  </si>
  <si>
    <t>PAPELEIRA PLASTICA TIPO DISPENSER PARA PAPEL HIGIENICO ROLAO, INCLUSO FIXAÇÃO, FORNECIMENTO E INSTALAÇÃO.</t>
  </si>
  <si>
    <t>15.30</t>
  </si>
  <si>
    <t>95547</t>
  </si>
  <si>
    <t>SABONETEIRA PLASTICA TIPO DISPENSER PARA SABONETE LIQUIDO COM RESERVATORIO 800 A 1500 ML, INCLUSO FIXAÇÃO. AF_01/2020</t>
  </si>
  <si>
    <t>15.31</t>
  </si>
  <si>
    <t>FNDE 12</t>
  </si>
  <si>
    <t>ESPELHO CRISTAL, ESPESSURA 4MM, SEM MOLDURA, APARAFUSADO COM PARAFUSO EM ACO ZINCADO COM ROSCA SOBERBA, COM ÁREA MENOR OU IGUAL A 1,0 M2.</t>
  </si>
  <si>
    <t>15.32</t>
  </si>
  <si>
    <t>FNDE 17</t>
  </si>
  <si>
    <t>DUCHA / CHUVEIRO METALICO, DE PAREDE, ARTICULAVEL, COM DESVIADOR E DUCHA MANUAL</t>
  </si>
  <si>
    <t>15.33</t>
  </si>
  <si>
    <t>FNDE 34</t>
  </si>
  <si>
    <t>CABIDE/GANCHO DE BANHEIRO SIMPLES EM METAL CROMADO, INCLUSO FIXAÇÃO.</t>
  </si>
  <si>
    <t>15.34</t>
  </si>
  <si>
    <t>FNDE 449</t>
  </si>
  <si>
    <t>BARRA METÁLICA COM PINTURA CINZA PARA PROTEÇÃO DOS ESPELHOS E CHUVEIRO INFANTIL</t>
  </si>
  <si>
    <t>16</t>
  </si>
  <si>
    <t>INSTALAÇÃO DE GÁS COMBUSTÍVEL</t>
  </si>
  <si>
    <t>16.1</t>
  </si>
  <si>
    <t>FNDE 29</t>
  </si>
  <si>
    <t>REGULADOR DE ALTA PRESSÃO GLP</t>
  </si>
  <si>
    <t>16.2</t>
  </si>
  <si>
    <t>103029</t>
  </si>
  <si>
    <t>REGISTRO OU REGULADOR DE GÁS DE COZINHA - FORNECIMENTO E INSTALAÇÃO. AF_08/2021</t>
  </si>
  <si>
    <t>16.3</t>
  </si>
  <si>
    <t>92688</t>
  </si>
  <si>
    <t>TUBO DE AÇO GALVANIZADO COM COSTURA, CLASSE MÉDIA, CONEXÃO ROSQUEADA, DN 20 (3/4"), INSTALADO EM RAMAIS E SUB-RAMAIS DE GÁS - FORNECIMENTO E INSTALAÇÃO. AF_01/2026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</si>
  <si>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</si>
  <si>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</si>
  <si>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</si>
  <si>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</si>
  <si>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</si>
  <si>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</si>
  <si>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</si>
  <si>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95248</t>
  </si>
  <si>
    <t>VÁLVULA DE ESFERA BRUTA, BRONZE, ROSCÁVEL, 1/2" - FORNECIMENTO E INSTALAÇÃO. AF_08/2021</t>
  </si>
  <si>
    <t>16.7</t>
  </si>
  <si>
    <t>95249</t>
  </si>
  <si>
    <t>VÁLVULA DE ESFERA BRUTA, BRONZE, ROSCÁVEL, 3/4'' - FORNECIMENTO E INSTALAÇÃO. AF_08/2021</t>
  </si>
  <si>
    <t>16.8</t>
  </si>
  <si>
    <t>92705</t>
  </si>
  <si>
    <t>TÊ, EM FERRO GALVANIZADO, CONEXÃO ROSQUEADA, DN 20 (3/4"), INSTALADO EM RAMAIS E SUB-RAMAIS DE GÁS - FORNECIMENTO E INSTALAÇÃO. AF_01/2026</t>
  </si>
  <si>
    <t>16.9</t>
  </si>
  <si>
    <t>92695</t>
  </si>
  <si>
    <t>LUVA, EM FERRO GALVANIZADO, CONEXÃO ROSQUEADA, DN 20 (3/4"), INSTALADO EM RAMAIS E SUB-RAMAIS DE GÁS - FORNECIMENTO E INSTALAÇÃO. AF_01/2026</t>
  </si>
  <si>
    <t>16.10</t>
  </si>
  <si>
    <t>97548</t>
  </si>
  <si>
    <t>CURVA 45 GRAUS, EM AÇO, CONEXÃO SOLDADA, DN 20 (3/4"), INSTALADO EM RAMAIS E SUB-RAMAIS DE GÁS - FORNECIMENTO E INSTALAÇÃO. AF_01/2026</t>
  </si>
  <si>
    <t>16.11</t>
  </si>
  <si>
    <t>97549</t>
  </si>
  <si>
    <t>CURVA 90 GRAUS, EM AÇO, CONEXÃO SOLDADA, DN 20 (3/4"), INSTALADO EM RAMAIS E SUB-RAMAIS DE GÁS - FORNECIMENTO E INSTALAÇÃO. AF_01/2026</t>
  </si>
  <si>
    <t>16.12</t>
  </si>
  <si>
    <t>97547</t>
  </si>
  <si>
    <t>CURVA 90 GRAUS, EM AÇO, CONEXÃO SOLDADA, DN 15 (1/2"), INSTALADO EM RAMAIS E SUB-RAMAIS DE GÁS - FORNECIMENTO E INSTALAÇÃO. AF_01/2026</t>
  </si>
  <si>
    <t>16.13</t>
  </si>
  <si>
    <t>FNDE 302</t>
  </si>
  <si>
    <t>REQUADRO EM ALUMÍNIO TIPO VENEZIANA COM GUARNIÇÃO, FIXAÇÃO COM PARAFUSOS - FORNECIMENTO E INSTALAÇÃO.</t>
  </si>
  <si>
    <t>17</t>
  </si>
  <si>
    <t>SISTEMA DE PROTEÇÃO CONTRA INCÊNDIO</t>
  </si>
  <si>
    <t>17.1</t>
  </si>
  <si>
    <t>EXTINTORES</t>
  </si>
  <si>
    <t>17.1.1</t>
  </si>
  <si>
    <t>101909</t>
  </si>
  <si>
    <t>EXTINTOR DE INCÊNDIO PORTÁTIL COM CARGA DE PQS DE 6 KG, CLASSE BC - FORNECIMENTO E INSTALAÇÃO. AF_01/2026_PE</t>
  </si>
  <si>
    <t>17.1.2</t>
  </si>
  <si>
    <t>101907</t>
  </si>
  <si>
    <t>EXTINTOR DE INCÊNDIO PORTÁTIL COM CARGA DE CO2 DE 6 KG, CLASSE BC - FORNECIMENTO E INSTALAÇÃO. AF_01/2026_PE</t>
  </si>
  <si>
    <t>17.2</t>
  </si>
  <si>
    <t>HIDRANTES</t>
  </si>
  <si>
    <t>17.2.1</t>
  </si>
  <si>
    <t>101912</t>
  </si>
  <si>
    <t>ABRIGO PARA HIDRANTE, 75X45X17CM, COM REGISTRO GLOBO ANGULAR 45 GRAUS 2 1/2", ADAPTADOR STORZ 2 1/2", MANGUEIRA DE INCÊNDIO 15M 2 1/2" E ESGUICHO EM LATÃO 2 1/2" - FORNECIMENTO E INSTALAÇÃO. AF_01/2026</t>
  </si>
  <si>
    <t>17.2.2</t>
  </si>
  <si>
    <t>106677</t>
  </si>
  <si>
    <t>REGISTRO DE RECALQUE, HIDRANTE SUBTERRÂNEO PREDIAL, 65 MM - FORNECIMENTO E INSTALAÇÃO. AF_01/2026</t>
  </si>
  <si>
    <t>17.3</t>
  </si>
  <si>
    <t>17.3.1</t>
  </si>
  <si>
    <t>17.3.2</t>
  </si>
  <si>
    <t>99624</t>
  </si>
  <si>
    <t>VÁLVULA DE RETENÇÃO HORIZONTAL, DE BRONZE, ROSCÁVEL, 2 1/2" - FORNECIMENTO E INSTALAÇÃO. AF_08/2021</t>
  </si>
  <si>
    <t>17.3.3</t>
  </si>
  <si>
    <t>101917</t>
  </si>
  <si>
    <t>MANÔMETRO 0 A 200 PSI (0 A 14 KGF/CM2), D = 50MM - FORNECIMENTO E INSTALAÇÃO. AF_01/2026</t>
  </si>
  <si>
    <t>17.3.4</t>
  </si>
  <si>
    <t>FNDE 332</t>
  </si>
  <si>
    <t>MOTO BOMBA 5.00 CV - VAZÃO 12.0 m³/h - PRESSÃO 15 MCA - FORNECIMENTO E INSTALAÇÃO</t>
  </si>
  <si>
    <t>17.3.5</t>
  </si>
  <si>
    <t>FNDE 112</t>
  </si>
  <si>
    <t>PRESSOSTATO</t>
  </si>
  <si>
    <t>17.3.6</t>
  </si>
  <si>
    <t>FNDE 114</t>
  </si>
  <si>
    <t>VÁLVULA DE ALÍVIO COM MOLA 2"</t>
  </si>
  <si>
    <t>un</t>
  </si>
  <si>
    <t>17.3.7</t>
  </si>
  <si>
    <t>102111</t>
  </si>
  <si>
    <t>BOMBA CENTRÍFUGA, MONOFÁSICA, 0,5 CV OU 0,49 HP, HM 6 A 20 M, Q 1,2 A 8,3 M3/H - FORNECIMENTO E INSTALAÇÃO. AF_11/2025_PS</t>
  </si>
  <si>
    <t>17.3.8</t>
  </si>
  <si>
    <t>FNDE 67</t>
  </si>
  <si>
    <t>CENTRAL ALARME ENDEREÇAVEL</t>
  </si>
  <si>
    <t>17.4</t>
  </si>
  <si>
    <t>17.4.1</t>
  </si>
  <si>
    <t>94473</t>
  </si>
  <si>
    <t>COTOVELO 90 GRAUS, EM FERRO GALVANIZADO, CONEXÃO ROSQUEADA, DN 65 MM (2 1/2"), INSTALADO EM RESERVAÇÃO PREDIAL DE ÁGUA - FORNECIMENTO E INSTALAÇÃO. AF_04/2024</t>
  </si>
  <si>
    <t>17.4.2</t>
  </si>
  <si>
    <t>92367</t>
  </si>
  <si>
    <t>TUBO DE AÇO GALVANIZADO COM COSTURA, CLASSE MÉDIA, DN 65 (2 1/2"), CONEXÃO ROSQUEADA, INSTALADO EM REDE DE ALIMENTAÇÃO PARA HIDRANTE - FORNECIMENTO E INSTALAÇÃO. AF_01/2026</t>
  </si>
  <si>
    <t>17.4.3</t>
  </si>
  <si>
    <t>FNDE 343</t>
  </si>
  <si>
    <t>ADAPTADOR PARA MANÔMETRO</t>
  </si>
  <si>
    <t>17.4.4</t>
  </si>
  <si>
    <t>94474</t>
  </si>
  <si>
    <t>COTOVELO 45 GRAUS, EM FERRO GALVANIZADO, CONEXÃO ROSQUEADA, DN 65 MM (2 1/2"), INSTALADO EM RESERVAÇÃO PREDIAL DE ÁGUA - FORNECIMENTO E INSTALAÇÃO. AF_04/2024</t>
  </si>
  <si>
    <t>17.4.5</t>
  </si>
  <si>
    <t>92665</t>
  </si>
  <si>
    <t>NIPLE, EM FERRO GALVANIZADO, CONEXÃO ROSQUEADA, DN 65 (2 1/2"), INSTALADO EM REDE DE ALIMENTAÇÃO PARA SPRINKLER - FORNECIMENTO E INSTALAÇÃO. AF_01/2026</t>
  </si>
  <si>
    <t>17.4.6</t>
  </si>
  <si>
    <t>92642</t>
  </si>
  <si>
    <t>TÊ, EM FERRO GALVANIZADO, CONEXÃO ROSQUEADA, DN 65 (2 1/2"), INSTALADO EM REDE DE ALIMENTAÇÃO PARA HIDRANTE - FORNECIMENTO E INSTALAÇÃO. AF_01/2026</t>
  </si>
  <si>
    <t>17.5</t>
  </si>
  <si>
    <t>SINALIZAÇÕES</t>
  </si>
  <si>
    <t>17.5.1</t>
  </si>
  <si>
    <t>97599</t>
  </si>
  <si>
    <t>LUMINÁRIA DE EMERGÊNCIA, COM 30 LÂMPADAS LED DE 2 W, SEM REATOR - FORNECIMENTO E INSTALAÇÃO. AF_09/2024</t>
  </si>
  <si>
    <t>17.5.2</t>
  </si>
  <si>
    <t>FNDE 303</t>
  </si>
  <si>
    <t>SINALIZAÇÃO COM PLACA INDICATIVA FIXADA NA ESTRUTURA.</t>
  </si>
  <si>
    <t>17.5.3</t>
  </si>
  <si>
    <t>102520</t>
  </si>
  <si>
    <t>PINTURA DE SINALIZAÇÃO VERTICAL DE SEGURANÇA, FAIXAS AMARELA E PRETA, APLICAÇÃO MANUAL, 2 DEMÃOS. AF_05/2021</t>
  </si>
  <si>
    <t>18</t>
  </si>
  <si>
    <t>INSTALAÇÃO ELÉTRICA - 110V</t>
  </si>
  <si>
    <t>18.1</t>
  </si>
  <si>
    <t>QUADROS</t>
  </si>
  <si>
    <t>18.1.1</t>
  </si>
  <si>
    <t>101875</t>
  </si>
  <si>
    <t>QUADRO DE DISTRIBUIÇÃO DE ENERGIA EM CHAPA DE AÇO GALVANIZADO, DE EMBUTIR, COM BARRAMENTO TRIFÁSICO, PARA 12 DISJUNTORES DIN 100A - FORNECIMENTO E INSTALAÇÃO. AF_07/2025</t>
  </si>
  <si>
    <t>18.1.2</t>
  </si>
  <si>
    <t>101883</t>
  </si>
  <si>
    <t>QUADRO DE DISTRIBUIÇÃO DE ENERGIA EM CHAPA DE AÇO GALVANIZADO, DE EMBUTIR, COM BARRAMENTO TRIFÁSICO, PARA 18 DISJUNTORES DIN 100A - FORNECIMENTO E INSTALAÇÃO. AF_07/2025</t>
  </si>
  <si>
    <t>18.1.3</t>
  </si>
  <si>
    <t>101879</t>
  </si>
  <si>
    <t>QUADRO DE DISTRIBUIÇÃO DE ENERGIA EM CHAPA DE AÇO GALVANIZADO, DE EMBUTIR, COM BARRAMENTO TRIFÁSICO, PARA 24 DISJUNTORES DIN 100A - FORNECIMENTO E INSTALAÇÃO. AF_07/2025</t>
  </si>
  <si>
    <t>18.1.4</t>
  </si>
  <si>
    <t>101946</t>
  </si>
  <si>
    <t>QUADRO DE MEDIÇÃO GERAL DE ENERGIA PARA 1 MEDIDOR DE SOBREPOR - FORNECIMENTO E INSTALAÇÃO. AF_07/2025</t>
  </si>
  <si>
    <t>18.2</t>
  </si>
  <si>
    <t>DISJUNTORS</t>
  </si>
  <si>
    <t>18.2.1</t>
  </si>
  <si>
    <t>93653</t>
  </si>
  <si>
    <t>DISJUNTOR MONOPOLAR TIPO DIN, CORRENTE NOMINAL DE 10A - FORNECIMENTO E INSTALAÇÃO. AF_07/2025</t>
  </si>
  <si>
    <t>18.2.2</t>
  </si>
  <si>
    <t>93654</t>
  </si>
  <si>
    <t>DISJUNTOR MONOPOLAR TIPO DIN, CORRENTE NOMINAL DE 16A - FORNECIMENTO E INSTALAÇÃO. AF_07/2025</t>
  </si>
  <si>
    <t>18.2.3</t>
  </si>
  <si>
    <t>93655</t>
  </si>
  <si>
    <t>DISJUNTOR MONOPOLAR TIPO DIN, CORRENTE NOMINAL DE 20A - FORNECIMENTO E INSTALAÇÃO. AF_07/2025</t>
  </si>
  <si>
    <t>18.2.4</t>
  </si>
  <si>
    <t>93662</t>
  </si>
  <si>
    <t>DISJUNTOR BIPOLAR TIPO DIN, CORRENTE NOMINAL DE 20A - FORNECIMENTO E INSTALAÇÃO. AF_07/2025</t>
  </si>
  <si>
    <t>18.2.5</t>
  </si>
  <si>
    <t>93664</t>
  </si>
  <si>
    <t>DISJUNTOR BIPOLAR TIPO DIN, CORRENTE NOMINAL DE 32A - FORNECIMENTO E INSTALAÇÃO. AF_07/2025</t>
  </si>
  <si>
    <t>18.2.6</t>
  </si>
  <si>
    <t>93665</t>
  </si>
  <si>
    <t>DISJUNTOR BIPOLAR TIPO DIN, CORRENTE NOMINAL DE 40A - FORNECIMENTO E INSTALAÇÃO. AF_07/2025</t>
  </si>
  <si>
    <t>18.2.7</t>
  </si>
  <si>
    <t>93670</t>
  </si>
  <si>
    <t>DISJUNTOR TRIPOLAR TIPO DIN, CORRENTE NOMINAL DE 25A - FORNECIMENTO E INSTALAÇÃO. AF_07/2025</t>
  </si>
  <si>
    <t>18.2.8</t>
  </si>
  <si>
    <t>93673</t>
  </si>
  <si>
    <t>DISJUNTOR TRIPOLAR TIPO DIN, CORRENTE NOMINAL DE 50A - FORNECIMENTO E INSTALAÇÃO. AF_07/2025</t>
  </si>
  <si>
    <t>18.2.9</t>
  </si>
  <si>
    <t>101894</t>
  </si>
  <si>
    <t>DISJUNTOR TRIPOLAR TIPO NEMA, CORRENTE NOMINAL DE 60 ATÉ 100A - FORNECIMENTO E INSTALAÇÃO. AF_07/2025</t>
  </si>
  <si>
    <t>18.2.10</t>
  </si>
  <si>
    <t>101898</t>
  </si>
  <si>
    <t>DISJUNTOR TERMOMAGNÉTICO TRIPOLAR, CORRENTE NOMINAL DE 400A - FORNECIMENTO E INSTALAÇÃO. AF_07/2025</t>
  </si>
  <si>
    <t>18.2.11</t>
  </si>
  <si>
    <t>FNDE 86</t>
  </si>
  <si>
    <t>DISJUNTOR BIPOLAR TIPO DR, CORRENTE NOMINAL DE 25A - 30mA</t>
  </si>
  <si>
    <t>18.2.12</t>
  </si>
  <si>
    <t>FNDE 395</t>
  </si>
  <si>
    <t>DISJUNTOR BIPOLAR TIPO DR, CORRENTE NOMINAL DE 60A A 100A - 30mA</t>
  </si>
  <si>
    <t>18.2.13</t>
  </si>
  <si>
    <t>FNDE 88</t>
  </si>
  <si>
    <t>DISPOSITIVO CONTRA SURTO - DPS 40 kA</t>
  </si>
  <si>
    <t>18.2.14</t>
  </si>
  <si>
    <t>FNDE 89</t>
  </si>
  <si>
    <t>DISPOSITIVO CONTRA SURTO - DPS 80 kA</t>
  </si>
  <si>
    <t>18.3</t>
  </si>
  <si>
    <t>ELETRODUTO E ACESSÓRIOS</t>
  </si>
  <si>
    <t>18.3.1</t>
  </si>
  <si>
    <t>91834</t>
  </si>
  <si>
    <t>ELETRODUTO FLEXÍVEL CORRUGADO, PVC, DN 25 MM (3/4"), PARA CIRCUITOS TERMINAIS, INSTALADO EM FORRO - FORNECIMENTO E INSTALAÇÃO. AF_03/2023</t>
  </si>
  <si>
    <t>18.3.2</t>
  </si>
  <si>
    <t>91836</t>
  </si>
  <si>
    <t>ELETRODUTO FLEXÍVEL CORRUGADO, PVC, DN 32 MM (1"), PARA CIRCUITOS TERMINAIS, INSTALADO EM FORRO - FORNECIMENTO E INSTALAÇÃO. AF_03/2023</t>
  </si>
  <si>
    <t>18.3.3</t>
  </si>
  <si>
    <t>93008</t>
  </si>
  <si>
    <t>ELETRODUTO RÍGIDO ROSCÁVEL, PVC, DN 50 MM (1 1/2"), PARA REDE ENTERRADA DE DISTRIBUIÇÃO DE ENERGIA ELÉTRICA - FORNECIMENTO E INSTALAÇÃO. AF_12/2021</t>
  </si>
  <si>
    <t>18.3.4</t>
  </si>
  <si>
    <t>93009</t>
  </si>
  <si>
    <t>ELETRODUTO RÍGIDO ROSCÁVEL, PVC, DN 60 MM (2"), PARA REDE ENTERRADA DE DISTRIBUIÇÃO DE ENERGIA ELÉTRICA - FORNECIMENTO E INSTALAÇÃO. AF_12/2021</t>
  </si>
  <si>
    <t>18.3.5</t>
  </si>
  <si>
    <t>93011</t>
  </si>
  <si>
    <t>ELETRODUTO RÍGIDO ROSCÁVEL, PVC, DN 85 MM (3"), PARA REDE ENTERRADA DE DISTRIBUIÇÃO DE ENERGIA ELÉTRICA - FORNECIMENTO E INSTALAÇÃO. AF_12/2021</t>
  </si>
  <si>
    <t>18.3.6</t>
  </si>
  <si>
    <t>FNDE 94</t>
  </si>
  <si>
    <t>ELETRODUTO EM ACO ZINCADO OU GALVANIZADO DN=3/4", APARENTE - FORNECIMENTO E INSTALAÇÃO.</t>
  </si>
  <si>
    <t>18.3.7</t>
  </si>
  <si>
    <t>97886</t>
  </si>
  <si>
    <t>CAIXA ENTERRADA ELÉTRICA RETANGULAR, EM ALVENARIA COM TIJOLOS CERÂMICOS MACIÇOS, FUNDO COM BRITA, DIMENSÕES INTERNAS: 0,3X0,3X0,3 M. AF_12/2020</t>
  </si>
  <si>
    <t>18.3.8</t>
  </si>
  <si>
    <t>91937</t>
  </si>
  <si>
    <t>CAIXA OCTOGONAL 3" X 3", PVC, INSTALADA EM LAJE - FORNECIMENTO E INSTALAÇÃO. AF_03/2023</t>
  </si>
  <si>
    <t>18.3.9</t>
  </si>
  <si>
    <t>91940</t>
  </si>
  <si>
    <t>CAIXA RETANGULAR 4" X 2" MÉDIA (1,30 M DO PISO), PVC, INSTALADA EM PAREDE - FORNECIMENTO E INSTALAÇÃO. AF_03/2023</t>
  </si>
  <si>
    <t>18.4</t>
  </si>
  <si>
    <t>CABOS E FIOS CONDUTORES</t>
  </si>
  <si>
    <t>18.4.1</t>
  </si>
  <si>
    <t>91926</t>
  </si>
  <si>
    <t>CABO DE COBRE FLEXÍVEL ISOLADO, 2,5 MM², ANTI-CHAMA 450/750 V, PARA CIRCUITOS TERMINAIS - FORNECIMENTO E INSTALAÇÃO. AF_03/2023</t>
  </si>
  <si>
    <t>18.4.2</t>
  </si>
  <si>
    <t>91928</t>
  </si>
  <si>
    <t>CABO DE COBRE FLEXÍVEL ISOLADO, 4 MM², ANTI-CHAMA 450/750 V, PARA CIRCUITOS TERMINAIS - FORNECIMENTO E INSTALAÇÃO. AF_03/2023</t>
  </si>
  <si>
    <t>18.4.3</t>
  </si>
  <si>
    <t>91930</t>
  </si>
  <si>
    <t>CABO DE COBRE FLEXÍVEL ISOLADO, 6 MM², ANTI-CHAMA 450/750 V, PARA CIRCUITOS TERMINAIS - FORNECIMENTO E INSTALAÇÃO. AF_03/2023</t>
  </si>
  <si>
    <t>18.4.4</t>
  </si>
  <si>
    <t>91932</t>
  </si>
  <si>
    <t>CABO DE COBRE FLEXÍVEL ISOLADO, 10 MM², ANTI-CHAMA 450/750 V, PARA CIRCUITOS TERMINAIS - FORNECIMENTO E INSTALAÇÃO. AF_03/2023</t>
  </si>
  <si>
    <t>18.4.5</t>
  </si>
  <si>
    <t>91934</t>
  </si>
  <si>
    <t>CABO DE COBRE FLEXÍVEL ISOLADO, 16 MM², ANTI-CHAMA 450/750 V, PARA CIRCUITOS TERMINAIS - FORNECIMENTO E INSTALAÇÃO. AF_03/2023</t>
  </si>
  <si>
    <t>18.4.6</t>
  </si>
  <si>
    <t>92984</t>
  </si>
  <si>
    <t>CABO DE COBRE FLEXÍVEL ISOLADO, 25 MM², ANTI-CHAMA 0,6/1,0 KV, PARA REDE ENTERRADA DE DISTRIBUIÇÃO DE ENERGIA ELÉTRICA - FORNECIMENTO E INSTALAÇÃO. AF_12/2021</t>
  </si>
  <si>
    <t>18.4.7</t>
  </si>
  <si>
    <t>92986</t>
  </si>
  <si>
    <t>CABO DE COBRE FLEXÍVEL ISOLADO, 35 MM², ANTI-CHAMA 0,6/1,0 KV, PARA REDE ENTERRADA DE DISTRIBUIÇÃO DE ENERGIA ELÉTRICA - FORNECIMENTO E INSTALAÇÃO. AF_12/2021</t>
  </si>
  <si>
    <t>18.4.8</t>
  </si>
  <si>
    <t>92988</t>
  </si>
  <si>
    <t>CABO DE COBRE FLEXÍVEL ISOLADO, 50 MM², ANTI-CHAMA 0,6/1,0 KV, PARA REDE ENTERRADA DE DISTRIBUIÇÃO DE ENERGIA ELÉTRICA - FORNECIMENTO E INSTALAÇÃO. AF_12/2021</t>
  </si>
  <si>
    <t>18.4.9</t>
  </si>
  <si>
    <t>92990</t>
  </si>
  <si>
    <t>CABO DE COBRE FLEXÍVEL ISOLADO, 70 MM², ANTI-CHAMA 0,6/1,0 KV, PARA REDE ENTERRADA DE DISTRIBUIÇÃO DE ENERGIA ELÉTRICA - FORNECIMENTO E INSTALAÇÃO. AF_12/2021</t>
  </si>
  <si>
    <t>18.4.10</t>
  </si>
  <si>
    <t>92994</t>
  </si>
  <si>
    <t>CABO DE COBRE FLEXÍVEL ISOLADO, 120 MM², ANTI-CHAMA 0,6/1,0 KV, PARA REDE ENTERRADA DE DISTRIBUIÇÃO DE ENERGIA ELÉTRICA - FORNECIMENTO E INSTALAÇÃO. AF_12/2021</t>
  </si>
  <si>
    <t>18.4.11</t>
  </si>
  <si>
    <t>93000</t>
  </si>
  <si>
    <t>CABO DE COBRE FLEXÍVEL ISOLADO, 240 MM², ANTI-CHAMA 0,6/1,0 KV, PARA REDE ENTERRADA DE DISTRIBUIÇÃO DE ENERGIA ELÉTRICA - FORNECIMENTO E INSTALAÇÃO. AF_12/2021</t>
  </si>
  <si>
    <t>18.5</t>
  </si>
  <si>
    <t>ELETROCALHAS</t>
  </si>
  <si>
    <t>18.5.1</t>
  </si>
  <si>
    <t>FNDE 313</t>
  </si>
  <si>
    <t>ELETROCALHA LISA OU PERFURADA EM AÇO GALVANIZADO, LARGURA 150MM E ALTURA 100MM, INCLUSIVE EMENDA E FIXAÇÃO - FORNECIMENTO E INSTALAÇÃO.</t>
  </si>
  <si>
    <t>18.5.2</t>
  </si>
  <si>
    <t>104764</t>
  </si>
  <si>
    <t>SUPORTE PARA 2 ELETRODUTOS, ESPAÇADO A CADA 80 CM, EM PERFILADO COM COMPRIMENTO DE 25 CM FIXADO EM LAJE, POR METRO DE ELETRODUTO FIXADO. AF_09/2023</t>
  </si>
  <si>
    <t>18.6</t>
  </si>
  <si>
    <t>ILUMINAÇÃO E TOMADAS</t>
  </si>
  <si>
    <t>18.6.1</t>
  </si>
  <si>
    <t>92000</t>
  </si>
  <si>
    <t>TOMADA BAIXA DE EMBUTIR (1 MÓDULO), 2P+T 10 A, INCLUINDO SUPORTE E PLACA - FORNECIMENTO E INSTALAÇÃO. AF_03/2023</t>
  </si>
  <si>
    <t>18.6.2</t>
  </si>
  <si>
    <t>92001</t>
  </si>
  <si>
    <t>TOMADA BAIXA DE EMBUTIR (1 MÓDULO), 2P+T 20 A, INCLUINDO SUPORTE E PLACA - FORNECIMENTO E INSTALAÇÃO. AF_03/2023</t>
  </si>
  <si>
    <t>18.6.3</t>
  </si>
  <si>
    <t>92029</t>
  </si>
  <si>
    <t>INTERRUPTOR PARALELO (1 MÓDULO) COM 1 TOMADA DE EMBUTIR 2P+T 10 A, INCLUINDO SUPORTE E PLACA - FORNECIMENTO E INSTALAÇÃO. AF_03/2023</t>
  </si>
  <si>
    <t>18.6.4</t>
  </si>
  <si>
    <t>91955</t>
  </si>
  <si>
    <t>INTERRUPTOR PARALELO (1 MÓDULO), 10A/250V, INCLUINDO SUPORTE E PLACA - FORNECIMENTO E INSTALAÇÃO. AF_03/2023</t>
  </si>
  <si>
    <t>18.6.5</t>
  </si>
  <si>
    <t>92033</t>
  </si>
  <si>
    <t>INTERRUPTOR PARALELO (2 MÓDULOS) COM 1 TOMADA DE EMBUTIR 2P+T 10 A, INCLUINDO SUPORTE E PLACA - FORNECIMENTO E INSTALAÇÃO. AF_03/2023</t>
  </si>
  <si>
    <t>18.6.6</t>
  </si>
  <si>
    <t>91967</t>
  </si>
  <si>
    <t>INTERRUPTOR SIMPLES (3 MÓDULOS), 10A/250V, INCLUINDO SUPORTE E PLACA - FORNECIMENTO E INSTALAÇÃO. AF_03/2023</t>
  </si>
  <si>
    <t>18.6.7</t>
  </si>
  <si>
    <t>FNDE 309</t>
  </si>
  <si>
    <t>ESPELHO / PLACA CEGA 4" X 2", PARA INSTALACAO DE TOMADAS E INTERRUPTORES</t>
  </si>
  <si>
    <t>18.6.8</t>
  </si>
  <si>
    <t>97608</t>
  </si>
  <si>
    <t>LUMINÁRIA ARANDELA TIPO TARTARUGA, COM GRADE, DE SOBREPOR, COM 1 LÂMPADA LED DE 10 W - FORNECIMENTO E INSTALAÇÃO.</t>
  </si>
  <si>
    <t>18.6.9</t>
  </si>
  <si>
    <t>101659</t>
  </si>
  <si>
    <t>LUMINÁRIA DE LED PARA ILUMINAÇÃO PÚBLICA, DE 181 W ATÉ 239 W - FORNECIMENTO E INSTALAÇÃO. AF_02/2025_PS</t>
  </si>
  <si>
    <t>18.6.10</t>
  </si>
  <si>
    <t>97600</t>
  </si>
  <si>
    <t>REFLETOR EM ALUMÍNIO, DE SUPORTE E ALÇA, COM 1 LÂMPADA VAPOR DE MERCÚRIO DE 150 W, COM REATOR ALTO FATOR DE POTÊNCIA - FORNECIMENTO E INSTALAÇÃO.</t>
  </si>
  <si>
    <t>18.6.11</t>
  </si>
  <si>
    <t>LUMINARIA LED REFLETOR RETANGULAR BIVOLT, LUZ BRANCA, 50 W</t>
  </si>
  <si>
    <t>18.6.12</t>
  </si>
  <si>
    <t>FNDE 705</t>
  </si>
  <si>
    <t>LUMINÁRIA TIPO CALHA, DE EMBUTIR, COM 2 LÂMPADAS TUBULARES LED DE 36/40 W, SEM REATOR - FORNECIMENTO E INSTALAÇÃO</t>
  </si>
  <si>
    <t>18.6.13</t>
  </si>
  <si>
    <t>FNDE 704</t>
  </si>
  <si>
    <t>LUMINÁRIA TIPO CALHA, DE EMBUTIR, COM 2 LÂMPADAS TUBULARES LED DE 18 W, SEM REATOR - FORNECIMENTO E INSTALAÇÃO</t>
  </si>
  <si>
    <t>18.6.14</t>
  </si>
  <si>
    <t>FNDE 610</t>
  </si>
  <si>
    <t>LUMINÁRIA RETANGULAR DE EMBUTIR TIPO CALHA ABERTA PARA 2 LÂMPADAS FLUORESCENTES TUBULARES DE 28W/54W</t>
  </si>
  <si>
    <t>COMPOSIÇÃO PRÓPRIA</t>
  </si>
  <si>
    <t>19</t>
  </si>
  <si>
    <t>INSTALAÇÕES DE CLIMATIZAÇÃO</t>
  </si>
  <si>
    <t>19.1</t>
  </si>
  <si>
    <t>DUTOS</t>
  </si>
  <si>
    <t>19.1.1</t>
  </si>
  <si>
    <t>91927</t>
  </si>
  <si>
    <t>CABO DE COBRE FLEXÍVEL ISOLADO, 2,5 MM², ANTI-CHAMA 0,6/1,0 KV, PARA CIRCUITOS TERMINAIS - FORNECIMENTO E INSTALAÇÃO. AF_03/2023</t>
  </si>
  <si>
    <t>19.1.2</t>
  </si>
  <si>
    <t>91929</t>
  </si>
  <si>
    <t>CABO DE COBRE FLEXÍVEL ISOLADO, 4 MM², ANTI-CHAMA 0,6/1,0 KV, PARA CIRCUITOS TERMINAIS - FORNECIMENTO E INSTALAÇÃO. AF_03/2023</t>
  </si>
  <si>
    <t>19.1.3</t>
  </si>
  <si>
    <t>97327</t>
  </si>
  <si>
    <t>TUBO EM COBRE FLEXÍVEL, DN 1/4", COM ISOLAMENTO, INSTALADO EM RAMAL DE ALIMENTAÇÃO DE AR-CONDICIONADO - FORNECIMENTO E INSTALAÇÃO. AF_07/2025</t>
  </si>
  <si>
    <t>19.1.4</t>
  </si>
  <si>
    <t>97328</t>
  </si>
  <si>
    <t>TUBO EM COBRE FLEXÍVEL, DN 3/8", COM ISOLAMENTO, INSTALADO EM RAMAL DE ALIMENTAÇÃO DE AR-CONDICIONADO - FORNECIMENTO E INSTALAÇÃO. AF_07/2025</t>
  </si>
  <si>
    <t>19.1.5</t>
  </si>
  <si>
    <t>103992</t>
  </si>
  <si>
    <t>ADAPTADOR CURTO COM BOLSA E ROSCA PARA REGISTRO, PVC, SOLDÁVEL, DN 40MM X 1.1/4", INSTALADO EM RAMAL DE DISTRIBUIÇÃO DE ÁGUA - FORNECIMENTO E INSTALAÇÃO. AF_06/2022</t>
  </si>
  <si>
    <t>19.2</t>
  </si>
  <si>
    <t>DRENO</t>
  </si>
  <si>
    <t>19.2.1</t>
  </si>
  <si>
    <t>103978</t>
  </si>
  <si>
    <t>TUBO, PVC, SOLDÁVEL, DE 40MM, INSTALADO EM RAMAL DE DISTRIBUIÇÃO DE ÁGUA - FORNECIMENTO E INSTALAÇÃO. AF_06/2022</t>
  </si>
  <si>
    <t>19.2.2</t>
  </si>
  <si>
    <t>103981</t>
  </si>
  <si>
    <t>JOELHO 45 GRAUS, PVC, SOLDÁVEL, DN 40MM, INSTALADO EM RAMAL DE DISTRIBUIÇÃO DE ÁGUA - FORNECIMENTO E INSTALAÇÃO. AF_06/2022</t>
  </si>
  <si>
    <t>19.2.3</t>
  </si>
  <si>
    <t>103980</t>
  </si>
  <si>
    <t>JOELHO 90 GRAUS, PVC, SOLDÁVEL, DN 40MM, INSTALADO EM RAMAL DE DISTRIBUIÇÃO DE ÁGUA - FORNECIMENTO E INSTALAÇÃO. AF_06/2022</t>
  </si>
  <si>
    <t>19.2.4</t>
  </si>
  <si>
    <t>104011</t>
  </si>
  <si>
    <t>TE, PVC, SOLDÁVEL, DN 40MM, INSTALADO EM RAMAL DE DISTRIBUIÇÃO DE ÁGUA - FORNECIMENTO E INSTALAÇÃO. AF_06/2022</t>
  </si>
  <si>
    <t>20</t>
  </si>
  <si>
    <t>INSTALAÇÕES DE CABEAMENTO ESTRUTURADO</t>
  </si>
  <si>
    <t>20.1</t>
  </si>
  <si>
    <t>ACESSÓRIOS CABEAMENTO</t>
  </si>
  <si>
    <t>20.1.1</t>
  </si>
  <si>
    <t>98302</t>
  </si>
  <si>
    <t>PATCH PANEL 24 PORTAS, CATEGORIA 6 - FORNECIMENTO E INSTALAÇÃO. AF_08/2025</t>
  </si>
  <si>
    <t>20.1.2</t>
  </si>
  <si>
    <t>FNDE 76</t>
  </si>
  <si>
    <t>SWITCH TIPO 24 PORTAS COM CAPACIDADE DE 10/100/1000 Mbps</t>
  </si>
  <si>
    <t>20.1.3</t>
  </si>
  <si>
    <t>FNDE 385</t>
  </si>
  <si>
    <t>PATCH CORD, CATEGORIA 6 UTP, 4 PARES.</t>
  </si>
  <si>
    <t>20.1.4</t>
  </si>
  <si>
    <t>FNDE 123</t>
  </si>
  <si>
    <t>GUIA DE CABOS FECHADO 1U</t>
  </si>
  <si>
    <t>20.1.5</t>
  </si>
  <si>
    <t>FNDE 122</t>
  </si>
  <si>
    <t>BANDEJA MÓVEL, PADRÃO 19"</t>
  </si>
  <si>
    <t>20.1.6</t>
  </si>
  <si>
    <t>100555</t>
  </si>
  <si>
    <t>RACK ABERTO EM COLUNA 44U PARA SERVIDOR - FORNECIMENTO E INSTALAÇÃO. AF_08/2025</t>
  </si>
  <si>
    <t>20.1.7</t>
  </si>
  <si>
    <t>FNDE 125</t>
  </si>
  <si>
    <t>GUIA VERTICAL 200 MM PARA CABOS</t>
  </si>
  <si>
    <t>20.2</t>
  </si>
  <si>
    <t>CAIXAS E QUADROS</t>
  </si>
  <si>
    <t>20.2.1</t>
  </si>
  <si>
    <t>20.2.2</t>
  </si>
  <si>
    <t>20.3</t>
  </si>
  <si>
    <t>DISPOSITIVOS</t>
  </si>
  <si>
    <t>20.3.1</t>
  </si>
  <si>
    <t>98307</t>
  </si>
  <si>
    <t>TOMADA DE REDE RJ45 - FORNECIMENTO E INSTALAÇÃO. AF_08/2025</t>
  </si>
  <si>
    <t>20.3.2</t>
  </si>
  <si>
    <t>FNDE 375</t>
  </si>
  <si>
    <t>TOMADA PARA ANTENA DE TV, CABO COAXIAL DE 9 MM FORNECIMENTO E INSTALAÇÃO</t>
  </si>
  <si>
    <t>20.3.3</t>
  </si>
  <si>
    <t>FNDE 70</t>
  </si>
  <si>
    <t>TERMINAL A COMPRESSÃO</t>
  </si>
  <si>
    <t>20.4</t>
  </si>
  <si>
    <t>ELETROCALHA E ELETRODUTOS</t>
  </si>
  <si>
    <t>20.4.1</t>
  </si>
  <si>
    <t>97238</t>
  </si>
  <si>
    <t>ELETROCALHA LISA OU PERFURADA EM AÇO GALVANIZADO, LARGURA 100MM E ALTURA 50MM, INCLUSIVE EMENDA E FIXAÇÃO - FORNECIMENTO E INSTALAÇÃO. AF_04/2023</t>
  </si>
  <si>
    <t>20.4.2</t>
  </si>
  <si>
    <t>91837</t>
  </si>
  <si>
    <t>ELETRODUTO FLEXÍVEL CORRUGADO REFORÇADO, PVC, DN 32 MM (1"), PARA CIRCUITOS TERMINAIS, INSTALADO EM FORRO - FORNECIMENTO E INSTALAÇÃO. AF_03/2023</t>
  </si>
  <si>
    <t>20.4.3</t>
  </si>
  <si>
    <t>91835</t>
  </si>
  <si>
    <t>ELETRODUTO FLEXÍVEL CORRUGADO REFORÇADO, PVC, DN 25 MM (3/4"), PARA CIRCUITOS TERMINAIS, INSTALADO EM FORRO - FORNECIMENTO E INSTALAÇÃO. AF_03/2023</t>
  </si>
  <si>
    <t>20.4.4</t>
  </si>
  <si>
    <t>91865</t>
  </si>
  <si>
    <t>ELETRODUTO RÍGIDO ROSCÁVEL, PVC, DN 40 MM (1 1/4"), PARA CIRCUITOS TERMINAIS, INSTALADO EM FORRO - FORNECIMENTO E INSTALAÇÃO. AF_03/2023</t>
  </si>
  <si>
    <t>20.4.5</t>
  </si>
  <si>
    <t>FNDE 346</t>
  </si>
  <si>
    <t>CABECOTE PARA ENTRADA DE LINHA DE ALIMENTACAO PARA ELETRODUTO</t>
  </si>
  <si>
    <t>20.4.6</t>
  </si>
  <si>
    <t>FNDE 90</t>
  </si>
  <si>
    <t>ELETRODUTO RIGIDO, EM ACO ZINCADO OU GALVANIZADO, TIPO PESADO, DN=1", APARENTE - FORNECIMENTO E INSTALAÇÃO.</t>
  </si>
  <si>
    <t>20.5</t>
  </si>
  <si>
    <t>CABEAMENTO</t>
  </si>
  <si>
    <t>20.5.1</t>
  </si>
  <si>
    <t>98297</t>
  </si>
  <si>
    <t>CABO ELETRÔNICO CATEGORIA 6, INSTALADO EM EDIFICAÇÃO INSTITUCIONAL - FORNECIMENTO E INSTALAÇÃO. AF_08/2025</t>
  </si>
  <si>
    <t>20.5.2</t>
  </si>
  <si>
    <t>100554</t>
  </si>
  <si>
    <t>CABO COAXIAL RG59 95% - FORNECIMENTO E INSTALAÇÃO. AF_08/2025</t>
  </si>
  <si>
    <t>21</t>
  </si>
  <si>
    <t>SISTEMA DE EXAUSTÃO MECÂNICA</t>
  </si>
  <si>
    <t>21.1</t>
  </si>
  <si>
    <t>FNDE 619</t>
  </si>
  <si>
    <t>DUTO DE ALONGAMENTO PARA EXAUSTOR</t>
  </si>
  <si>
    <t>21.2</t>
  </si>
  <si>
    <t>FNDE 45</t>
  </si>
  <si>
    <t>COIFA EM AÇO INOX 100CM X 150CM COM VENTILADOR DE TELHADO</t>
  </si>
  <si>
    <t>22</t>
  </si>
  <si>
    <t>SISTEMA DE PROTEÇÃO CONTRA DESCARGAS ATMOSFÉRICAS (SPDA)</t>
  </si>
  <si>
    <t>22.1</t>
  </si>
  <si>
    <t>96989</t>
  </si>
  <si>
    <t>CAPTOR TIPO FRANKLIN PARA SPDA - FORNECIMENTO E INSTALAÇÃO. AF_08/2023</t>
  </si>
  <si>
    <t>22.2</t>
  </si>
  <si>
    <t>92884</t>
  </si>
  <si>
    <t>ARMAÇÃO UTILIZANDO AÇO CA-25 DE 10,0 MM - MONTAGEM. AF_06/2022</t>
  </si>
  <si>
    <t>22.3</t>
  </si>
  <si>
    <t>104753</t>
  </si>
  <si>
    <t>CONECTOR SPLIT-BOLT, PARA SPDA, PARA CABOS ATÉ 50 MM2 - FORNECIMENTO E INSTALAÇÃO. AF_08/2023</t>
  </si>
  <si>
    <t>22.4</t>
  </si>
  <si>
    <t>101663</t>
  </si>
  <si>
    <t>ABRAÇADEIRA DE FIXAÇÃO DE BRAÇOS DE LUMINÁRIAS DE 2" - FORNECIMENTO E INSTALAÇÃO. AF_02/2025</t>
  </si>
  <si>
    <t>22.5</t>
  </si>
  <si>
    <t>FNDE 68</t>
  </si>
  <si>
    <t>CONJUNTO DE ESTAIAMENTO PARA MASTRO DE SPDA</t>
  </si>
  <si>
    <t>22.6</t>
  </si>
  <si>
    <t>98463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</si>
  <si>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</si>
  <si>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</si>
  <si>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</si>
  <si>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</t>
  </si>
  <si>
    <t>22.8</t>
  </si>
  <si>
    <t>93358</t>
  </si>
  <si>
    <t>ESCAVAÇÃO MANUAL DE VALA. AF_09/2024</t>
  </si>
  <si>
    <t>22.9</t>
  </si>
  <si>
    <t>93382</t>
  </si>
  <si>
    <t>REATERRO MANUAL DE VALAS, COM COMPACTADOR DE SOLOS DE PERCUSSÃO. AF_08/2023</t>
  </si>
  <si>
    <t>22.10</t>
  </si>
  <si>
    <t>96985</t>
  </si>
  <si>
    <t>HASTE DE ATERRAMENTO, DIÂMETRO 5/8", COM 3 METROS - FORNECIMENTO E INSTALAÇÃO. AF_08/2023</t>
  </si>
  <si>
    <t>22.11</t>
  </si>
  <si>
    <t>96973</t>
  </si>
  <si>
    <t>CORDOALHA DE COBRE NU 35 MM², NÃO ENTERRADA, COM ISOLADOR - FORNECIMENTO E INSTALAÇÃO. AF_08/2023</t>
  </si>
  <si>
    <t>22.12</t>
  </si>
  <si>
    <t>96977</t>
  </si>
  <si>
    <t>CORDOALHA DE COBRE NU 50 MM², ENTERRADA - FORNECIMENTO E INSTALAÇÃO. AF_08/2023</t>
  </si>
  <si>
    <t>22.13</t>
  </si>
  <si>
    <t>98111</t>
  </si>
  <si>
    <t>CAIXA DE INSPEÇÃO PARA ATERRAMENTO, CIRCULAR, EM POLIETILENO, DIÂMETRO INTERNO = 0,3 M. AF_12/2020</t>
  </si>
  <si>
    <t>22.14</t>
  </si>
  <si>
    <t>22.15</t>
  </si>
  <si>
    <t>FNDE 71</t>
  </si>
  <si>
    <t>SOLDA EXOTÉRMICA PARA SPDA - FORNECIMENTO E INSTALAÇÃO.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</si>
  <si>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</si>
  <si>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</si>
  <si>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</si>
  <si>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</si>
  <si>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</si>
  <si>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</si>
  <si>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</si>
  <si>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</si>
  <si>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</si>
  <si>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</si>
  <si>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2,5 CM - FORNECIMENTO E INSTALAÇÃO</t>
  </si>
  <si>
    <t>23.4</t>
  </si>
  <si>
    <t>FNDE 48</t>
  </si>
  <si>
    <t>ESCANINHOS E PRATELERIAS EM MDF, REVESTIDOS EM LAMINADO MELAMÍNICO</t>
  </si>
  <si>
    <t>23.5</t>
  </si>
  <si>
    <t>101965</t>
  </si>
  <si>
    <t>PEITORIL LINEAR EM GRANITO OU MÁRMORE, L = 15CM, ASSENTADO COM ARGAMASSA 1:6 COM ADITIVO. AF_11/2020</t>
  </si>
  <si>
    <t>23.6</t>
  </si>
  <si>
    <t>100861</t>
  </si>
  <si>
    <t>SUPORTE MÃO FRANCESA EM AÇO, ABAS IGUAIS 30 CM, CAPACIDADE MINIMA 60 KG, BRANCO - FORNECIMENTO E INSTALAÇÃO. AF_01/2020</t>
  </si>
  <si>
    <t>23.7</t>
  </si>
  <si>
    <t>99856</t>
  </si>
  <si>
    <t>BARRA DE APOIO EM INOX, DIAMETRO MINIMO 3 CM, EM AÇO INOX</t>
  </si>
  <si>
    <t>23.8</t>
  </si>
  <si>
    <t>FNDE 51</t>
  </si>
  <si>
    <t>BANCO DE CONCRETO SEM ENCOSTO, DIM. 2,50 X 0,60 M</t>
  </si>
  <si>
    <t>23.9</t>
  </si>
  <si>
    <t>FNDE 38</t>
  </si>
  <si>
    <t>FITA 3M COLANTE ANTIDERRAPANTE PARA PISO</t>
  </si>
  <si>
    <t>24</t>
  </si>
  <si>
    <t>SERVIÇOS FINAIS</t>
  </si>
  <si>
    <t>24.1</t>
  </si>
  <si>
    <t>99803</t>
  </si>
  <si>
    <t>LIMPEZA DE PISO CERÂMICO OU PORCELANATO COM PANO ÚMIDO. AF_10/2025_PS</t>
  </si>
  <si>
    <t>24.2</t>
  </si>
  <si>
    <t>VALOR BDI TOTAL:</t>
  </si>
  <si>
    <t>VALOR ORÇAMENTO:</t>
  </si>
  <si>
    <t>VALOR TOTAL:</t>
  </si>
  <si>
    <t>MINISTÉRIO DA EDUCAÇÃO</t>
  </si>
  <si>
    <t>BDI :</t>
  </si>
  <si>
    <t>Unidade federativa: ACRE</t>
  </si>
  <si>
    <t>Fonte</t>
  </si>
  <si>
    <t>2026/01</t>
  </si>
  <si>
    <t>SEM DESONERAÇÃO</t>
  </si>
  <si>
    <t>SP OBRAS</t>
  </si>
  <si>
    <t>Unidade federativa: TOCANTINS</t>
  </si>
  <si>
    <t>Unidade federativa: SÃO PAULO</t>
  </si>
  <si>
    <t>Unidade federativa: SERGIPE</t>
  </si>
  <si>
    <t>Unidade federativa: SANTA CATARINA</t>
  </si>
  <si>
    <t>Unidade federativa: RIO GRANDE DO SUL</t>
  </si>
  <si>
    <t>Unidade federativa: RORAIMA</t>
  </si>
  <si>
    <t>Unidade federativa: RONDÔNIA</t>
  </si>
  <si>
    <t>Unidade federativa: RIO GRANDE DO NORTE</t>
  </si>
  <si>
    <t>Unidade federativa: RIO DE JANEIRO</t>
  </si>
  <si>
    <t>Unidade federativa: PARANÁ</t>
  </si>
  <si>
    <t>Unidade federativa: PIAUÍ</t>
  </si>
  <si>
    <t>Unidade federativa: PERNAMBUCO</t>
  </si>
  <si>
    <t>Unidade federativa: PARAÍBA</t>
  </si>
  <si>
    <t xml:space="preserve">Unidade federativa: PARÁ </t>
  </si>
  <si>
    <t xml:space="preserve">Unidade federativa: MATO GROSSO </t>
  </si>
  <si>
    <t>Unidade federativa: MATO GROSSO DO SUL</t>
  </si>
  <si>
    <t>Unidade federativa: MARANHÃO</t>
  </si>
  <si>
    <t>Unidade federativa: GOIÁS</t>
  </si>
  <si>
    <t>Unidade federativa: ESPÍRITO SANTO</t>
  </si>
  <si>
    <t>Unidade federativa: DISTRITO FEDERAL</t>
  </si>
  <si>
    <t>Unidade federativa: CEARÁ</t>
  </si>
  <si>
    <t>Unidade federativa: BAHIA</t>
  </si>
  <si>
    <t>Unidade federativa: AMAPÁ</t>
  </si>
  <si>
    <t>Unidade federativa: AMAZONAS</t>
  </si>
  <si>
    <t>Unidade federativa: ALAGOAS</t>
  </si>
  <si>
    <t>Obra: Escola Tipo 2 - Opção 127V</t>
  </si>
  <si>
    <t>Fundo Nacional de Desenvolvimento da Educação - CNPJ: 00.378.257/0001-81- Brasília/DF.
Observações:
1- Esta planilha possui caráter referencial, destinando-se a subsidiar a elaboração da planilha para fins de licitação. Todos os itens deverão ser revisados e adequados ao projeto executivo, a ser desenvolvido localmente, o qual deverá contemplar a adaptação do projeto-padrão às condições específicas do empreendimento, incluindo características do terreno, condições geotécnicas, legislação municipal e exigências das concessionárias;
2- O desenvolvimento do projeto executivo, incluindo o projeto de fundações, bem como a elaboração da planilha orçamentária de licitação, contemplando os custos de mobilização e desmobilização, são de responsabilidade do respectivo ente federativo;
3- As soluções de fundação a serem adotadas deverão ser compatibilizadas com as características geotécnicas do solo local, sendo sua definição e dimensionamento de responsabilidade do ente federativo;
4- Cada ente federativo deverá adotar como referência a planilha correspondente à sua unidade federativa, observando, adicionalmente, as características do sistema elétrico local, em especial a tensão de fornecimento de energia;
5- Para os insumos de materiais e equipamentos não contemplados na base SINAPI, foram adotados valores de referência oriundos das fontes CPOS/SPOBRAS, mantendo-se os demais insumos, especialmente a mão de obra, conforme as composições do SINAPI, com a consequente adoção dos respectivos encargos sociais dessa base;
6- Para os insumos de materiais e equipamentos não constantes nem na base SINAPI nem nas fontes CPOS/SPOBRAS, foram elaboradas composições próprias, identificadas com código FNDE, mantendo-se os demais insumos, especialmente a mão de obra, conforme o SINAPI, de modo a preservar a uniformidade dos encargos sociais adotados na planilha;
7- As referências do SINAPI são divulgadas em relatórios próprios, contendo legenda indicativa da origem dos preços, conforme as seguintes classificações: (C) preço de insumo coletado pelo IBGE; (CR) preço obtido por meio de coeficiente de representatividade, conforme metodologia de família homogênea; e (AS) preço atribuído com base em referência da localidade de São Paulo/SP;
8- A adoção das referências quanto à origem dos preços constitui decisão técnica do orçamentista, que deverá avaliar a adequação dos valores à localidade de aplicação do orçamento, considerando, inclusive, a relevância de cada insumo no custo global da obra.</t>
  </si>
  <si>
    <t>Planilha Orçamentária: TIPO2-PLN-AT10-S127_R02</t>
  </si>
  <si>
    <t>Proponente: Prefeitura Municipal de Ponto dos Volantes - MG</t>
  </si>
  <si>
    <t>101512</t>
  </si>
  <si>
    <t>ENTRADA DE ENERGIA ELÉTRICA, AÉREA, TRIFÁSICA, COM CAIXA DE EMBUTIR, CABO DE 35 MM2 E DISJUNTOR DIN 50A (NÃO INCLUSO O POSTE DE CONCRETO). AF_12/2025</t>
  </si>
  <si>
    <t>ED-50148</t>
  </si>
  <si>
    <t>BARRACÃO DE OBRA PARA ESCRITÓRIO DA EMPREITEIRA TIPO-I, ÁREA INTERNA 18,15M2, EM CHAPA DE COMPENSADO RESINADO, INCLUSIVE MOBILIÁRIO (OBRA DE PEQUENO A MÉDIO PORTE, EFETIVO ATÉ 60 HOMENS) - PADRÃO DER-MG</t>
  </si>
  <si>
    <t>SETOP</t>
  </si>
  <si>
    <t>ED-50130</t>
  </si>
  <si>
    <t>BARRACÃO DE OBRA PARA INSTALAÇÃO SANITÁRIA TIPO-I, ÁREA INTERNA 14,52M2, EM CHAPA DE COMPENSADO RESINADO (OBRA DE PEQUENO PORTE, EFETIVO ATÉ 30 HOMENS), PADRÃO DERMG</t>
  </si>
  <si>
    <t>PREÇO UNITÁRIO R$ (C/BDI)</t>
  </si>
  <si>
    <t>ADMINISTRAÇÃO LOCAL</t>
  </si>
  <si>
    <t>25.1</t>
  </si>
  <si>
    <t>Local: Comunidade de Boa Vista de Santana (Palha)</t>
  </si>
  <si>
    <t>Data: 05/08/2026</t>
  </si>
  <si>
    <t>Proposta: 36689/2025</t>
  </si>
  <si>
    <t>CÂNDIDO FERRAZ ALVES</t>
  </si>
  <si>
    <t>Prefeito Municipal</t>
  </si>
  <si>
    <t>_______________________________________</t>
  </si>
  <si>
    <t>ÍTALO DE SÁ NUNES</t>
  </si>
  <si>
    <t>Responsável Técnico - CREA/MG 199291/D</t>
  </si>
  <si>
    <t>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</si>
</sst>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\R\$\ #,##0.00"/>
    <numFmt numFmtId="165" formatCode="\R\$\ ###,###,##0.00"/>
    <numFmt numFmtId="166" formatCode="&quot;R$&quot;\ #,##0.00"/>
  </numFmts>
  <fonts count="16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11"/>
      <color theme="1"/>
      <name val="Aptos Narrow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6" fillId="13" borderId="1"/>
    <xf numFmtId="43" fontId="9" fillId="13" borderId="1" applyFont="0" applyFill="0" applyBorder="0" applyAlignment="0" applyProtection="0"/>
    <xf numFmtId="43" fontId="9" fillId="13" borderId="1" applyFont="0" applyFill="0" applyBorder="0" applyAlignment="0" applyProtection="0"/>
    <xf numFmtId="43" fontId="10" fillId="13" borderId="1" applyFont="0" applyFill="0" applyBorder="0" applyAlignment="0" applyProtection="0"/>
    <xf numFmtId="9" fontId="10" fillId="13" borderId="1" applyFont="0" applyFill="0" applyBorder="0" applyAlignment="0" applyProtection="0"/>
    <xf numFmtId="0" fontId="6" fillId="13" borderId="1"/>
  </cellStyleXfs>
  <cellXfs count="118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164" fontId="2" fillId="5" borderId="2" xfId="0" applyNumberFormat="1" applyFont="1" applyFill="1" applyBorder="1" applyAlignment="1">
      <alignment horizontal="righ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justify" vertical="center" wrapText="1"/>
    </xf>
    <xf numFmtId="4" fontId="3" fillId="9" borderId="2" xfId="0" applyNumberFormat="1" applyFont="1" applyFill="1" applyBorder="1" applyAlignment="1">
      <alignment horizontal="right" vertical="center" wrapText="1"/>
    </xf>
    <xf numFmtId="164" fontId="3" fillId="10" borderId="2" xfId="0" applyNumberFormat="1" applyFont="1" applyFill="1" applyBorder="1" applyAlignment="1">
      <alignment horizontal="right" vertical="center" wrapText="1"/>
    </xf>
    <xf numFmtId="165" fontId="3" fillId="11" borderId="2" xfId="0" applyNumberFormat="1" applyFont="1" applyFill="1" applyBorder="1" applyAlignment="1">
      <alignment horizontal="right" vertical="center" wrapText="1"/>
    </xf>
    <xf numFmtId="0" fontId="8" fillId="13" borderId="3" xfId="1" applyFont="1" applyBorder="1" applyAlignment="1">
      <alignment horizontal="center" wrapText="1"/>
    </xf>
    <xf numFmtId="0" fontId="8" fillId="13" borderId="4" xfId="1" applyFont="1" applyBorder="1" applyAlignment="1">
      <alignment horizontal="center" wrapText="1"/>
    </xf>
    <xf numFmtId="0" fontId="8" fillId="13" borderId="4" xfId="1" applyFont="1" applyBorder="1" applyAlignment="1">
      <alignment horizontal="center" vertical="center" wrapText="1"/>
    </xf>
    <xf numFmtId="43" fontId="8" fillId="13" borderId="4" xfId="2" applyFont="1" applyFill="1" applyBorder="1" applyAlignment="1">
      <alignment horizontal="center" vertical="center" wrapText="1"/>
    </xf>
    <xf numFmtId="0" fontId="8" fillId="13" borderId="5" xfId="1" applyFont="1" applyBorder="1" applyAlignment="1">
      <alignment horizontal="center" vertical="center" wrapText="1"/>
    </xf>
    <xf numFmtId="43" fontId="8" fillId="13" borderId="6" xfId="3" applyFont="1" applyFill="1" applyBorder="1" applyAlignment="1">
      <alignment vertical="center"/>
    </xf>
    <xf numFmtId="0" fontId="8" fillId="13" borderId="1" xfId="1" applyFont="1" applyAlignment="1">
      <alignment horizontal="center"/>
    </xf>
    <xf numFmtId="0" fontId="6" fillId="13" borderId="1" xfId="1" applyAlignment="1">
      <alignment horizontal="center" vertical="center" wrapText="1"/>
    </xf>
    <xf numFmtId="43" fontId="10" fillId="13" borderId="1" xfId="2" applyFont="1" applyFill="1" applyBorder="1" applyAlignment="1">
      <alignment horizontal="center" vertical="center" wrapText="1"/>
    </xf>
    <xf numFmtId="43" fontId="8" fillId="13" borderId="1" xfId="4" applyFont="1" applyFill="1" applyBorder="1" applyAlignment="1">
      <alignment horizontal="right" vertical="center" wrapText="1"/>
    </xf>
    <xf numFmtId="10" fontId="8" fillId="14" borderId="7" xfId="5" applyNumberFormat="1" applyFont="1" applyFill="1" applyBorder="1" applyAlignment="1">
      <alignment horizontal="center" vertical="center" wrapText="1"/>
    </xf>
    <xf numFmtId="43" fontId="10" fillId="13" borderId="1" xfId="3" quotePrefix="1" applyFont="1" applyFill="1" applyBorder="1" applyAlignment="1">
      <alignment vertical="center"/>
    </xf>
    <xf numFmtId="43" fontId="8" fillId="13" borderId="6" xfId="3" quotePrefix="1" applyFont="1" applyFill="1" applyBorder="1" applyAlignment="1">
      <alignment vertical="center"/>
    </xf>
    <xf numFmtId="0" fontId="0" fillId="13" borderId="1" xfId="1" applyFont="1" applyAlignment="1">
      <alignment horizontal="center" vertical="center" wrapText="1"/>
    </xf>
    <xf numFmtId="43" fontId="10" fillId="13" borderId="7" xfId="3" quotePrefix="1" applyFont="1" applyFill="1" applyBorder="1" applyAlignment="1">
      <alignment horizontal="center" vertical="center"/>
    </xf>
    <xf numFmtId="0" fontId="8" fillId="13" borderId="1" xfId="1" applyFont="1" applyAlignment="1">
      <alignment vertical="center"/>
    </xf>
    <xf numFmtId="0" fontId="8" fillId="13" borderId="6" xfId="1" applyFont="1" applyBorder="1" applyAlignment="1">
      <alignment vertical="center"/>
    </xf>
    <xf numFmtId="0" fontId="10" fillId="13" borderId="1" xfId="1" applyFont="1" applyAlignment="1">
      <alignment horizontal="center" vertical="center"/>
    </xf>
    <xf numFmtId="0" fontId="8" fillId="13" borderId="8" xfId="1" applyFont="1" applyBorder="1" applyAlignment="1">
      <alignment vertical="center"/>
    </xf>
    <xf numFmtId="0" fontId="10" fillId="13" borderId="9" xfId="1" applyFont="1" applyBorder="1" applyAlignment="1">
      <alignment horizontal="center" vertical="center"/>
    </xf>
    <xf numFmtId="0" fontId="10" fillId="13" borderId="10" xfId="1" applyFont="1" applyBorder="1" applyAlignment="1">
      <alignment horizontal="center" vertical="center"/>
    </xf>
    <xf numFmtId="0" fontId="6" fillId="13" borderId="8" xfId="1" applyBorder="1" applyAlignment="1">
      <alignment horizontal="center"/>
    </xf>
    <xf numFmtId="0" fontId="6" fillId="13" borderId="9" xfId="1" applyBorder="1" applyAlignment="1">
      <alignment horizontal="center"/>
    </xf>
    <xf numFmtId="0" fontId="6" fillId="13" borderId="9" xfId="1" applyBorder="1" applyAlignment="1">
      <alignment horizontal="center" vertical="center"/>
    </xf>
    <xf numFmtId="43" fontId="10" fillId="13" borderId="9" xfId="2" applyFont="1" applyFill="1" applyBorder="1" applyAlignment="1">
      <alignment horizontal="center" vertical="center"/>
    </xf>
    <xf numFmtId="43" fontId="10" fillId="13" borderId="9" xfId="2" applyFont="1" applyFill="1" applyBorder="1" applyAlignment="1">
      <alignment vertical="center"/>
    </xf>
    <xf numFmtId="0" fontId="6" fillId="13" borderId="10" xfId="1" applyBorder="1" applyAlignment="1">
      <alignment vertical="center"/>
    </xf>
    <xf numFmtId="0" fontId="0" fillId="0" borderId="0" xfId="0" applyAlignment="1" applyProtection="1">
      <alignment wrapText="1"/>
      <protection locked="0"/>
    </xf>
    <xf numFmtId="0" fontId="1" fillId="0" borderId="0" xfId="0" applyFont="1" applyAlignment="1">
      <alignment vertical="center" wrapText="1"/>
    </xf>
    <xf numFmtId="0" fontId="6" fillId="13" borderId="1" xfId="1"/>
    <xf numFmtId="0" fontId="11" fillId="0" borderId="15" xfId="0" applyFont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4" fontId="3" fillId="13" borderId="2" xfId="0" applyNumberFormat="1" applyFont="1" applyFill="1" applyBorder="1" applyAlignment="1">
      <alignment horizontal="right" vertical="center" wrapText="1"/>
    </xf>
    <xf numFmtId="164" fontId="3" fillId="13" borderId="2" xfId="0" applyNumberFormat="1" applyFont="1" applyFill="1" applyBorder="1" applyAlignment="1">
      <alignment horizontal="right" vertical="center" wrapText="1"/>
    </xf>
    <xf numFmtId="0" fontId="11" fillId="0" borderId="15" xfId="0" applyFont="1" applyBorder="1" applyAlignment="1">
      <alignment horizontal="left" vertical="center" wrapText="1"/>
    </xf>
    <xf numFmtId="0" fontId="3" fillId="13" borderId="16" xfId="0" applyFont="1" applyFill="1" applyBorder="1" applyAlignment="1">
      <alignment horizontal="center" vertical="center" wrapText="1"/>
    </xf>
    <xf numFmtId="4" fontId="3" fillId="13" borderId="14" xfId="0" applyNumberFormat="1" applyFont="1" applyFill="1" applyBorder="1" applyAlignment="1">
      <alignment horizontal="right" vertical="center" wrapText="1"/>
    </xf>
    <xf numFmtId="164" fontId="11" fillId="0" borderId="15" xfId="0" applyNumberFormat="1" applyFont="1" applyBorder="1" applyAlignment="1">
      <alignment horizontal="right" vertical="center"/>
    </xf>
    <xf numFmtId="164" fontId="11" fillId="0" borderId="17" xfId="0" applyNumberFormat="1" applyFont="1" applyBorder="1" applyAlignment="1">
      <alignment horizontal="right" vertical="center"/>
    </xf>
    <xf numFmtId="164" fontId="11" fillId="0" borderId="2" xfId="0" applyNumberFormat="1" applyFont="1" applyBorder="1" applyAlignment="1">
      <alignment horizontal="right" vertical="center"/>
    </xf>
    <xf numFmtId="0" fontId="12" fillId="15" borderId="1" xfId="0" applyFont="1" applyFill="1" applyBorder="1" applyAlignment="1">
      <alignment horizontal="right" vertical="center" wrapText="1"/>
    </xf>
    <xf numFmtId="0" fontId="0" fillId="15" borderId="14" xfId="0" applyFill="1" applyBorder="1" applyAlignment="1" applyProtection="1">
      <alignment wrapText="1"/>
      <protection locked="0"/>
    </xf>
    <xf numFmtId="0" fontId="0" fillId="15" borderId="18" xfId="0" applyFill="1" applyBorder="1" applyAlignment="1" applyProtection="1">
      <alignment wrapText="1"/>
      <protection locked="0"/>
    </xf>
    <xf numFmtId="0" fontId="12" fillId="15" borderId="18" xfId="0" applyFont="1" applyFill="1" applyBorder="1" applyAlignment="1">
      <alignment horizontal="right" vertical="center" wrapText="1"/>
    </xf>
    <xf numFmtId="0" fontId="0" fillId="15" borderId="19" xfId="0" applyFill="1" applyBorder="1" applyAlignment="1" applyProtection="1">
      <alignment wrapText="1"/>
      <protection locked="0"/>
    </xf>
    <xf numFmtId="0" fontId="0" fillId="15" borderId="20" xfId="0" applyFill="1" applyBorder="1" applyAlignment="1" applyProtection="1">
      <alignment wrapText="1"/>
      <protection locked="0"/>
    </xf>
    <xf numFmtId="0" fontId="0" fillId="15" borderId="21" xfId="0" applyFill="1" applyBorder="1" applyAlignment="1" applyProtection="1">
      <alignment wrapText="1"/>
      <protection locked="0"/>
    </xf>
    <xf numFmtId="0" fontId="0" fillId="15" borderId="22" xfId="0" applyFill="1" applyBorder="1" applyAlignment="1" applyProtection="1">
      <alignment wrapText="1"/>
      <protection locked="0"/>
    </xf>
    <xf numFmtId="0" fontId="12" fillId="15" borderId="22" xfId="0" applyFont="1" applyFill="1" applyBorder="1" applyAlignment="1">
      <alignment horizontal="right" vertical="center" wrapText="1"/>
    </xf>
    <xf numFmtId="43" fontId="8" fillId="13" borderId="8" xfId="3" applyFont="1" applyFill="1" applyBorder="1" applyAlignment="1">
      <alignment vertical="center"/>
    </xf>
    <xf numFmtId="0" fontId="0" fillId="2" borderId="9" xfId="0" applyFill="1" applyBorder="1" applyAlignment="1" applyProtection="1">
      <alignment wrapText="1"/>
      <protection locked="0"/>
    </xf>
    <xf numFmtId="0" fontId="0" fillId="2" borderId="23" xfId="0" applyFill="1" applyBorder="1" applyAlignment="1" applyProtection="1">
      <alignment wrapText="1"/>
      <protection locked="0"/>
    </xf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13" fillId="0" borderId="1" xfId="0" applyFont="1" applyBorder="1" applyAlignment="1">
      <alignment horizontal="center"/>
    </xf>
    <xf numFmtId="165" fontId="3" fillId="13" borderId="1" xfId="0" applyNumberFormat="1" applyFont="1" applyFill="1" applyBorder="1" applyAlignment="1">
      <alignment horizontal="right" vertical="center" wrapText="1"/>
    </xf>
    <xf numFmtId="0" fontId="0" fillId="0" borderId="6" xfId="0" applyBorder="1" applyAlignment="1" applyProtection="1">
      <alignment wrapText="1"/>
      <protection locked="0"/>
    </xf>
    <xf numFmtId="0" fontId="1" fillId="0" borderId="1" xfId="0" applyFont="1" applyBorder="1" applyAlignment="1">
      <alignment vertical="center" wrapText="1"/>
    </xf>
    <xf numFmtId="0" fontId="0" fillId="0" borderId="7" xfId="0" applyBorder="1" applyAlignment="1" applyProtection="1">
      <alignment wrapText="1"/>
      <protection locked="0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164" fontId="2" fillId="5" borderId="25" xfId="0" applyNumberFormat="1" applyFont="1" applyFill="1" applyBorder="1" applyAlignment="1">
      <alignment horizontal="right" vertical="center" wrapText="1"/>
    </xf>
    <xf numFmtId="165" fontId="3" fillId="11" borderId="25" xfId="0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left" vertical="center" wrapText="1"/>
    </xf>
    <xf numFmtId="166" fontId="2" fillId="5" borderId="25" xfId="0" applyNumberFormat="1" applyFont="1" applyFill="1" applyBorder="1" applyAlignment="1">
      <alignment horizontal="right" vertical="center" wrapText="1"/>
    </xf>
    <xf numFmtId="165" fontId="2" fillId="11" borderId="25" xfId="0" applyNumberFormat="1" applyFont="1" applyFill="1" applyBorder="1" applyAlignment="1">
      <alignment horizontal="right" vertical="center" wrapText="1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164" fontId="12" fillId="15" borderId="25" xfId="0" applyNumberFormat="1" applyFont="1" applyFill="1" applyBorder="1" applyAlignment="1">
      <alignment horizontal="center" vertical="center" wrapText="1"/>
    </xf>
    <xf numFmtId="164" fontId="12" fillId="15" borderId="27" xfId="0" applyNumberFormat="1" applyFont="1" applyFill="1" applyBorder="1" applyAlignment="1">
      <alignment horizontal="center" vertical="center" wrapText="1"/>
    </xf>
    <xf numFmtId="0" fontId="0" fillId="2" borderId="8" xfId="0" applyFill="1" applyBorder="1" applyAlignment="1" applyProtection="1">
      <alignment wrapText="1"/>
      <protection locked="0"/>
    </xf>
    <xf numFmtId="164" fontId="12" fillId="15" borderId="28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2" fillId="4" borderId="24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13" borderId="2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5" fillId="13" borderId="11" xfId="6" applyFont="1" applyBorder="1" applyAlignment="1">
      <alignment horizontal="justify" vertical="center" wrapText="1"/>
    </xf>
    <xf numFmtId="0" fontId="5" fillId="13" borderId="12" xfId="6" applyFont="1" applyBorder="1" applyAlignment="1">
      <alignment horizontal="justify" vertical="center"/>
    </xf>
    <xf numFmtId="0" fontId="5" fillId="13" borderId="13" xfId="6" applyFont="1" applyBorder="1" applyAlignment="1">
      <alignment horizontal="justify" vertical="center"/>
    </xf>
    <xf numFmtId="0" fontId="7" fillId="13" borderId="3" xfId="1" applyFont="1" applyBorder="1" applyAlignment="1">
      <alignment horizontal="center" vertical="center" wrapText="1"/>
    </xf>
    <xf numFmtId="0" fontId="7" fillId="13" borderId="4" xfId="1" applyFont="1" applyBorder="1" applyAlignment="1">
      <alignment horizontal="center" vertical="center" wrapText="1"/>
    </xf>
    <xf numFmtId="0" fontId="7" fillId="13" borderId="5" xfId="1" applyFont="1" applyBorder="1" applyAlignment="1">
      <alignment horizontal="center" vertical="center" wrapText="1"/>
    </xf>
    <xf numFmtId="0" fontId="7" fillId="13" borderId="6" xfId="1" applyFont="1" applyBorder="1" applyAlignment="1">
      <alignment horizontal="center" vertical="center" wrapText="1"/>
    </xf>
    <xf numFmtId="0" fontId="7" fillId="13" borderId="1" xfId="1" applyFont="1" applyAlignment="1">
      <alignment horizontal="center" vertical="center" wrapText="1"/>
    </xf>
    <xf numFmtId="0" fontId="7" fillId="13" borderId="7" xfId="1" applyFont="1" applyBorder="1" applyAlignment="1">
      <alignment horizontal="center" vertical="center" wrapText="1"/>
    </xf>
    <xf numFmtId="0" fontId="7" fillId="13" borderId="8" xfId="1" applyFont="1" applyBorder="1" applyAlignment="1">
      <alignment horizontal="center" vertical="center" wrapText="1"/>
    </xf>
    <xf numFmtId="0" fontId="7" fillId="13" borderId="9" xfId="1" applyFont="1" applyBorder="1" applyAlignment="1">
      <alignment horizontal="center" vertical="center" wrapText="1"/>
    </xf>
    <xf numFmtId="0" fontId="7" fillId="13" borderId="10" xfId="1" applyFont="1" applyBorder="1" applyAlignment="1">
      <alignment horizontal="center" vertical="center" wrapText="1"/>
    </xf>
    <xf numFmtId="43" fontId="8" fillId="13" borderId="11" xfId="2" applyFont="1" applyFill="1" applyBorder="1" applyAlignment="1">
      <alignment horizontal="center" vertical="center" wrapText="1"/>
    </xf>
    <xf numFmtId="43" fontId="8" fillId="13" borderId="12" xfId="2" applyFont="1" applyFill="1" applyBorder="1" applyAlignment="1">
      <alignment horizontal="center" vertical="center" wrapText="1"/>
    </xf>
    <xf numFmtId="43" fontId="8" fillId="13" borderId="13" xfId="2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15" borderId="18" xfId="0" applyFont="1" applyFill="1" applyBorder="1" applyAlignment="1">
      <alignment horizontal="right" vertical="center" wrapText="1"/>
    </xf>
    <xf numFmtId="0" fontId="12" fillId="15" borderId="20" xfId="0" applyFont="1" applyFill="1" applyBorder="1" applyAlignment="1">
      <alignment horizontal="right" vertical="center" wrapText="1"/>
    </xf>
    <xf numFmtId="0" fontId="12" fillId="15" borderId="22" xfId="0" applyFont="1" applyFill="1" applyBorder="1" applyAlignment="1">
      <alignment horizontal="right" vertical="center" wrapText="1"/>
    </xf>
  </cellXfs>
  <cellStyles count="7">
    <cellStyle name="Normal" xfId="0" builtinId="0"/>
    <cellStyle name="Normal 2" xfId="1" xr:uid="{0598942D-5592-49D0-A46E-E1BD40DC93F9}"/>
    <cellStyle name="Normal 57" xfId="6" xr:uid="{2B1061A9-D801-4AE3-BE8A-75CC66A3B8F4}"/>
    <cellStyle name="Porcentagem 2" xfId="5" xr:uid="{206B5807-CEAB-41E8-AA5C-81B338C3148A}"/>
    <cellStyle name="Vírgula 2" xfId="2" xr:uid="{4B5B879C-0FB4-4060-81F8-AC087533FCB4}"/>
    <cellStyle name="Vírgula 2 2" xfId="4" xr:uid="{34D6167A-46CD-40C3-A397-17D64270CADC}"/>
    <cellStyle name="Vírgula 4" xfId="3" xr:uid="{2372FB3F-EE64-4808-9C5B-28621FD98A6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CE4E0DE-332C-4298-A51D-D672F55DF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F25878A-D8B1-4E66-8140-42C8A8098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BC5F1DB-4D57-4D40-AA81-F6B5D874B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27300E4-8B71-42A3-9C98-4E8C0B024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B8FEAE2-ECEB-4671-B1F5-651186597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9773444-03BE-4404-962B-C6F2A7132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D4561D0-ABFD-45F4-925B-EC1016C9D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F34D658-26E4-4232-BE6B-27A68E71F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52ACE00-BD79-472E-8D04-F0F8EC681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21C1A0C-9DAB-47C6-AAFB-50A741E0A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BC946FB-DF22-41B7-B9D5-A2E1612AF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  <xdr:twoCellAnchor editAs="oneCell">
    <xdr:from>
      <xdr:col>7</xdr:col>
      <xdr:colOff>200025</xdr:colOff>
      <xdr:row>0</xdr:row>
      <xdr:rowOff>57151</xdr:rowOff>
    </xdr:from>
    <xdr:to>
      <xdr:col>8</xdr:col>
      <xdr:colOff>1264441</xdr:colOff>
      <xdr:row>2</xdr:row>
      <xdr:rowOff>161925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9112D16-756F-460F-A2BE-B2F66F217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8975" y="57151"/>
          <a:ext cx="1893091" cy="48577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F9AD495-9F69-447F-AD8C-936D10C94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83A37B1-7325-4974-8F9D-623E0F7AD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505E993-7768-476B-82F4-CBE41F182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F0B6DB4-047E-4774-AA1E-635E8BD9E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D2216F3-2EF5-427E-A74A-C0005D948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534990E-F7F2-4A57-805D-32661B561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981099B-D7A0-4F8F-8292-D5B19E0A9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FBFDC8C-A02E-4419-A139-E7C97BA83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0596217-073D-467A-A6B9-0AAE204A3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8BA7F88-060D-4E48-B2AC-770EAD4A8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EFC77B8-B2E7-4FE7-8C78-A99F09DC3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E74769F-8EF3-4753-9911-5A4718A16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531F216-09AE-4504-9414-71AA724A7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1EE5B9D-EEC6-4B00-8D27-7EBDE4158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DCAA507-3892-4914-80D4-3DC4E6065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2</xdr:col>
      <xdr:colOff>352425</xdr:colOff>
      <xdr:row>2</xdr:row>
      <xdr:rowOff>172284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F25C6CB-2043-4C69-B85D-16E9468B8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6675"/>
          <a:ext cx="1600200" cy="4866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>
      <c r="A2" s="102"/>
      <c r="B2" s="103"/>
      <c r="C2" s="103"/>
      <c r="D2" s="103"/>
      <c r="E2" s="103"/>
      <c r="F2" s="103"/>
      <c r="G2" s="103"/>
      <c r="H2" s="104"/>
    </row>
    <row r="3" spans="1:8" ht="15.75" thickBot="1">
      <c r="A3" s="105"/>
      <c r="B3" s="106"/>
      <c r="C3" s="106"/>
      <c r="D3" s="106"/>
      <c r="E3" s="106"/>
      <c r="F3" s="106"/>
      <c r="G3" s="106"/>
      <c r="H3" s="107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ht="15.75" thickBot="1">
      <c r="A6" s="16" t="s">
        <v>1443</v>
      </c>
      <c r="B6" s="17"/>
      <c r="C6" s="17"/>
      <c r="D6" s="17"/>
      <c r="E6" s="18"/>
      <c r="F6" s="108" t="s">
        <v>1444</v>
      </c>
      <c r="G6" s="109"/>
      <c r="H6" s="110"/>
    </row>
    <row r="7" spans="1:8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ht="15.75" thickBot="1">
      <c r="A10" s="32"/>
      <c r="B10" s="33"/>
      <c r="C10" s="33"/>
      <c r="D10" s="33"/>
      <c r="E10" s="34"/>
      <c r="F10" s="35"/>
      <c r="G10" s="36"/>
      <c r="H10" s="37"/>
    </row>
    <row r="11" spans="1:8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348311.61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464.2</v>
      </c>
      <c r="H14" s="10">
        <v>4642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85.43</v>
      </c>
      <c r="H15" s="10">
        <v>8457.57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2103.46</v>
      </c>
      <c r="H16" s="10">
        <v>2103.46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2932.62</v>
      </c>
      <c r="H17" s="10">
        <v>2932.62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65.47</v>
      </c>
      <c r="H18" s="10">
        <v>8365.76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1159.2</v>
      </c>
      <c r="H19" s="10">
        <v>9273.6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956.03</v>
      </c>
      <c r="H20" s="10">
        <v>7648.24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1391.38</v>
      </c>
      <c r="H21" s="10">
        <v>11131.04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293757.32</v>
      </c>
      <c r="H22" s="10">
        <v>293757.32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44659.040000000001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42382.33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0.71</v>
      </c>
      <c r="H25" s="10">
        <v>1118.25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72.900000000000006</v>
      </c>
      <c r="H26" s="10">
        <v>11550.28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104.62</v>
      </c>
      <c r="H27" s="10">
        <v>26215.68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3.78</v>
      </c>
      <c r="H28" s="10">
        <v>404.8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14.67</v>
      </c>
      <c r="H29" s="10">
        <v>3093.32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1858.51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104.62</v>
      </c>
      <c r="H31" s="10">
        <v>1640.44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3.78</v>
      </c>
      <c r="H32" s="10">
        <v>50.54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14.67</v>
      </c>
      <c r="H33" s="10">
        <v>167.53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418.2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104.62</v>
      </c>
      <c r="H35" s="10">
        <v>381.86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3.78</v>
      </c>
      <c r="H36" s="10">
        <v>18.3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14.67</v>
      </c>
      <c r="H37" s="10">
        <v>18.04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220296.22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69313.210000000006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60.5</v>
      </c>
      <c r="H40" s="10">
        <v>2822.33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78.3</v>
      </c>
      <c r="H41" s="10">
        <v>10312.89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18.38</v>
      </c>
      <c r="H42" s="10">
        <v>5830.14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17.149999999999999</v>
      </c>
      <c r="H43" s="10">
        <v>707.44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15.35</v>
      </c>
      <c r="H44" s="10">
        <v>5632.53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13.03</v>
      </c>
      <c r="H45" s="10">
        <v>2931.75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19.760000000000002</v>
      </c>
      <c r="H46" s="10">
        <v>2655.35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2470.79</v>
      </c>
      <c r="H47" s="10">
        <v>38420.78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115361.01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60.5</v>
      </c>
      <c r="H49" s="10">
        <v>3656.62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1210.19</v>
      </c>
      <c r="H50" s="10">
        <v>4707.6400000000003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78.3</v>
      </c>
      <c r="H51" s="10">
        <v>27369.77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17.149999999999999</v>
      </c>
      <c r="H52" s="10">
        <v>11320.72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15.35</v>
      </c>
      <c r="H53" s="10">
        <v>1743.76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13.03</v>
      </c>
      <c r="H54" s="10">
        <v>344.12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23.22</v>
      </c>
      <c r="H55" s="10">
        <v>8287.4500000000007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2395.8200000000002</v>
      </c>
      <c r="H56" s="10">
        <v>57930.93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15031.43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135.94999999999999</v>
      </c>
      <c r="H58" s="10">
        <v>4758.25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9.39</v>
      </c>
      <c r="H59" s="10">
        <v>46.95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60.5</v>
      </c>
      <c r="H60" s="10">
        <v>292.82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138.65</v>
      </c>
      <c r="H61" s="10">
        <v>610.05999999999995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16.78</v>
      </c>
      <c r="H62" s="10">
        <v>1956.72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13.03</v>
      </c>
      <c r="H63" s="10">
        <v>1091.6500000000001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12.5</v>
      </c>
      <c r="H64" s="10">
        <v>173.38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23.22</v>
      </c>
      <c r="H65" s="10">
        <v>303.72000000000003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2395.8200000000002</v>
      </c>
      <c r="H66" s="10">
        <v>5797.88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4851.91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135.94999999999999</v>
      </c>
      <c r="H68" s="10">
        <v>2379.13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60.5</v>
      </c>
      <c r="H69" s="10">
        <v>75.63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138.65</v>
      </c>
      <c r="H70" s="10">
        <v>693.25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19.09</v>
      </c>
      <c r="H71" s="10">
        <v>194.53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2395.8200000000002</v>
      </c>
      <c r="H72" s="10">
        <v>1509.37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15738.66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60.5</v>
      </c>
      <c r="H74" s="10">
        <v>801.63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106.12</v>
      </c>
      <c r="H75" s="10">
        <v>4772.22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17.149999999999999</v>
      </c>
      <c r="H76" s="10">
        <v>1444.03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2395.8200000000002</v>
      </c>
      <c r="H77" s="10">
        <v>8720.7800000000007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502852.78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83279.91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67.099999999999994</v>
      </c>
      <c r="H80" s="10">
        <v>22367.11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13.47</v>
      </c>
      <c r="H81" s="10">
        <v>11305.78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11.34</v>
      </c>
      <c r="H82" s="10">
        <v>3548.06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16.739999999999998</v>
      </c>
      <c r="H83" s="10">
        <v>7536.68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2110.81</v>
      </c>
      <c r="H84" s="10">
        <v>38522.28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91341.06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67.099999999999994</v>
      </c>
      <c r="H86" s="10">
        <v>23089.11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15.03</v>
      </c>
      <c r="H87" s="10">
        <v>10158.93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13.47</v>
      </c>
      <c r="H88" s="10">
        <v>129.85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16.739999999999998</v>
      </c>
      <c r="H89" s="10">
        <v>6115.29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2111.9299999999998</v>
      </c>
      <c r="H90" s="10">
        <v>51847.88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4567.62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36.799999999999997</v>
      </c>
      <c r="H92" s="10">
        <v>4567.62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3700.81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67.099999999999994</v>
      </c>
      <c r="H94" s="10">
        <v>1207.8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15.03</v>
      </c>
      <c r="H95" s="10">
        <v>660.12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16.739999999999998</v>
      </c>
      <c r="H96" s="10">
        <v>228.67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2110.81</v>
      </c>
      <c r="H97" s="10">
        <v>1604.22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5086.66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67.099999999999994</v>
      </c>
      <c r="H99" s="10">
        <v>1291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15.91</v>
      </c>
      <c r="H100" s="10">
        <v>242.79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15.03</v>
      </c>
      <c r="H101" s="10">
        <v>292.33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13.47</v>
      </c>
      <c r="H102" s="10">
        <v>377.29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16.739999999999998</v>
      </c>
      <c r="H103" s="10">
        <v>285.58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2111.9299999999998</v>
      </c>
      <c r="H104" s="10">
        <v>2597.67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119712.38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12.35</v>
      </c>
      <c r="H106" s="10">
        <v>119712.38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195164.34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147274.67000000001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3.73</v>
      </c>
      <c r="H109" s="10">
        <v>2923.28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562.09</v>
      </c>
      <c r="H110" s="10">
        <v>22028.31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2.84</v>
      </c>
      <c r="H111" s="10">
        <v>2225.7600000000002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2189.16</v>
      </c>
      <c r="H112" s="10">
        <v>120097.32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47889.67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3.73</v>
      </c>
      <c r="H114" s="10">
        <v>950.4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562.09</v>
      </c>
      <c r="H115" s="10">
        <v>7161.03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2.84</v>
      </c>
      <c r="H116" s="10">
        <v>723.63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2189.16</v>
      </c>
      <c r="H117" s="10">
        <v>39054.61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248739.23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1940.59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318.13</v>
      </c>
      <c r="H120" s="10">
        <v>1940.59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221862.62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72.790000000000006</v>
      </c>
      <c r="H122" s="10">
        <v>41691.93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109.8</v>
      </c>
      <c r="H123" s="10">
        <v>113972.4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96.21</v>
      </c>
      <c r="H124" s="10">
        <v>54273.02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164.13</v>
      </c>
      <c r="H125" s="10">
        <v>1595.34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33.130000000000003</v>
      </c>
      <c r="H126" s="10">
        <v>10329.93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6056.42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96.21</v>
      </c>
      <c r="H128" s="10">
        <v>6056.42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18879.599999999999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1674.18</v>
      </c>
      <c r="H130" s="10">
        <v>13493.89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711.75</v>
      </c>
      <c r="H131" s="10">
        <v>5124.6000000000004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72.53</v>
      </c>
      <c r="H132" s="10">
        <v>261.11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292333.73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37612.050000000003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1176.29</v>
      </c>
      <c r="H135" s="10">
        <v>7057.74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1679.97</v>
      </c>
      <c r="H136" s="10">
        <v>5039.91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1307.5</v>
      </c>
      <c r="H137" s="10">
        <v>7845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1307.5</v>
      </c>
      <c r="H138" s="10">
        <v>3922.5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1679.97</v>
      </c>
      <c r="H139" s="10">
        <v>8399.85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1193.99</v>
      </c>
      <c r="H140" s="10">
        <v>4775.96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317.27</v>
      </c>
      <c r="H141" s="10">
        <v>571.09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4821.38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78</v>
      </c>
      <c r="H143" s="10">
        <v>312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277.72000000000003</v>
      </c>
      <c r="H144" s="10">
        <v>2221.7600000000002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178.72</v>
      </c>
      <c r="H145" s="10">
        <v>2287.62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48214.45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926.98</v>
      </c>
      <c r="H147" s="10">
        <v>926.98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724.35</v>
      </c>
      <c r="H148" s="10">
        <v>1216.9100000000001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724.35</v>
      </c>
      <c r="H149" s="10">
        <v>2433.8200000000002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505.02</v>
      </c>
      <c r="H150" s="10">
        <v>42159.07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724.35</v>
      </c>
      <c r="H151" s="10">
        <v>1477.67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53033.2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745.34</v>
      </c>
      <c r="H153" s="10">
        <v>655.9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745.34</v>
      </c>
      <c r="H154" s="10">
        <v>1602.48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791.57</v>
      </c>
      <c r="H155" s="10">
        <v>1274.43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745.34</v>
      </c>
      <c r="H156" s="10">
        <v>2034.78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791.57</v>
      </c>
      <c r="H157" s="10">
        <v>1709.79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745.34</v>
      </c>
      <c r="H158" s="10">
        <v>782.61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745.34</v>
      </c>
      <c r="H159" s="10">
        <v>9391.2800000000007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745.34</v>
      </c>
      <c r="H160" s="10">
        <v>6260.86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745.34</v>
      </c>
      <c r="H161" s="10">
        <v>4695.6400000000003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745.34</v>
      </c>
      <c r="H162" s="10">
        <v>782.61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745.34</v>
      </c>
      <c r="H163" s="10">
        <v>3913.04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745.34</v>
      </c>
      <c r="H164" s="10">
        <v>3130.43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745.34</v>
      </c>
      <c r="H165" s="10">
        <v>12521.71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791.57</v>
      </c>
      <c r="H166" s="10">
        <v>2153.0700000000002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206.67</v>
      </c>
      <c r="H167" s="10">
        <v>2124.5700000000002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1441.73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1441.73</v>
      </c>
      <c r="H169" s="10">
        <v>1441.73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147210.92000000001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891.11</v>
      </c>
      <c r="H171" s="10">
        <v>2744.62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881.88</v>
      </c>
      <c r="H172" s="10">
        <v>2592.73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868.87</v>
      </c>
      <c r="H173" s="10">
        <v>101449.26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292.88</v>
      </c>
      <c r="H174" s="10">
        <v>21055.14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1171.05</v>
      </c>
      <c r="H175" s="10">
        <v>7377.62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1171.05</v>
      </c>
      <c r="H176" s="10">
        <v>4684.2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1171.05</v>
      </c>
      <c r="H177" s="10">
        <v>7307.35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195427.21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186.99</v>
      </c>
      <c r="H179" s="10">
        <v>159064.91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148.1</v>
      </c>
      <c r="H180" s="10">
        <v>10241.120000000001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55.11</v>
      </c>
      <c r="H181" s="10">
        <v>5158.3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55.11</v>
      </c>
      <c r="H182" s="10">
        <v>2518.5300000000002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55.11</v>
      </c>
      <c r="H183" s="10">
        <v>6976.93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49.09</v>
      </c>
      <c r="H184" s="10">
        <v>11467.42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29527.25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56.84</v>
      </c>
      <c r="H186" s="10">
        <v>22396.1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56.84</v>
      </c>
      <c r="H187" s="10">
        <v>7131.15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292420.45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286753.15999999997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6.2</v>
      </c>
      <c r="H190" s="10">
        <v>15931.52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43.81</v>
      </c>
      <c r="H191" s="10">
        <v>69648.259999999995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51.6</v>
      </c>
      <c r="H192" s="10">
        <v>50558.71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36.17</v>
      </c>
      <c r="H193" s="10">
        <v>37065.93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77.489999999999995</v>
      </c>
      <c r="H194" s="10">
        <v>35365.660000000003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76.16</v>
      </c>
      <c r="H195" s="10">
        <v>7159.04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76.16</v>
      </c>
      <c r="H196" s="10">
        <v>350.34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76.16</v>
      </c>
      <c r="H197" s="10">
        <v>739.51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76.16</v>
      </c>
      <c r="H198" s="10">
        <v>374.71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24.99</v>
      </c>
      <c r="H199" s="10">
        <v>3178.73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88.18</v>
      </c>
      <c r="H200" s="10">
        <v>38655.47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106.87</v>
      </c>
      <c r="H201" s="10">
        <v>27725.279999999999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5667.29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6.2</v>
      </c>
      <c r="H203" s="10">
        <v>607.91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51.6</v>
      </c>
      <c r="H204" s="10">
        <v>5059.38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168515.85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132776.95999999999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54.73</v>
      </c>
      <c r="H207" s="10">
        <v>15484.21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65.319999999999993</v>
      </c>
      <c r="H208" s="10">
        <v>24517.21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64.75</v>
      </c>
      <c r="H209" s="10">
        <v>8123.54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75.42</v>
      </c>
      <c r="H210" s="10">
        <v>3235.52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64.19</v>
      </c>
      <c r="H211" s="10">
        <v>9561.1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213.98</v>
      </c>
      <c r="H212" s="10">
        <v>46333.09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6.77</v>
      </c>
      <c r="H213" s="10">
        <v>1465.91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13.78</v>
      </c>
      <c r="H214" s="10">
        <v>937.04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71.97</v>
      </c>
      <c r="H215" s="10">
        <v>9154.58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207.67</v>
      </c>
      <c r="H216" s="10">
        <v>11099.96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391.9</v>
      </c>
      <c r="H217" s="10">
        <v>685.83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58.23</v>
      </c>
      <c r="H218" s="10">
        <v>2178.9699999999998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35738.89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62.26</v>
      </c>
      <c r="H220" s="10">
        <v>15863.85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146.22999999999999</v>
      </c>
      <c r="H221" s="10">
        <v>4056.42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300.11</v>
      </c>
      <c r="H222" s="10">
        <v>1464.54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300.11</v>
      </c>
      <c r="H223" s="10">
        <v>2250.83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181.4</v>
      </c>
      <c r="H224" s="10">
        <v>3983.54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21.82</v>
      </c>
      <c r="H225" s="10">
        <v>7523.75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73.94</v>
      </c>
      <c r="H226" s="10">
        <v>595.96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139692.56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100318.26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19.57</v>
      </c>
      <c r="H229" s="10">
        <v>39229.83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15.07</v>
      </c>
      <c r="H230" s="10">
        <v>28677.61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17.579999999999998</v>
      </c>
      <c r="H231" s="10">
        <v>2215.2600000000002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17.579999999999998</v>
      </c>
      <c r="H232" s="10">
        <v>223.62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138.32</v>
      </c>
      <c r="H233" s="10">
        <v>14057.46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26.83</v>
      </c>
      <c r="H234" s="10">
        <v>15914.48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18087.02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23.2</v>
      </c>
      <c r="H236" s="10">
        <v>10267.16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17.670000000000002</v>
      </c>
      <c r="H237" s="10">
        <v>7819.86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17881.03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13.91</v>
      </c>
      <c r="H240" s="10">
        <v>17881.03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3406.25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19.670000000000002</v>
      </c>
      <c r="H242" s="10">
        <v>1928.64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15.07</v>
      </c>
      <c r="H243" s="10">
        <v>1477.61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74941.02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35124.080000000002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12.13</v>
      </c>
      <c r="H246" s="10">
        <v>334.79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26.32</v>
      </c>
      <c r="H247" s="10">
        <v>4392.8100000000004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33.729999999999997</v>
      </c>
      <c r="H248" s="10">
        <v>2733.82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33.22</v>
      </c>
      <c r="H249" s="10">
        <v>365.42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54.1</v>
      </c>
      <c r="H250" s="10">
        <v>7281.86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74.510000000000005</v>
      </c>
      <c r="H251" s="10">
        <v>4064.52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267.10000000000002</v>
      </c>
      <c r="H252" s="10">
        <v>1602.6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375.26</v>
      </c>
      <c r="H253" s="10">
        <v>750.52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6.45</v>
      </c>
      <c r="H254" s="10">
        <v>25.8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7.54</v>
      </c>
      <c r="H255" s="10">
        <v>542.88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19.87</v>
      </c>
      <c r="H256" s="10">
        <v>794.8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34.82</v>
      </c>
      <c r="H257" s="10">
        <v>208.92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46.55</v>
      </c>
      <c r="H258" s="10">
        <v>93.1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23.59</v>
      </c>
      <c r="H259" s="10">
        <v>141.54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17.3</v>
      </c>
      <c r="H260" s="10">
        <v>34.6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17.3</v>
      </c>
      <c r="H261" s="10">
        <v>69.2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16.59</v>
      </c>
      <c r="H262" s="10">
        <v>497.7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22.46</v>
      </c>
      <c r="H263" s="10">
        <v>22.46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33.15</v>
      </c>
      <c r="H264" s="10">
        <v>165.75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7.08</v>
      </c>
      <c r="H265" s="10">
        <v>21.24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19.41</v>
      </c>
      <c r="H266" s="10">
        <v>38.82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93.36</v>
      </c>
      <c r="H267" s="10">
        <v>746.88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114.19</v>
      </c>
      <c r="H268" s="10">
        <v>228.38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9.01</v>
      </c>
      <c r="H269" s="10">
        <v>36.04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9.01</v>
      </c>
      <c r="H270" s="10">
        <v>36.04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16.510000000000002</v>
      </c>
      <c r="H271" s="10">
        <v>462.28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46.87</v>
      </c>
      <c r="H272" s="10">
        <v>187.48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121.97</v>
      </c>
      <c r="H273" s="10">
        <v>3171.22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147.13</v>
      </c>
      <c r="H274" s="10">
        <v>882.78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14.76</v>
      </c>
      <c r="H275" s="10">
        <v>693.72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14.76</v>
      </c>
      <c r="H276" s="10">
        <v>177.12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14.84</v>
      </c>
      <c r="H277" s="10">
        <v>252.28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26.09</v>
      </c>
      <c r="H278" s="10">
        <v>365.26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91.34</v>
      </c>
      <c r="H279" s="10">
        <v>639.38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119.79</v>
      </c>
      <c r="H280" s="10">
        <v>479.16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22.96</v>
      </c>
      <c r="H281" s="10">
        <v>229.6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69.25</v>
      </c>
      <c r="H282" s="10">
        <v>138.5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69.25</v>
      </c>
      <c r="H283" s="10">
        <v>900.25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34.19</v>
      </c>
      <c r="H284" s="10">
        <v>102.57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25.18</v>
      </c>
      <c r="H285" s="10">
        <v>201.44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23.25</v>
      </c>
      <c r="H286" s="10">
        <v>209.25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267.10000000000002</v>
      </c>
      <c r="H287" s="10">
        <v>801.3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4330.8599999999997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202.5</v>
      </c>
      <c r="H289" s="10">
        <v>607.5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246.22</v>
      </c>
      <c r="H290" s="10">
        <v>246.22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59</v>
      </c>
      <c r="H291" s="10">
        <v>118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118.94</v>
      </c>
      <c r="H292" s="10">
        <v>951.52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67.400000000000006</v>
      </c>
      <c r="H293" s="10">
        <v>2022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64.27</v>
      </c>
      <c r="H294" s="10">
        <v>385.62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35486.080000000002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35486.080000000002</v>
      </c>
      <c r="H296" s="10">
        <v>35486.080000000002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19623.27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13003.99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37.57</v>
      </c>
      <c r="H299" s="10">
        <v>9264.76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77.73</v>
      </c>
      <c r="H300" s="10">
        <v>233.19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53.49</v>
      </c>
      <c r="H301" s="10">
        <v>588.39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52.31</v>
      </c>
      <c r="H302" s="10">
        <v>2458.5700000000002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94.03</v>
      </c>
      <c r="H303" s="10">
        <v>376.12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82.96</v>
      </c>
      <c r="H304" s="10">
        <v>82.96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6619.28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680.61</v>
      </c>
      <c r="H306" s="10">
        <v>6125.49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44.89</v>
      </c>
      <c r="H307" s="10">
        <v>493.79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75288.38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39749.519999999997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42.69</v>
      </c>
      <c r="H310" s="10">
        <v>6373.62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24.13</v>
      </c>
      <c r="H311" s="10">
        <v>2782.19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30.67</v>
      </c>
      <c r="H312" s="10">
        <v>5308.98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38.22</v>
      </c>
      <c r="H313" s="10">
        <v>2658.2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12.06</v>
      </c>
      <c r="H314" s="10">
        <v>385.92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18.98</v>
      </c>
      <c r="H315" s="10">
        <v>588.38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28.59</v>
      </c>
      <c r="H316" s="10">
        <v>257.31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34.5</v>
      </c>
      <c r="H317" s="10">
        <v>207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33.54</v>
      </c>
      <c r="H318" s="10">
        <v>402.48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27.47</v>
      </c>
      <c r="H319" s="10">
        <v>769.16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18.149999999999999</v>
      </c>
      <c r="H320" s="10">
        <v>326.7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11.8</v>
      </c>
      <c r="H321" s="10">
        <v>1250.8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57.52</v>
      </c>
      <c r="H322" s="10">
        <v>805.28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63.61</v>
      </c>
      <c r="H323" s="10">
        <v>508.88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49.13</v>
      </c>
      <c r="H324" s="10">
        <v>49.13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24.33</v>
      </c>
      <c r="H325" s="10">
        <v>218.97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38.21</v>
      </c>
      <c r="H326" s="10">
        <v>38.21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680.61</v>
      </c>
      <c r="H327" s="10">
        <v>10889.76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116.94</v>
      </c>
      <c r="H328" s="10">
        <v>2221.86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98.31</v>
      </c>
      <c r="H329" s="10">
        <v>1179.72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98.31</v>
      </c>
      <c r="H330" s="10">
        <v>393.24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29.3</v>
      </c>
      <c r="H331" s="10">
        <v>380.9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62.2</v>
      </c>
      <c r="H332" s="10">
        <v>62.2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22.15</v>
      </c>
      <c r="H333" s="10">
        <v>265.8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20.6</v>
      </c>
      <c r="H334" s="10">
        <v>309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144.84</v>
      </c>
      <c r="H335" s="10">
        <v>434.52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26.53</v>
      </c>
      <c r="H336" s="10">
        <v>238.77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12.81</v>
      </c>
      <c r="H337" s="10">
        <v>115.29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13.09</v>
      </c>
      <c r="H338" s="10">
        <v>327.25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35538.86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15098.14</v>
      </c>
      <c r="H340" s="10">
        <v>15098.14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9033.91</v>
      </c>
      <c r="H341" s="10">
        <v>9033.91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11406.81</v>
      </c>
      <c r="H342" s="10">
        <v>11406.81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57310.05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322.61</v>
      </c>
      <c r="H344" s="10">
        <v>1290.44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579.03</v>
      </c>
      <c r="H345" s="10">
        <v>5211.2700000000004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46.82</v>
      </c>
      <c r="H346" s="10">
        <v>187.28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93.05</v>
      </c>
      <c r="H347" s="10">
        <v>837.45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496.27</v>
      </c>
      <c r="H348" s="10">
        <v>992.54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152.68</v>
      </c>
      <c r="H349" s="10">
        <v>458.04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154.36000000000001</v>
      </c>
      <c r="H350" s="10">
        <v>2006.68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321.27</v>
      </c>
      <c r="H351" s="10">
        <v>963.81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750.56</v>
      </c>
      <c r="H352" s="10">
        <v>3752.8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253.36</v>
      </c>
      <c r="H353" s="10">
        <v>1266.8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253.36</v>
      </c>
      <c r="H354" s="10">
        <v>1520.16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277.39999999999998</v>
      </c>
      <c r="H355" s="10">
        <v>277.39999999999998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53.3</v>
      </c>
      <c r="H356" s="10">
        <v>1279.2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11.64</v>
      </c>
      <c r="H357" s="10">
        <v>442.32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100.79</v>
      </c>
      <c r="H358" s="10">
        <v>907.11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109.91</v>
      </c>
      <c r="H359" s="10">
        <v>1758.56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218.22</v>
      </c>
      <c r="H360" s="10">
        <v>436.44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43.65</v>
      </c>
      <c r="H361" s="10">
        <v>305.55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266.89</v>
      </c>
      <c r="H362" s="10">
        <v>800.67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132.69</v>
      </c>
      <c r="H363" s="10">
        <v>265.38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42.97</v>
      </c>
      <c r="H364" s="10">
        <v>1074.25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104.47</v>
      </c>
      <c r="H365" s="10">
        <v>835.76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229.52</v>
      </c>
      <c r="H366" s="10">
        <v>2065.6799999999998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293.72000000000003</v>
      </c>
      <c r="H367" s="10">
        <v>1468.6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304.36</v>
      </c>
      <c r="H368" s="10">
        <v>2130.52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919.08</v>
      </c>
      <c r="H369" s="10">
        <v>919.08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396.56</v>
      </c>
      <c r="H370" s="10">
        <v>5155.28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87.19</v>
      </c>
      <c r="H371" s="10">
        <v>1482.23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87.19</v>
      </c>
      <c r="H372" s="10">
        <v>784.71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84.22</v>
      </c>
      <c r="H373" s="10">
        <v>1179.08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616.62</v>
      </c>
      <c r="H374" s="10">
        <v>4624.6499999999996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295.61</v>
      </c>
      <c r="H375" s="10">
        <v>2956.1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59.99</v>
      </c>
      <c r="H376" s="10">
        <v>6418.93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129.41</v>
      </c>
      <c r="H377" s="10">
        <v>1255.28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3734.5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636.86</v>
      </c>
      <c r="H379" s="10">
        <v>636.86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32.51</v>
      </c>
      <c r="H380" s="10">
        <v>65.02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39.83</v>
      </c>
      <c r="H381" s="10">
        <v>1824.21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15.84</v>
      </c>
      <c r="H382" s="10">
        <v>15.84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20.95</v>
      </c>
      <c r="H383" s="10">
        <v>83.8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36.14</v>
      </c>
      <c r="H384" s="10">
        <v>72.28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43.23</v>
      </c>
      <c r="H385" s="10">
        <v>172.92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45.28</v>
      </c>
      <c r="H386" s="10">
        <v>45.28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24.29</v>
      </c>
      <c r="H387" s="10">
        <v>194.32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52.92</v>
      </c>
      <c r="H388" s="10">
        <v>105.84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52.92</v>
      </c>
      <c r="H389" s="10">
        <v>317.52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35.64</v>
      </c>
      <c r="H390" s="10">
        <v>71.28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538.87</v>
      </c>
      <c r="H391" s="10">
        <v>129.33000000000001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34960.54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3561.04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305.13</v>
      </c>
      <c r="H394" s="10">
        <v>1830.78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865.13</v>
      </c>
      <c r="H395" s="10">
        <v>1730.26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2308.12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1523.83</v>
      </c>
      <c r="H397" s="10">
        <v>1523.83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784.29</v>
      </c>
      <c r="H398" s="10">
        <v>784.29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17162.490000000002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202.5</v>
      </c>
      <c r="H400" s="10">
        <v>1012.5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525.14</v>
      </c>
      <c r="H401" s="10">
        <v>1575.42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175.47</v>
      </c>
      <c r="H402" s="10">
        <v>175.47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4079.59</v>
      </c>
      <c r="H403" s="10">
        <v>4079.59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514.94000000000005</v>
      </c>
      <c r="H404" s="10">
        <v>514.94000000000005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3406.11</v>
      </c>
      <c r="H405" s="10">
        <v>3406.11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1126.0899999999999</v>
      </c>
      <c r="H406" s="10">
        <v>2252.1799999999998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4146.28</v>
      </c>
      <c r="H407" s="10">
        <v>4146.28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8989.86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125.31</v>
      </c>
      <c r="H409" s="10">
        <v>877.17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109.11</v>
      </c>
      <c r="H410" s="10">
        <v>6873.93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96.42</v>
      </c>
      <c r="H411" s="10">
        <v>96.42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135.74</v>
      </c>
      <c r="H412" s="10">
        <v>135.74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81.06</v>
      </c>
      <c r="H413" s="10">
        <v>162.12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211.12</v>
      </c>
      <c r="H414" s="10">
        <v>844.48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2939.03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22.06</v>
      </c>
      <c r="H416" s="10">
        <v>794.16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49.28</v>
      </c>
      <c r="H417" s="10">
        <v>1675.52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93.87</v>
      </c>
      <c r="H418" s="10">
        <v>469.35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274910.64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3277.2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397.54</v>
      </c>
      <c r="H421" s="10">
        <v>397.54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532.15</v>
      </c>
      <c r="H422" s="10">
        <v>1064.3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554.97</v>
      </c>
      <c r="H423" s="10">
        <v>1664.91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150.44999999999999</v>
      </c>
      <c r="H424" s="10">
        <v>150.44999999999999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13380.1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12.76</v>
      </c>
      <c r="H426" s="10">
        <v>727.32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12.76</v>
      </c>
      <c r="H427" s="10">
        <v>102.08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13.72</v>
      </c>
      <c r="H428" s="10">
        <v>54.88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63.6</v>
      </c>
      <c r="H429" s="10">
        <v>1144.8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68.739999999999995</v>
      </c>
      <c r="H430" s="10">
        <v>274.95999999999998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72.78</v>
      </c>
      <c r="H431" s="10">
        <v>72.78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83.12</v>
      </c>
      <c r="H432" s="10">
        <v>166.24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104.71</v>
      </c>
      <c r="H433" s="10">
        <v>209.42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169.08</v>
      </c>
      <c r="H434" s="10">
        <v>1352.64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1465.47</v>
      </c>
      <c r="H435" s="10">
        <v>2930.94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168.9</v>
      </c>
      <c r="H436" s="10">
        <v>168.9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316.74</v>
      </c>
      <c r="H437" s="10">
        <v>1583.7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122.93</v>
      </c>
      <c r="H438" s="10">
        <v>2950.32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205.14</v>
      </c>
      <c r="H439" s="10">
        <v>1641.12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31572.46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20.91</v>
      </c>
      <c r="H441" s="10">
        <v>8537.5499999999993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24.44</v>
      </c>
      <c r="H442" s="10">
        <v>4262.34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23.09</v>
      </c>
      <c r="H443" s="10">
        <v>7732.84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34.630000000000003</v>
      </c>
      <c r="H444" s="10">
        <v>353.23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59.62</v>
      </c>
      <c r="H445" s="10">
        <v>2384.8000000000002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32.090000000000003</v>
      </c>
      <c r="H446" s="10">
        <v>956.28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211.02</v>
      </c>
      <c r="H447" s="10">
        <v>2321.2199999999998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16.649999999999999</v>
      </c>
      <c r="H448" s="10">
        <v>1665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19.760000000000002</v>
      </c>
      <c r="H449" s="10">
        <v>3359.2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177208.19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5.2</v>
      </c>
      <c r="H451" s="10">
        <v>14861.6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8.11</v>
      </c>
      <c r="H452" s="10">
        <v>18728.419999999998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11.36</v>
      </c>
      <c r="H453" s="10">
        <v>27401.46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20.45</v>
      </c>
      <c r="H454" s="10">
        <v>2936.62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29.52</v>
      </c>
      <c r="H455" s="10">
        <v>740.95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34.380000000000003</v>
      </c>
      <c r="H456" s="10">
        <v>1646.8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47.64</v>
      </c>
      <c r="H457" s="10">
        <v>1853.2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69.27</v>
      </c>
      <c r="H458" s="10">
        <v>13258.28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96.02</v>
      </c>
      <c r="H459" s="10">
        <v>17974.939999999999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161.51</v>
      </c>
      <c r="H460" s="10">
        <v>27101.38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317.3</v>
      </c>
      <c r="H461" s="10">
        <v>50704.54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17098.97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205.02</v>
      </c>
      <c r="H463" s="10">
        <v>15417.5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22.36</v>
      </c>
      <c r="H464" s="10">
        <v>1681.47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32373.72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38.549999999999997</v>
      </c>
      <c r="H466" s="10">
        <v>3662.25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41.64</v>
      </c>
      <c r="H467" s="10">
        <v>957.72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70.150000000000006</v>
      </c>
      <c r="H468" s="10">
        <v>2385.1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44.45</v>
      </c>
      <c r="H469" s="10">
        <v>133.35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97.4</v>
      </c>
      <c r="H470" s="10">
        <v>194.8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75.59</v>
      </c>
      <c r="H471" s="10">
        <v>75.59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17.03</v>
      </c>
      <c r="H472" s="10">
        <v>170.3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102.33</v>
      </c>
      <c r="H473" s="10">
        <v>818.64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676.32</v>
      </c>
      <c r="H474" s="10">
        <v>676.32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532.12</v>
      </c>
      <c r="H475" s="10">
        <v>2128.48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52.83</v>
      </c>
      <c r="H476" s="10">
        <v>475.47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210.95</v>
      </c>
      <c r="H477" s="10">
        <v>17086.95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122.65</v>
      </c>
      <c r="H478" s="10">
        <v>1349.15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282.45</v>
      </c>
      <c r="H479" s="10">
        <v>2259.6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14150.49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11649.61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5.88</v>
      </c>
      <c r="H482" s="10">
        <v>132.88999999999999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8.68</v>
      </c>
      <c r="H483" s="10">
        <v>1149.23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30.15</v>
      </c>
      <c r="H484" s="10">
        <v>509.54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51.97</v>
      </c>
      <c r="H485" s="10">
        <v>8050.15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13.1</v>
      </c>
      <c r="H486" s="10">
        <v>1807.8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2500.88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29.64</v>
      </c>
      <c r="H488" s="10">
        <v>1894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20.07</v>
      </c>
      <c r="H489" s="10">
        <v>240.84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20</v>
      </c>
      <c r="H490" s="10">
        <v>280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28.68</v>
      </c>
      <c r="H491" s="10">
        <v>86.04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33951.800000000003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14307.33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1578.14</v>
      </c>
      <c r="H494" s="10">
        <v>4734.42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2000.43</v>
      </c>
      <c r="H495" s="10">
        <v>2000.43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55.46</v>
      </c>
      <c r="H496" s="10">
        <v>1053.74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30.47</v>
      </c>
      <c r="H497" s="10">
        <v>91.41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193.64</v>
      </c>
      <c r="H498" s="10">
        <v>387.28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1965.11</v>
      </c>
      <c r="H499" s="10">
        <v>5895.33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36.18</v>
      </c>
      <c r="H500" s="10">
        <v>144.72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1377.6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211.02</v>
      </c>
      <c r="H502" s="10">
        <v>844.08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19.760000000000002</v>
      </c>
      <c r="H503" s="10">
        <v>533.52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1819.16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72.56</v>
      </c>
      <c r="H505" s="10">
        <v>1378.64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33.840000000000003</v>
      </c>
      <c r="H506" s="10">
        <v>270.72000000000003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16.98</v>
      </c>
      <c r="H507" s="10">
        <v>169.8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10871.92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109</v>
      </c>
      <c r="H509" s="10">
        <v>5629.85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29.12</v>
      </c>
      <c r="H510" s="10">
        <v>442.62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22.93</v>
      </c>
      <c r="H511" s="10">
        <v>2569.31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23.3</v>
      </c>
      <c r="H512" s="10">
        <v>111.84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16.489999999999998</v>
      </c>
      <c r="H513" s="10">
        <v>65.959999999999994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37.18</v>
      </c>
      <c r="H514" s="10">
        <v>2052.34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5575.79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8.34</v>
      </c>
      <c r="H516" s="10">
        <v>4828.8599999999997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6.61</v>
      </c>
      <c r="H517" s="10">
        <v>746.93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9366.39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109.81</v>
      </c>
      <c r="H519" s="10">
        <v>439.24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8927.15</v>
      </c>
      <c r="H520" s="10">
        <v>8927.15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49369.46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139.77000000000001</v>
      </c>
      <c r="H522" s="10">
        <v>139.77000000000001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14.88</v>
      </c>
      <c r="H523" s="10">
        <v>669.6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25.79</v>
      </c>
      <c r="H524" s="10">
        <v>283.69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25.84</v>
      </c>
      <c r="H525" s="10">
        <v>103.36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350.66</v>
      </c>
      <c r="H526" s="10">
        <v>350.66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27.56</v>
      </c>
      <c r="H527" s="10">
        <v>909.48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310.06</v>
      </c>
      <c r="H528" s="10">
        <v>310.06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94.34</v>
      </c>
      <c r="H529" s="10">
        <v>2469.8200000000002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29.31</v>
      </c>
      <c r="H530" s="10">
        <v>767.34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62.45</v>
      </c>
      <c r="H531" s="10">
        <v>686.95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81.849999999999994</v>
      </c>
      <c r="H532" s="10">
        <v>23490.95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72.010000000000005</v>
      </c>
      <c r="H533" s="10">
        <v>12565.75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58.11</v>
      </c>
      <c r="H534" s="10">
        <v>639.21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16.98</v>
      </c>
      <c r="H535" s="10">
        <v>4261.9799999999996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78.22</v>
      </c>
      <c r="H536" s="10">
        <v>1720.84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140453.64000000001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2795.04</v>
      </c>
      <c r="H538" s="10">
        <v>2795.04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1381.17</v>
      </c>
      <c r="H539" s="10">
        <v>59335.06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1571.68</v>
      </c>
      <c r="H540" s="10">
        <v>42262.48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118.98</v>
      </c>
      <c r="H541" s="10">
        <v>3587.25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244.74</v>
      </c>
      <c r="H542" s="10">
        <v>19493.54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36.729999999999997</v>
      </c>
      <c r="H543" s="10">
        <v>5436.04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173.73</v>
      </c>
      <c r="H544" s="10">
        <v>715.77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727.12</v>
      </c>
      <c r="H545" s="10">
        <v>6776.76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25.85</v>
      </c>
      <c r="H546" s="10">
        <v>51.7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4655.62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4.18</v>
      </c>
      <c r="H548" s="10">
        <v>3727.22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464.2</v>
      </c>
      <c r="H549" s="10">
        <v>928.4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818872.93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3275491.73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4094364.66</v>
      </c>
    </row>
    <row r="553" spans="1:8" ht="324.75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>
      <c r="A2" s="102"/>
      <c r="B2" s="103"/>
      <c r="C2" s="103"/>
      <c r="D2" s="103"/>
      <c r="E2" s="103"/>
      <c r="F2" s="103"/>
      <c r="G2" s="103"/>
      <c r="H2" s="104"/>
    </row>
    <row r="3" spans="1:8" ht="15.75" thickBot="1">
      <c r="A3" s="105"/>
      <c r="B3" s="106"/>
      <c r="C3" s="106"/>
      <c r="D3" s="106"/>
      <c r="E3" s="106"/>
      <c r="F3" s="106"/>
      <c r="G3" s="106"/>
      <c r="H3" s="107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ht="15.75" thickBot="1">
      <c r="A6" s="16" t="s">
        <v>1472</v>
      </c>
      <c r="B6" s="17"/>
      <c r="C6" s="17"/>
      <c r="D6" s="17"/>
      <c r="E6" s="18"/>
      <c r="F6" s="108" t="s">
        <v>1444</v>
      </c>
      <c r="G6" s="109"/>
      <c r="H6" s="110"/>
    </row>
    <row r="7" spans="1:8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ht="15.75" thickBot="1">
      <c r="A10" s="32"/>
      <c r="B10" s="33"/>
      <c r="C10" s="33"/>
      <c r="D10" s="33"/>
      <c r="E10" s="34"/>
      <c r="F10" s="35"/>
      <c r="G10" s="36"/>
      <c r="H10" s="37"/>
    </row>
    <row r="11" spans="1:8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331567.44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467.84</v>
      </c>
      <c r="H14" s="10">
        <v>4678.3999999999996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95.65</v>
      </c>
      <c r="H15" s="10">
        <v>9469.35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2237.12</v>
      </c>
      <c r="H16" s="10">
        <v>2237.12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3049.56</v>
      </c>
      <c r="H17" s="10">
        <v>3049.56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62.15</v>
      </c>
      <c r="H18" s="10">
        <v>7941.53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1123.98</v>
      </c>
      <c r="H19" s="10">
        <v>8991.84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920.81</v>
      </c>
      <c r="H20" s="10">
        <v>7366.48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1356.16</v>
      </c>
      <c r="H21" s="10">
        <v>10849.28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276983.88</v>
      </c>
      <c r="H22" s="10">
        <v>276983.88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41658.300000000003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39549.24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0.64</v>
      </c>
      <c r="H25" s="10">
        <v>1008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</v>
      </c>
      <c r="H26" s="10">
        <v>11090.8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98.11</v>
      </c>
      <c r="H27" s="10">
        <v>24584.400000000001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3.45</v>
      </c>
      <c r="H28" s="10">
        <v>369.46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11.84</v>
      </c>
      <c r="H29" s="10">
        <v>2496.58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1719.7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98.11</v>
      </c>
      <c r="H31" s="10">
        <v>1538.36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3.45</v>
      </c>
      <c r="H32" s="10">
        <v>46.13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11.84</v>
      </c>
      <c r="H33" s="10">
        <v>135.21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389.36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98.11</v>
      </c>
      <c r="H35" s="10">
        <v>358.1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3.45</v>
      </c>
      <c r="H36" s="10">
        <v>16.7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11.84</v>
      </c>
      <c r="H37" s="10">
        <v>14.56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137091.92000000001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42238.66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41.08</v>
      </c>
      <c r="H40" s="10">
        <v>1916.38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86.54</v>
      </c>
      <c r="H41" s="10">
        <v>11398.18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16.77</v>
      </c>
      <c r="H42" s="10">
        <v>5319.44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15.68</v>
      </c>
      <c r="H43" s="10">
        <v>646.79999999999995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14.03</v>
      </c>
      <c r="H44" s="10">
        <v>5148.17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11.93</v>
      </c>
      <c r="H45" s="10">
        <v>2684.25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17.93</v>
      </c>
      <c r="H46" s="10">
        <v>2409.4299999999998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817.75</v>
      </c>
      <c r="H47" s="10">
        <v>12716.01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74654.509999999995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41.08</v>
      </c>
      <c r="H49" s="10">
        <v>2482.88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821.73</v>
      </c>
      <c r="H50" s="10">
        <v>3196.53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86.54</v>
      </c>
      <c r="H51" s="10">
        <v>30250.06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15.68</v>
      </c>
      <c r="H52" s="10">
        <v>10350.370000000001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14.03</v>
      </c>
      <c r="H53" s="10">
        <v>1593.81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11.93</v>
      </c>
      <c r="H54" s="10">
        <v>315.07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21.08</v>
      </c>
      <c r="H55" s="10">
        <v>7523.66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783.38</v>
      </c>
      <c r="H56" s="10">
        <v>18942.13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8270.94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65.36</v>
      </c>
      <c r="H58" s="10">
        <v>2287.6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9.02</v>
      </c>
      <c r="H59" s="10">
        <v>45.1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41.08</v>
      </c>
      <c r="H60" s="10">
        <v>198.83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141.82</v>
      </c>
      <c r="H61" s="10">
        <v>624.01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15.31</v>
      </c>
      <c r="H62" s="10">
        <v>1785.3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11.93</v>
      </c>
      <c r="H63" s="10">
        <v>999.5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11.47</v>
      </c>
      <c r="H64" s="10">
        <v>159.09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21.08</v>
      </c>
      <c r="H65" s="10">
        <v>275.73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783.38</v>
      </c>
      <c r="H66" s="10">
        <v>1895.78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2574.88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65.36</v>
      </c>
      <c r="H68" s="10">
        <v>1143.8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41.08</v>
      </c>
      <c r="H69" s="10">
        <v>51.35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141.82</v>
      </c>
      <c r="H70" s="10">
        <v>709.1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17.38</v>
      </c>
      <c r="H71" s="10">
        <v>177.1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783.38</v>
      </c>
      <c r="H72" s="10">
        <v>493.53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9352.93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41.08</v>
      </c>
      <c r="H74" s="10">
        <v>544.30999999999995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103.11</v>
      </c>
      <c r="H75" s="10">
        <v>4636.8599999999997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15.68</v>
      </c>
      <c r="H76" s="10">
        <v>1320.26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783.38</v>
      </c>
      <c r="H77" s="10">
        <v>2851.5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308063.78000000003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52722.04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58.09</v>
      </c>
      <c r="H80" s="10">
        <v>19363.72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12.33</v>
      </c>
      <c r="H81" s="10">
        <v>10348.94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10.41</v>
      </c>
      <c r="H82" s="10">
        <v>3257.08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15.23</v>
      </c>
      <c r="H83" s="10">
        <v>6856.85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706.6</v>
      </c>
      <c r="H84" s="10">
        <v>12895.45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52325.36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58.09</v>
      </c>
      <c r="H86" s="10">
        <v>19988.77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13.77</v>
      </c>
      <c r="H87" s="10">
        <v>9307.2800000000007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12.33</v>
      </c>
      <c r="H88" s="10">
        <v>118.86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15.23</v>
      </c>
      <c r="H89" s="10">
        <v>5563.67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706.59</v>
      </c>
      <c r="H90" s="10">
        <v>17346.78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3529.97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28.44</v>
      </c>
      <c r="H92" s="10">
        <v>3529.97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2395.46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58.09</v>
      </c>
      <c r="H94" s="10">
        <v>1045.6199999999999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13.77</v>
      </c>
      <c r="H95" s="10">
        <v>604.78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15.23</v>
      </c>
      <c r="H96" s="10">
        <v>208.04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706.6</v>
      </c>
      <c r="H97" s="10">
        <v>537.02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3081.65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58.09</v>
      </c>
      <c r="H99" s="10">
        <v>1117.6500000000001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14.54</v>
      </c>
      <c r="H100" s="10">
        <v>221.88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13.77</v>
      </c>
      <c r="H101" s="10">
        <v>267.83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12.33</v>
      </c>
      <c r="H102" s="10">
        <v>345.36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15.23</v>
      </c>
      <c r="H103" s="10">
        <v>259.82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706.59</v>
      </c>
      <c r="H104" s="10">
        <v>869.11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120100.11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12.39</v>
      </c>
      <c r="H106" s="10">
        <v>120100.11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73909.19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55773.36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3.45</v>
      </c>
      <c r="H109" s="10">
        <v>2703.83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199.44</v>
      </c>
      <c r="H110" s="10">
        <v>7816.05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2.4500000000000002</v>
      </c>
      <c r="H111" s="10">
        <v>1920.11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789.89</v>
      </c>
      <c r="H112" s="10">
        <v>43333.37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18135.830000000002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3.45</v>
      </c>
      <c r="H114" s="10">
        <v>879.06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199.44</v>
      </c>
      <c r="H115" s="10">
        <v>2540.87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2.4500000000000002</v>
      </c>
      <c r="H116" s="10">
        <v>624.26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789.89</v>
      </c>
      <c r="H117" s="10">
        <v>14091.64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213715.51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1288.56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211.24</v>
      </c>
      <c r="H120" s="10">
        <v>1288.56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194801.89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63.34</v>
      </c>
      <c r="H122" s="10">
        <v>36279.25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97.05</v>
      </c>
      <c r="H123" s="10">
        <v>100737.9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84.25</v>
      </c>
      <c r="H124" s="10">
        <v>47526.27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141.16999999999999</v>
      </c>
      <c r="H125" s="10">
        <v>1372.17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28.5</v>
      </c>
      <c r="H126" s="10">
        <v>8886.2999999999993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5303.54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84.25</v>
      </c>
      <c r="H128" s="10">
        <v>5303.54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12321.52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924</v>
      </c>
      <c r="H130" s="10">
        <v>7447.44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640.42999999999995</v>
      </c>
      <c r="H131" s="10">
        <v>4611.1000000000004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73.05</v>
      </c>
      <c r="H132" s="10">
        <v>262.98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318814.05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38298.550000000003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1043.08</v>
      </c>
      <c r="H135" s="10">
        <v>6258.48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2124.52</v>
      </c>
      <c r="H136" s="10">
        <v>6373.56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1146.43</v>
      </c>
      <c r="H137" s="10">
        <v>6878.58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1146.43</v>
      </c>
      <c r="H138" s="10">
        <v>3439.29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2124.52</v>
      </c>
      <c r="H139" s="10">
        <v>10622.6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1053.71</v>
      </c>
      <c r="H140" s="10">
        <v>4214.84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284</v>
      </c>
      <c r="H141" s="10">
        <v>511.2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6155.85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70.73</v>
      </c>
      <c r="H143" s="10">
        <v>282.92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311.22000000000003</v>
      </c>
      <c r="H144" s="10">
        <v>2489.7600000000002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264.31</v>
      </c>
      <c r="H145" s="10">
        <v>3383.17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46476.87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826.93</v>
      </c>
      <c r="H147" s="10">
        <v>826.93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748.57</v>
      </c>
      <c r="H148" s="10">
        <v>1257.5999999999999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748.57</v>
      </c>
      <c r="H149" s="10">
        <v>2515.1999999999998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483.35</v>
      </c>
      <c r="H150" s="10">
        <v>40350.06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748.57</v>
      </c>
      <c r="H151" s="10">
        <v>1527.08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69153.42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979.35</v>
      </c>
      <c r="H153" s="10">
        <v>861.83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979.35</v>
      </c>
      <c r="H154" s="10">
        <v>2105.6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1078.92</v>
      </c>
      <c r="H155" s="10">
        <v>1737.06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979.35</v>
      </c>
      <c r="H156" s="10">
        <v>2673.63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1078.92</v>
      </c>
      <c r="H157" s="10">
        <v>2330.4699999999998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979.35</v>
      </c>
      <c r="H158" s="10">
        <v>1028.32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979.35</v>
      </c>
      <c r="H159" s="10">
        <v>12339.81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979.35</v>
      </c>
      <c r="H160" s="10">
        <v>8226.5400000000009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979.35</v>
      </c>
      <c r="H161" s="10">
        <v>6169.91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979.35</v>
      </c>
      <c r="H162" s="10">
        <v>1028.32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979.35</v>
      </c>
      <c r="H163" s="10">
        <v>5141.59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979.35</v>
      </c>
      <c r="H164" s="10">
        <v>4113.2700000000004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979.35</v>
      </c>
      <c r="H165" s="10">
        <v>16453.080000000002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1078.92</v>
      </c>
      <c r="H166" s="10">
        <v>2934.66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195.46</v>
      </c>
      <c r="H167" s="10">
        <v>2009.33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1317.17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1317.17</v>
      </c>
      <c r="H169" s="10">
        <v>1317.17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157412.19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975.89</v>
      </c>
      <c r="H171" s="10">
        <v>3005.74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966.9</v>
      </c>
      <c r="H172" s="10">
        <v>2842.69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955.67</v>
      </c>
      <c r="H173" s="10">
        <v>111584.03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288.41000000000003</v>
      </c>
      <c r="H174" s="10">
        <v>20733.79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1163.5999999999999</v>
      </c>
      <c r="H175" s="10">
        <v>7330.68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1163.5999999999999</v>
      </c>
      <c r="H176" s="10">
        <v>4654.3999999999996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1163.5999999999999</v>
      </c>
      <c r="H177" s="10">
        <v>7260.86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221681.57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201.55</v>
      </c>
      <c r="H179" s="10">
        <v>171450.52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214.54</v>
      </c>
      <c r="H180" s="10">
        <v>14835.44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74.87</v>
      </c>
      <c r="H181" s="10">
        <v>7007.83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74.87</v>
      </c>
      <c r="H182" s="10">
        <v>3421.56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74.87</v>
      </c>
      <c r="H183" s="10">
        <v>9478.5400000000009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66.3</v>
      </c>
      <c r="H184" s="10">
        <v>15487.68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25594.78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49.27</v>
      </c>
      <c r="H186" s="10">
        <v>19413.37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49.27</v>
      </c>
      <c r="H187" s="10">
        <v>6181.41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249622.02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245084.26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5.17</v>
      </c>
      <c r="H190" s="10">
        <v>13284.83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32.520000000000003</v>
      </c>
      <c r="H191" s="10">
        <v>51699.65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41.11</v>
      </c>
      <c r="H192" s="10">
        <v>40280.400000000001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28.8</v>
      </c>
      <c r="H193" s="10">
        <v>29513.38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68.19</v>
      </c>
      <c r="H194" s="10">
        <v>31121.23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67</v>
      </c>
      <c r="H195" s="10">
        <v>6298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67</v>
      </c>
      <c r="H196" s="10">
        <v>308.2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67</v>
      </c>
      <c r="H197" s="10">
        <v>650.57000000000005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67</v>
      </c>
      <c r="H198" s="10">
        <v>329.64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42.74</v>
      </c>
      <c r="H199" s="10">
        <v>5436.53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87.29</v>
      </c>
      <c r="H200" s="10">
        <v>38265.32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107.53</v>
      </c>
      <c r="H201" s="10">
        <v>27896.51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4537.76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5.17</v>
      </c>
      <c r="H203" s="10">
        <v>506.92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41.11</v>
      </c>
      <c r="H204" s="10">
        <v>4030.84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156982.95000000001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130718.77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42.52</v>
      </c>
      <c r="H207" s="10">
        <v>12029.76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49.92</v>
      </c>
      <c r="H208" s="10">
        <v>18736.97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51.91</v>
      </c>
      <c r="H209" s="10">
        <v>6512.63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65.92</v>
      </c>
      <c r="H210" s="10">
        <v>2827.97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55.86</v>
      </c>
      <c r="H211" s="10">
        <v>8320.35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286.74</v>
      </c>
      <c r="H212" s="10">
        <v>62087.81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6.09</v>
      </c>
      <c r="H213" s="10">
        <v>1318.67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12.15</v>
      </c>
      <c r="H214" s="10">
        <v>826.2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69.53</v>
      </c>
      <c r="H215" s="10">
        <v>8844.2199999999993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117.83</v>
      </c>
      <c r="H216" s="10">
        <v>6298.01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214.49</v>
      </c>
      <c r="H217" s="10">
        <v>375.36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67.900000000000006</v>
      </c>
      <c r="H218" s="10">
        <v>2540.8200000000002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26264.18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47.3</v>
      </c>
      <c r="H220" s="10">
        <v>12052.04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85.74</v>
      </c>
      <c r="H221" s="10">
        <v>2378.4299999999998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201.87</v>
      </c>
      <c r="H222" s="10">
        <v>985.13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201.87</v>
      </c>
      <c r="H223" s="10">
        <v>1514.03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155.44</v>
      </c>
      <c r="H224" s="10">
        <v>3413.46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16.32</v>
      </c>
      <c r="H225" s="10">
        <v>5627.3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36.450000000000003</v>
      </c>
      <c r="H226" s="10">
        <v>293.79000000000002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129708.99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91516.58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16.95</v>
      </c>
      <c r="H229" s="10">
        <v>33977.800000000003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13.92</v>
      </c>
      <c r="H230" s="10">
        <v>26489.200000000001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17.34</v>
      </c>
      <c r="H231" s="10">
        <v>2185.0100000000002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17.34</v>
      </c>
      <c r="H232" s="10">
        <v>220.56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133.94999999999999</v>
      </c>
      <c r="H233" s="10">
        <v>13613.34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25.34</v>
      </c>
      <c r="H234" s="10">
        <v>15030.67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16263.71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20.49</v>
      </c>
      <c r="H236" s="10">
        <v>9067.85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16.260000000000002</v>
      </c>
      <c r="H237" s="10">
        <v>7195.86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18947.98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14.74</v>
      </c>
      <c r="H240" s="10">
        <v>18947.98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2980.72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16.48</v>
      </c>
      <c r="H242" s="10">
        <v>1615.86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13.92</v>
      </c>
      <c r="H243" s="10">
        <v>1364.86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73216.899999999994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31277.55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11.58</v>
      </c>
      <c r="H246" s="10">
        <v>319.61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25.8</v>
      </c>
      <c r="H247" s="10">
        <v>4306.0200000000004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31.3</v>
      </c>
      <c r="H248" s="10">
        <v>2536.87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28.99</v>
      </c>
      <c r="H249" s="10">
        <v>318.89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47.1</v>
      </c>
      <c r="H250" s="10">
        <v>6339.66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64.77</v>
      </c>
      <c r="H251" s="10">
        <v>3533.2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231.92</v>
      </c>
      <c r="H252" s="10">
        <v>1391.52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325.14</v>
      </c>
      <c r="H253" s="10">
        <v>650.28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5.97</v>
      </c>
      <c r="H254" s="10">
        <v>23.88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6.96</v>
      </c>
      <c r="H255" s="10">
        <v>501.12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17.52</v>
      </c>
      <c r="H256" s="10">
        <v>700.8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29.47</v>
      </c>
      <c r="H257" s="10">
        <v>176.82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39.22</v>
      </c>
      <c r="H258" s="10">
        <v>78.44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20.07</v>
      </c>
      <c r="H259" s="10">
        <v>120.42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14.64</v>
      </c>
      <c r="H260" s="10">
        <v>29.28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14.64</v>
      </c>
      <c r="H261" s="10">
        <v>58.56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14.67</v>
      </c>
      <c r="H262" s="10">
        <v>440.1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19.190000000000001</v>
      </c>
      <c r="H263" s="10">
        <v>19.190000000000001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28.1</v>
      </c>
      <c r="H264" s="10">
        <v>140.5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6.33</v>
      </c>
      <c r="H265" s="10">
        <v>18.989999999999998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16.88</v>
      </c>
      <c r="H266" s="10">
        <v>33.76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80.3</v>
      </c>
      <c r="H267" s="10">
        <v>642.4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98.01</v>
      </c>
      <c r="H268" s="10">
        <v>196.02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8.58</v>
      </c>
      <c r="H269" s="10">
        <v>34.32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8.58</v>
      </c>
      <c r="H270" s="10">
        <v>34.32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14.37</v>
      </c>
      <c r="H271" s="10">
        <v>402.36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40.49</v>
      </c>
      <c r="H272" s="10">
        <v>161.96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105.75</v>
      </c>
      <c r="H273" s="10">
        <v>2749.5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127.58</v>
      </c>
      <c r="H274" s="10">
        <v>765.48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13.51</v>
      </c>
      <c r="H275" s="10">
        <v>634.97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13.51</v>
      </c>
      <c r="H276" s="10">
        <v>162.12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13.93</v>
      </c>
      <c r="H277" s="10">
        <v>236.81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22.55</v>
      </c>
      <c r="H278" s="10">
        <v>315.7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78.150000000000006</v>
      </c>
      <c r="H279" s="10">
        <v>547.04999999999995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102.3</v>
      </c>
      <c r="H280" s="10">
        <v>409.2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19.940000000000001</v>
      </c>
      <c r="H281" s="10">
        <v>199.4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59.44</v>
      </c>
      <c r="H282" s="10">
        <v>118.88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59.44</v>
      </c>
      <c r="H283" s="10">
        <v>772.72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29.64</v>
      </c>
      <c r="H284" s="10">
        <v>88.92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22.81</v>
      </c>
      <c r="H285" s="10">
        <v>182.48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21.03</v>
      </c>
      <c r="H286" s="10">
        <v>189.27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231.92</v>
      </c>
      <c r="H287" s="10">
        <v>695.76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6523.22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310.52999999999997</v>
      </c>
      <c r="H289" s="10">
        <v>931.59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377.01</v>
      </c>
      <c r="H290" s="10">
        <v>377.01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88.81</v>
      </c>
      <c r="H291" s="10">
        <v>177.62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178.77</v>
      </c>
      <c r="H292" s="10">
        <v>1430.16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101.03</v>
      </c>
      <c r="H293" s="10">
        <v>3030.9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95.99</v>
      </c>
      <c r="H294" s="10">
        <v>575.94000000000005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35416.129999999997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35416.129999999997</v>
      </c>
      <c r="H296" s="10">
        <v>35416.129999999997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16817.57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11307.86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32.799999999999997</v>
      </c>
      <c r="H299" s="10">
        <v>8088.48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67.63</v>
      </c>
      <c r="H300" s="10">
        <v>202.89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46.16</v>
      </c>
      <c r="H301" s="10">
        <v>507.76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45.15</v>
      </c>
      <c r="H302" s="10">
        <v>2122.0500000000002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79.02</v>
      </c>
      <c r="H303" s="10">
        <v>316.08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70.599999999999994</v>
      </c>
      <c r="H304" s="10">
        <v>70.599999999999994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5509.71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567.53</v>
      </c>
      <c r="H306" s="10">
        <v>5107.7700000000004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36.54</v>
      </c>
      <c r="H307" s="10">
        <v>401.94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60307.29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35356.39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40.32</v>
      </c>
      <c r="H310" s="10">
        <v>6019.78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23.15</v>
      </c>
      <c r="H311" s="10">
        <v>2669.2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28.94</v>
      </c>
      <c r="H312" s="10">
        <v>5009.51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35.96</v>
      </c>
      <c r="H313" s="10">
        <v>2501.02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10.84</v>
      </c>
      <c r="H314" s="10">
        <v>346.88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16.53</v>
      </c>
      <c r="H315" s="10">
        <v>512.42999999999995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24.57</v>
      </c>
      <c r="H316" s="10">
        <v>221.13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29.39</v>
      </c>
      <c r="H317" s="10">
        <v>176.34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28.57</v>
      </c>
      <c r="H318" s="10">
        <v>342.84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23.62</v>
      </c>
      <c r="H319" s="10">
        <v>661.36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15.82</v>
      </c>
      <c r="H320" s="10">
        <v>284.76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10.62</v>
      </c>
      <c r="H321" s="10">
        <v>1125.72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49.02</v>
      </c>
      <c r="H322" s="10">
        <v>686.28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54.23</v>
      </c>
      <c r="H323" s="10">
        <v>433.84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41.98</v>
      </c>
      <c r="H324" s="10">
        <v>41.98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19.86</v>
      </c>
      <c r="H325" s="10">
        <v>178.74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31.68</v>
      </c>
      <c r="H326" s="10">
        <v>31.68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567.53</v>
      </c>
      <c r="H327" s="10">
        <v>9080.48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94.35</v>
      </c>
      <c r="H328" s="10">
        <v>1792.65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84.23</v>
      </c>
      <c r="H329" s="10">
        <v>1010.76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84.23</v>
      </c>
      <c r="H330" s="10">
        <v>336.92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25.3</v>
      </c>
      <c r="H331" s="10">
        <v>328.9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53.17</v>
      </c>
      <c r="H332" s="10">
        <v>53.17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19.34</v>
      </c>
      <c r="H333" s="10">
        <v>232.08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17.95</v>
      </c>
      <c r="H334" s="10">
        <v>269.25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144.6</v>
      </c>
      <c r="H335" s="10">
        <v>433.8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22.07</v>
      </c>
      <c r="H336" s="10">
        <v>198.63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10.64</v>
      </c>
      <c r="H337" s="10">
        <v>95.76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11.22</v>
      </c>
      <c r="H338" s="10">
        <v>280.5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24950.9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11119.67</v>
      </c>
      <c r="H340" s="10">
        <v>11119.67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5861.46</v>
      </c>
      <c r="H341" s="10">
        <v>5861.46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7969.77</v>
      </c>
      <c r="H342" s="10">
        <v>7969.77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56119.23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319.06</v>
      </c>
      <c r="H344" s="10">
        <v>1276.24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574.95000000000005</v>
      </c>
      <c r="H345" s="10">
        <v>5174.55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43.06</v>
      </c>
      <c r="H346" s="10">
        <v>172.24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84.8</v>
      </c>
      <c r="H347" s="10">
        <v>763.2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504.11</v>
      </c>
      <c r="H348" s="10">
        <v>1008.22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154.37</v>
      </c>
      <c r="H349" s="10">
        <v>463.11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149.52000000000001</v>
      </c>
      <c r="H350" s="10">
        <v>1943.76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327.12</v>
      </c>
      <c r="H351" s="10">
        <v>981.36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756.1</v>
      </c>
      <c r="H352" s="10">
        <v>3780.5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211.31</v>
      </c>
      <c r="H353" s="10">
        <v>1056.55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211.31</v>
      </c>
      <c r="H354" s="10">
        <v>1267.8599999999999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231.33</v>
      </c>
      <c r="H355" s="10">
        <v>231.33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60.28</v>
      </c>
      <c r="H356" s="10">
        <v>1446.72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11.86</v>
      </c>
      <c r="H357" s="10">
        <v>450.68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132.5</v>
      </c>
      <c r="H358" s="10">
        <v>1192.5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145.46</v>
      </c>
      <c r="H359" s="10">
        <v>2327.36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245.74</v>
      </c>
      <c r="H360" s="10">
        <v>491.48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56.47</v>
      </c>
      <c r="H361" s="10">
        <v>395.29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350.69</v>
      </c>
      <c r="H362" s="10">
        <v>1052.07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146.34</v>
      </c>
      <c r="H363" s="10">
        <v>292.68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48.6</v>
      </c>
      <c r="H364" s="10">
        <v>1215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117.72</v>
      </c>
      <c r="H365" s="10">
        <v>941.76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255.11</v>
      </c>
      <c r="H366" s="10">
        <v>2295.9899999999998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329.84</v>
      </c>
      <c r="H367" s="10">
        <v>1649.2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342.23</v>
      </c>
      <c r="H368" s="10">
        <v>2395.61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1053.79</v>
      </c>
      <c r="H369" s="10">
        <v>1053.79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416.75</v>
      </c>
      <c r="H370" s="10">
        <v>5417.75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73.709999999999994</v>
      </c>
      <c r="H371" s="10">
        <v>1253.07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73.709999999999994</v>
      </c>
      <c r="H372" s="10">
        <v>663.39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71.3</v>
      </c>
      <c r="H373" s="10">
        <v>998.2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552.66999999999996</v>
      </c>
      <c r="H374" s="10">
        <v>4145.03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387.4</v>
      </c>
      <c r="H375" s="10">
        <v>3874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30.16</v>
      </c>
      <c r="H376" s="10">
        <v>3227.12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125.94</v>
      </c>
      <c r="H377" s="10">
        <v>1221.6199999999999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3906.74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637.37</v>
      </c>
      <c r="H379" s="10">
        <v>637.37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48.55</v>
      </c>
      <c r="H380" s="10">
        <v>97.1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39.97</v>
      </c>
      <c r="H381" s="10">
        <v>1830.63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15.86</v>
      </c>
      <c r="H382" s="10">
        <v>15.86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22.15</v>
      </c>
      <c r="H383" s="10">
        <v>88.6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55.68</v>
      </c>
      <c r="H384" s="10">
        <v>111.36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65.81</v>
      </c>
      <c r="H385" s="10">
        <v>263.24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45.6</v>
      </c>
      <c r="H386" s="10">
        <v>45.6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24.44</v>
      </c>
      <c r="H387" s="10">
        <v>195.52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53.16</v>
      </c>
      <c r="H388" s="10">
        <v>106.32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53.16</v>
      </c>
      <c r="H389" s="10">
        <v>318.95999999999998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35.83</v>
      </c>
      <c r="H390" s="10">
        <v>71.66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518.85</v>
      </c>
      <c r="H391" s="10">
        <v>124.52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35226.36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3323.68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285.45999999999998</v>
      </c>
      <c r="H394" s="10">
        <v>1712.76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805.46</v>
      </c>
      <c r="H395" s="10">
        <v>1610.92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2718.07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1741.21</v>
      </c>
      <c r="H397" s="10">
        <v>1741.21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976.86</v>
      </c>
      <c r="H398" s="10">
        <v>976.86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16736.39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310.52999999999997</v>
      </c>
      <c r="H400" s="10">
        <v>1552.65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708.89</v>
      </c>
      <c r="H401" s="10">
        <v>2126.67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175.83</v>
      </c>
      <c r="H402" s="10">
        <v>175.83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3041.18</v>
      </c>
      <c r="H403" s="10">
        <v>3041.18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516.20000000000005</v>
      </c>
      <c r="H404" s="10">
        <v>516.20000000000005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3403.5</v>
      </c>
      <c r="H405" s="10">
        <v>3403.5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883.01</v>
      </c>
      <c r="H406" s="10">
        <v>1766.02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4154.34</v>
      </c>
      <c r="H407" s="10">
        <v>4154.34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9049.43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125.98</v>
      </c>
      <c r="H409" s="10">
        <v>881.86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109.25</v>
      </c>
      <c r="H410" s="10">
        <v>6882.75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135.81</v>
      </c>
      <c r="H411" s="10">
        <v>135.81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136.47</v>
      </c>
      <c r="H412" s="10">
        <v>136.47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81.489999999999995</v>
      </c>
      <c r="H413" s="10">
        <v>162.97999999999999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212.39</v>
      </c>
      <c r="H414" s="10">
        <v>849.56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3398.79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22.27</v>
      </c>
      <c r="H416" s="10">
        <v>801.72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63.88</v>
      </c>
      <c r="H417" s="10">
        <v>2171.92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85.03</v>
      </c>
      <c r="H418" s="10">
        <v>425.15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275466.61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4644.2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563.94000000000005</v>
      </c>
      <c r="H421" s="10">
        <v>563.94000000000005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766.03</v>
      </c>
      <c r="H422" s="10">
        <v>1532.06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800.63</v>
      </c>
      <c r="H423" s="10">
        <v>2401.89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146.31</v>
      </c>
      <c r="H424" s="10">
        <v>146.31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14770.47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13.95</v>
      </c>
      <c r="H426" s="10">
        <v>795.15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13.95</v>
      </c>
      <c r="H427" s="10">
        <v>111.6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14.94</v>
      </c>
      <c r="H428" s="10">
        <v>59.76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70.23</v>
      </c>
      <c r="H429" s="10">
        <v>1264.1400000000001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75.400000000000006</v>
      </c>
      <c r="H430" s="10">
        <v>301.60000000000002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79.37</v>
      </c>
      <c r="H431" s="10">
        <v>79.37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91.28</v>
      </c>
      <c r="H432" s="10">
        <v>182.56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113.09</v>
      </c>
      <c r="H433" s="10">
        <v>226.18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183.52</v>
      </c>
      <c r="H434" s="10">
        <v>1468.16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1625.59</v>
      </c>
      <c r="H435" s="10">
        <v>3251.18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186.6</v>
      </c>
      <c r="H436" s="10">
        <v>186.6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351.65</v>
      </c>
      <c r="H437" s="10">
        <v>1758.25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135.99</v>
      </c>
      <c r="H438" s="10">
        <v>3263.76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227.77</v>
      </c>
      <c r="H439" s="10">
        <v>1822.16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29905.37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19.989999999999998</v>
      </c>
      <c r="H441" s="10">
        <v>8161.92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23.37</v>
      </c>
      <c r="H442" s="10">
        <v>4075.73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22.14</v>
      </c>
      <c r="H443" s="10">
        <v>7414.69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33.04</v>
      </c>
      <c r="H444" s="10">
        <v>337.01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56.7</v>
      </c>
      <c r="H445" s="10">
        <v>2268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28.94</v>
      </c>
      <c r="H446" s="10">
        <v>862.41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171.41</v>
      </c>
      <c r="H447" s="10">
        <v>1885.51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16.14</v>
      </c>
      <c r="H448" s="10">
        <v>1614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19.329999999999998</v>
      </c>
      <c r="H449" s="10">
        <v>3286.1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176182.12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5.2</v>
      </c>
      <c r="H451" s="10">
        <v>14861.6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8.09</v>
      </c>
      <c r="H452" s="10">
        <v>18682.240000000002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11.32</v>
      </c>
      <c r="H453" s="10">
        <v>27304.97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20.34</v>
      </c>
      <c r="H454" s="10">
        <v>2920.82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29.37</v>
      </c>
      <c r="H455" s="10">
        <v>737.19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34.14</v>
      </c>
      <c r="H456" s="10">
        <v>1635.31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47.29</v>
      </c>
      <c r="H457" s="10">
        <v>1839.58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68.760000000000005</v>
      </c>
      <c r="H458" s="10">
        <v>13160.66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95.29</v>
      </c>
      <c r="H459" s="10">
        <v>17838.29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160.26</v>
      </c>
      <c r="H460" s="10">
        <v>26891.63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314.83</v>
      </c>
      <c r="H461" s="10">
        <v>50309.83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17519.34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209.15</v>
      </c>
      <c r="H463" s="10">
        <v>15728.08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23.82</v>
      </c>
      <c r="H464" s="10">
        <v>1791.26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32445.11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38.68</v>
      </c>
      <c r="H466" s="10">
        <v>3674.6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41.77</v>
      </c>
      <c r="H467" s="10">
        <v>960.71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70.430000000000007</v>
      </c>
      <c r="H468" s="10">
        <v>2394.62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44.62</v>
      </c>
      <c r="H469" s="10">
        <v>133.86000000000001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97.76</v>
      </c>
      <c r="H470" s="10">
        <v>195.52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75.87</v>
      </c>
      <c r="H471" s="10">
        <v>75.87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17.079999999999998</v>
      </c>
      <c r="H472" s="10">
        <v>170.8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102.97</v>
      </c>
      <c r="H473" s="10">
        <v>823.76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670.93</v>
      </c>
      <c r="H474" s="10">
        <v>670.93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531.75</v>
      </c>
      <c r="H475" s="10">
        <v>2127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53.26</v>
      </c>
      <c r="H476" s="10">
        <v>479.34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211.4</v>
      </c>
      <c r="H477" s="10">
        <v>17123.400000000001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123.06</v>
      </c>
      <c r="H478" s="10">
        <v>1353.66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282.63</v>
      </c>
      <c r="H479" s="10">
        <v>2261.04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12610.11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10306.91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5.86</v>
      </c>
      <c r="H482" s="10">
        <v>132.44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8.66</v>
      </c>
      <c r="H483" s="10">
        <v>1146.58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27.33</v>
      </c>
      <c r="H484" s="10">
        <v>461.88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44.85</v>
      </c>
      <c r="H485" s="10">
        <v>6947.27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11.73</v>
      </c>
      <c r="H486" s="10">
        <v>1618.74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2303.1999999999998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27.4</v>
      </c>
      <c r="H488" s="10">
        <v>1750.86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18.28</v>
      </c>
      <c r="H489" s="10">
        <v>219.36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18.23</v>
      </c>
      <c r="H490" s="10">
        <v>255.22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25.92</v>
      </c>
      <c r="H491" s="10">
        <v>77.760000000000005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30537.25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11423.73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1198.8900000000001</v>
      </c>
      <c r="H494" s="10">
        <v>3596.67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2001.17</v>
      </c>
      <c r="H495" s="10">
        <v>2001.17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53.62</v>
      </c>
      <c r="H496" s="10">
        <v>1018.78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30.82</v>
      </c>
      <c r="H497" s="10">
        <v>92.46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194.24</v>
      </c>
      <c r="H498" s="10">
        <v>388.48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1393.23</v>
      </c>
      <c r="H499" s="10">
        <v>4179.6899999999996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36.619999999999997</v>
      </c>
      <c r="H500" s="10">
        <v>146.47999999999999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1207.55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171.41</v>
      </c>
      <c r="H502" s="10">
        <v>685.64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19.329999999999998</v>
      </c>
      <c r="H503" s="10">
        <v>521.91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1829.59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72.87</v>
      </c>
      <c r="H505" s="10">
        <v>1384.53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33.92</v>
      </c>
      <c r="H506" s="10">
        <v>271.36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17.37</v>
      </c>
      <c r="H507" s="10">
        <v>173.7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10721.74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113.53</v>
      </c>
      <c r="H509" s="10">
        <v>5863.82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27.77</v>
      </c>
      <c r="H510" s="10">
        <v>422.1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21.88</v>
      </c>
      <c r="H511" s="10">
        <v>2451.65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22.53</v>
      </c>
      <c r="H512" s="10">
        <v>108.14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14.85</v>
      </c>
      <c r="H513" s="10">
        <v>59.4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32.909999999999997</v>
      </c>
      <c r="H514" s="10">
        <v>1816.63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5354.64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7.96</v>
      </c>
      <c r="H516" s="10">
        <v>4608.84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6.6</v>
      </c>
      <c r="H517" s="10">
        <v>745.8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9346.2199999999993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106.56</v>
      </c>
      <c r="H519" s="10">
        <v>426.24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8919.98</v>
      </c>
      <c r="H520" s="10">
        <v>8919.98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49103.65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147.76</v>
      </c>
      <c r="H522" s="10">
        <v>147.76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13.62</v>
      </c>
      <c r="H523" s="10">
        <v>612.9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26.47</v>
      </c>
      <c r="H524" s="10">
        <v>291.17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26.61</v>
      </c>
      <c r="H525" s="10">
        <v>106.44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351.62</v>
      </c>
      <c r="H526" s="10">
        <v>351.62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28.39</v>
      </c>
      <c r="H527" s="10">
        <v>936.87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310.31</v>
      </c>
      <c r="H528" s="10">
        <v>310.31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90.66</v>
      </c>
      <c r="H529" s="10">
        <v>2373.48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26.24</v>
      </c>
      <c r="H530" s="10">
        <v>686.96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60.69</v>
      </c>
      <c r="H531" s="10">
        <v>667.59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82.08</v>
      </c>
      <c r="H532" s="10">
        <v>23556.959999999999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71.430000000000007</v>
      </c>
      <c r="H533" s="10">
        <v>12464.54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46.48</v>
      </c>
      <c r="H534" s="10">
        <v>511.28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17.37</v>
      </c>
      <c r="H535" s="10">
        <v>4359.87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78.45</v>
      </c>
      <c r="H536" s="10">
        <v>1725.9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86730.82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2808.97</v>
      </c>
      <c r="H538" s="10">
        <v>2808.97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751.04</v>
      </c>
      <c r="H539" s="10">
        <v>32264.68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876.49</v>
      </c>
      <c r="H540" s="10">
        <v>23568.82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115.6</v>
      </c>
      <c r="H541" s="10">
        <v>3485.34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155.29</v>
      </c>
      <c r="H542" s="10">
        <v>12368.85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38.200000000000003</v>
      </c>
      <c r="H543" s="10">
        <v>5653.6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189.65</v>
      </c>
      <c r="H544" s="10">
        <v>781.36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616.70000000000005</v>
      </c>
      <c r="H545" s="10">
        <v>5747.64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25.78</v>
      </c>
      <c r="H546" s="10">
        <v>51.56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4511.32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4.01</v>
      </c>
      <c r="H548" s="10">
        <v>3575.64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467.84</v>
      </c>
      <c r="H549" s="10">
        <v>935.68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712100.35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2848401.38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3560501.73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>
      <c r="A2" s="102"/>
      <c r="B2" s="103"/>
      <c r="C2" s="103"/>
      <c r="D2" s="103"/>
      <c r="E2" s="103"/>
      <c r="F2" s="103"/>
      <c r="G2" s="103"/>
      <c r="H2" s="104"/>
    </row>
    <row r="3" spans="1:8" ht="15.75" thickBot="1">
      <c r="A3" s="105"/>
      <c r="B3" s="106"/>
      <c r="C3" s="106"/>
      <c r="D3" s="106"/>
      <c r="E3" s="106"/>
      <c r="F3" s="106"/>
      <c r="G3" s="106"/>
      <c r="H3" s="107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ht="15.75" thickBot="1">
      <c r="A6" s="16" t="s">
        <v>1471</v>
      </c>
      <c r="B6" s="17"/>
      <c r="C6" s="17"/>
      <c r="D6" s="17"/>
      <c r="E6" s="18"/>
      <c r="F6" s="108" t="s">
        <v>1444</v>
      </c>
      <c r="G6" s="109"/>
      <c r="H6" s="110"/>
    </row>
    <row r="7" spans="1:8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ht="15.75" thickBot="1">
      <c r="A10" s="32"/>
      <c r="B10" s="33"/>
      <c r="C10" s="33"/>
      <c r="D10" s="33"/>
      <c r="E10" s="34"/>
      <c r="F10" s="35"/>
      <c r="G10" s="36"/>
      <c r="H10" s="37"/>
    </row>
    <row r="11" spans="1:8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409292.3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467.74</v>
      </c>
      <c r="H14" s="10">
        <v>4677.3999999999996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92.66</v>
      </c>
      <c r="H15" s="10">
        <v>9173.34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2069.64</v>
      </c>
      <c r="H16" s="10">
        <v>2069.64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2985.68</v>
      </c>
      <c r="H17" s="10">
        <v>2985.68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65.84</v>
      </c>
      <c r="H18" s="10">
        <v>8413.0400000000009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1154.02</v>
      </c>
      <c r="H19" s="10">
        <v>9232.16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950.85</v>
      </c>
      <c r="H20" s="10">
        <v>7606.8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1386.2</v>
      </c>
      <c r="H21" s="10">
        <v>11089.6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354044.64</v>
      </c>
      <c r="H22" s="10">
        <v>354044.64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48467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45938.559999999998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0.75</v>
      </c>
      <c r="H25" s="10">
        <v>1181.25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74.28</v>
      </c>
      <c r="H26" s="10">
        <v>11768.92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116.36</v>
      </c>
      <c r="H27" s="10">
        <v>29157.49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4.1900000000000004</v>
      </c>
      <c r="H28" s="10">
        <v>448.71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16.04</v>
      </c>
      <c r="H29" s="10">
        <v>3382.19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2063.7199999999998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116.36</v>
      </c>
      <c r="H31" s="10">
        <v>1824.52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4.1900000000000004</v>
      </c>
      <c r="H32" s="10">
        <v>56.02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16.04</v>
      </c>
      <c r="H33" s="10">
        <v>183.18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464.72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116.36</v>
      </c>
      <c r="H35" s="10">
        <v>424.71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4.1900000000000004</v>
      </c>
      <c r="H36" s="10">
        <v>20.28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16.04</v>
      </c>
      <c r="H37" s="10">
        <v>19.73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162996.42000000001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50309.36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54.59</v>
      </c>
      <c r="H40" s="10">
        <v>2546.62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85.68</v>
      </c>
      <c r="H41" s="10">
        <v>11284.91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17.440000000000001</v>
      </c>
      <c r="H42" s="10">
        <v>5531.97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16.010000000000002</v>
      </c>
      <c r="H43" s="10">
        <v>660.41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14.22</v>
      </c>
      <c r="H44" s="10">
        <v>5217.8900000000003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12.04</v>
      </c>
      <c r="H45" s="10">
        <v>2709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19.07</v>
      </c>
      <c r="H46" s="10">
        <v>2562.63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1273.05</v>
      </c>
      <c r="H47" s="10">
        <v>19795.93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87764.800000000003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54.59</v>
      </c>
      <c r="H49" s="10">
        <v>3299.42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1091.9000000000001</v>
      </c>
      <c r="H50" s="10">
        <v>4247.49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85.68</v>
      </c>
      <c r="H51" s="10">
        <v>29949.439999999999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16.010000000000002</v>
      </c>
      <c r="H52" s="10">
        <v>10568.2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14.22</v>
      </c>
      <c r="H53" s="10">
        <v>1615.39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12.04</v>
      </c>
      <c r="H54" s="10">
        <v>317.98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22.82</v>
      </c>
      <c r="H55" s="10">
        <v>8144.69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1225.07</v>
      </c>
      <c r="H56" s="10">
        <v>29622.19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10232.58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86.18</v>
      </c>
      <c r="H58" s="10">
        <v>3016.3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10.63</v>
      </c>
      <c r="H59" s="10">
        <v>53.15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54.59</v>
      </c>
      <c r="H60" s="10">
        <v>264.22000000000003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144.59</v>
      </c>
      <c r="H61" s="10">
        <v>636.20000000000005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15.75</v>
      </c>
      <c r="H62" s="10">
        <v>1836.61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12.04</v>
      </c>
      <c r="H63" s="10">
        <v>1008.71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11.12</v>
      </c>
      <c r="H64" s="10">
        <v>154.22999999999999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22.82</v>
      </c>
      <c r="H65" s="10">
        <v>298.49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1225.07</v>
      </c>
      <c r="H66" s="10">
        <v>2964.67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3259.14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86.18</v>
      </c>
      <c r="H68" s="10">
        <v>1508.15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54.59</v>
      </c>
      <c r="H69" s="10">
        <v>68.239999999999995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144.59</v>
      </c>
      <c r="H70" s="10">
        <v>722.95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18.45</v>
      </c>
      <c r="H71" s="10">
        <v>188.01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1225.07</v>
      </c>
      <c r="H72" s="10">
        <v>771.79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11430.54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54.59</v>
      </c>
      <c r="H74" s="10">
        <v>723.32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108.96</v>
      </c>
      <c r="H75" s="10">
        <v>4899.93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16.010000000000002</v>
      </c>
      <c r="H76" s="10">
        <v>1348.04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1225.07</v>
      </c>
      <c r="H77" s="10">
        <v>4459.25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375906.62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62135.03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64.73</v>
      </c>
      <c r="H80" s="10">
        <v>21577.1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12.19</v>
      </c>
      <c r="H81" s="10">
        <v>10231.43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10.220000000000001</v>
      </c>
      <c r="H82" s="10">
        <v>3197.63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15.85</v>
      </c>
      <c r="H83" s="10">
        <v>7135.99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1095.5</v>
      </c>
      <c r="H84" s="10">
        <v>19992.88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64352.47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64.73</v>
      </c>
      <c r="H86" s="10">
        <v>22273.59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13.72</v>
      </c>
      <c r="H87" s="10">
        <v>9273.49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12.19</v>
      </c>
      <c r="H88" s="10">
        <v>117.51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15.85</v>
      </c>
      <c r="H89" s="10">
        <v>5790.16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1095.6300000000001</v>
      </c>
      <c r="H90" s="10">
        <v>26897.72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4056.24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32.68</v>
      </c>
      <c r="H92" s="10">
        <v>4056.24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2816.81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64.73</v>
      </c>
      <c r="H94" s="10">
        <v>1165.1400000000001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13.72</v>
      </c>
      <c r="H95" s="10">
        <v>602.58000000000004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15.85</v>
      </c>
      <c r="H96" s="10">
        <v>216.51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1095.5</v>
      </c>
      <c r="H97" s="10">
        <v>832.58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3696.96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64.73</v>
      </c>
      <c r="H99" s="10">
        <v>1245.4100000000001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14.76</v>
      </c>
      <c r="H100" s="10">
        <v>225.24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13.72</v>
      </c>
      <c r="H101" s="10">
        <v>266.85000000000002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12.19</v>
      </c>
      <c r="H102" s="10">
        <v>341.44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15.85</v>
      </c>
      <c r="H103" s="10">
        <v>270.39999999999998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1095.6300000000001</v>
      </c>
      <c r="H104" s="10">
        <v>1347.62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121651.04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12.55</v>
      </c>
      <c r="H106" s="10">
        <v>121651.04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117198.07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88440.43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4.09</v>
      </c>
      <c r="H109" s="10">
        <v>3205.41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485</v>
      </c>
      <c r="H110" s="10">
        <v>19007.150000000001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2.0499999999999998</v>
      </c>
      <c r="H111" s="10">
        <v>1606.63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1177.93</v>
      </c>
      <c r="H112" s="10">
        <v>64621.24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28757.64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4.09</v>
      </c>
      <c r="H114" s="10">
        <v>1042.1300000000001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485</v>
      </c>
      <c r="H115" s="10">
        <v>6178.9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2.0499999999999998</v>
      </c>
      <c r="H116" s="10">
        <v>522.34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1177.93</v>
      </c>
      <c r="H117" s="10">
        <v>21014.27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234796.38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1642.3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269.23</v>
      </c>
      <c r="H120" s="10">
        <v>1642.3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212692.86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66.849999999999994</v>
      </c>
      <c r="H122" s="10">
        <v>38289.67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108.39</v>
      </c>
      <c r="H123" s="10">
        <v>112508.82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89.29</v>
      </c>
      <c r="H124" s="10">
        <v>50369.38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156.31</v>
      </c>
      <c r="H125" s="10">
        <v>1519.33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32.090000000000003</v>
      </c>
      <c r="H126" s="10">
        <v>10005.66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5620.81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89.29</v>
      </c>
      <c r="H128" s="10">
        <v>5620.81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14840.41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1109.33</v>
      </c>
      <c r="H130" s="10">
        <v>8941.2000000000007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787.52</v>
      </c>
      <c r="H131" s="10">
        <v>5670.14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63.63</v>
      </c>
      <c r="H132" s="10">
        <v>229.07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289656.75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29710.05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1006.77</v>
      </c>
      <c r="H135" s="10">
        <v>6040.62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1118</v>
      </c>
      <c r="H136" s="10">
        <v>3354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1119.5999999999999</v>
      </c>
      <c r="H137" s="10">
        <v>6717.6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1119.5999999999999</v>
      </c>
      <c r="H138" s="10">
        <v>3358.8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1118</v>
      </c>
      <c r="H139" s="10">
        <v>5590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1018.74</v>
      </c>
      <c r="H140" s="10">
        <v>4074.96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318.93</v>
      </c>
      <c r="H141" s="10">
        <v>574.07000000000005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4962.6899999999996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81.08</v>
      </c>
      <c r="H143" s="10">
        <v>324.32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290.33999999999997</v>
      </c>
      <c r="H144" s="10">
        <v>2322.7199999999998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180.91</v>
      </c>
      <c r="H145" s="10">
        <v>2315.65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48047.6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897.95</v>
      </c>
      <c r="H147" s="10">
        <v>897.95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708.54</v>
      </c>
      <c r="H148" s="10">
        <v>1190.3499999999999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708.54</v>
      </c>
      <c r="H149" s="10">
        <v>2380.69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504.71</v>
      </c>
      <c r="H150" s="10">
        <v>42133.19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708.54</v>
      </c>
      <c r="H151" s="10">
        <v>1445.42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52304.9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734.77</v>
      </c>
      <c r="H153" s="10">
        <v>646.6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734.77</v>
      </c>
      <c r="H154" s="10">
        <v>1579.76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788.35</v>
      </c>
      <c r="H155" s="10">
        <v>1269.24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734.77</v>
      </c>
      <c r="H156" s="10">
        <v>2005.92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788.35</v>
      </c>
      <c r="H157" s="10">
        <v>1702.84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734.77</v>
      </c>
      <c r="H158" s="10">
        <v>771.51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734.77</v>
      </c>
      <c r="H159" s="10">
        <v>9258.1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734.77</v>
      </c>
      <c r="H160" s="10">
        <v>6172.07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734.77</v>
      </c>
      <c r="H161" s="10">
        <v>4629.05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734.77</v>
      </c>
      <c r="H162" s="10">
        <v>771.51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734.77</v>
      </c>
      <c r="H163" s="10">
        <v>3857.54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734.77</v>
      </c>
      <c r="H164" s="10">
        <v>3086.03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734.77</v>
      </c>
      <c r="H165" s="10">
        <v>12344.14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788.35</v>
      </c>
      <c r="H166" s="10">
        <v>2144.31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201</v>
      </c>
      <c r="H167" s="10">
        <v>2066.2800000000002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1635.99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1635.99</v>
      </c>
      <c r="H169" s="10">
        <v>1635.99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152995.51999999999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926.35</v>
      </c>
      <c r="H171" s="10">
        <v>2853.16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917.02</v>
      </c>
      <c r="H172" s="10">
        <v>2696.04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903.71</v>
      </c>
      <c r="H173" s="10">
        <v>105517.18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308.01</v>
      </c>
      <c r="H174" s="10">
        <v>22142.84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1196.27</v>
      </c>
      <c r="H175" s="10">
        <v>7536.5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1196.27</v>
      </c>
      <c r="H176" s="10">
        <v>4785.08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1196.27</v>
      </c>
      <c r="H177" s="10">
        <v>7464.72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213236.09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203.65</v>
      </c>
      <c r="H179" s="10">
        <v>173236.91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171.09</v>
      </c>
      <c r="H180" s="10">
        <v>11830.87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59.98</v>
      </c>
      <c r="H181" s="10">
        <v>5614.13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59.98</v>
      </c>
      <c r="H182" s="10">
        <v>2741.09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59.98</v>
      </c>
      <c r="H183" s="10">
        <v>7593.47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52.31</v>
      </c>
      <c r="H184" s="10">
        <v>12219.62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22576.6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43.46</v>
      </c>
      <c r="H186" s="10">
        <v>17124.11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43.46</v>
      </c>
      <c r="H187" s="10">
        <v>5452.49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286372.8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280871.21000000002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5.99</v>
      </c>
      <c r="H190" s="10">
        <v>15391.9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40.81</v>
      </c>
      <c r="H191" s="10">
        <v>64878.92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50.12</v>
      </c>
      <c r="H192" s="10">
        <v>49108.58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36.549999999999997</v>
      </c>
      <c r="H193" s="10">
        <v>37455.339999999997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79.64</v>
      </c>
      <c r="H194" s="10">
        <v>36346.9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78.239999999999995</v>
      </c>
      <c r="H195" s="10">
        <v>7354.56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78.239999999999995</v>
      </c>
      <c r="H196" s="10">
        <v>359.9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78.239999999999995</v>
      </c>
      <c r="H197" s="10">
        <v>759.71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78.239999999999995</v>
      </c>
      <c r="H198" s="10">
        <v>384.94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45.03</v>
      </c>
      <c r="H199" s="10">
        <v>5727.82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80.56</v>
      </c>
      <c r="H200" s="10">
        <v>35315.089999999997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107.11</v>
      </c>
      <c r="H201" s="10">
        <v>27787.55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5501.59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5.99</v>
      </c>
      <c r="H203" s="10">
        <v>587.32000000000005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50.12</v>
      </c>
      <c r="H204" s="10">
        <v>4914.2700000000004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154136.63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123116.02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48.54</v>
      </c>
      <c r="H207" s="10">
        <v>13732.94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58.34</v>
      </c>
      <c r="H208" s="10">
        <v>21897.34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61.43</v>
      </c>
      <c r="H209" s="10">
        <v>7707.01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73.25</v>
      </c>
      <c r="H210" s="10">
        <v>3142.43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62.65</v>
      </c>
      <c r="H211" s="10">
        <v>9331.7199999999993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213.16</v>
      </c>
      <c r="H212" s="10">
        <v>46155.53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5.72</v>
      </c>
      <c r="H213" s="10">
        <v>1238.55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13.68</v>
      </c>
      <c r="H214" s="10">
        <v>930.24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67.48</v>
      </c>
      <c r="H215" s="10">
        <v>8583.4599999999991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140.61000000000001</v>
      </c>
      <c r="H216" s="10">
        <v>7515.6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255.23</v>
      </c>
      <c r="H217" s="10">
        <v>446.65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65.06</v>
      </c>
      <c r="H218" s="10">
        <v>2434.5500000000002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31020.61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55.25</v>
      </c>
      <c r="H220" s="10">
        <v>14077.7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125.1</v>
      </c>
      <c r="H221" s="10">
        <v>3470.27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278.44</v>
      </c>
      <c r="H222" s="10">
        <v>1358.79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278.44</v>
      </c>
      <c r="H223" s="10">
        <v>2088.3000000000002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143.37</v>
      </c>
      <c r="H224" s="10">
        <v>3148.41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18.79</v>
      </c>
      <c r="H225" s="10">
        <v>6478.98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49.4</v>
      </c>
      <c r="H226" s="10">
        <v>398.16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142938.07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101890.06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20.23</v>
      </c>
      <c r="H229" s="10">
        <v>40552.86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14.02</v>
      </c>
      <c r="H230" s="10">
        <v>26679.5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18.84</v>
      </c>
      <c r="H231" s="10">
        <v>2374.0300000000002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18.84</v>
      </c>
      <c r="H232" s="10">
        <v>239.64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149.02000000000001</v>
      </c>
      <c r="H233" s="10">
        <v>15144.9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28.49</v>
      </c>
      <c r="H234" s="10">
        <v>16899.13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18206.5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24.35</v>
      </c>
      <c r="H236" s="10">
        <v>10776.09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16.79</v>
      </c>
      <c r="H237" s="10">
        <v>7430.41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19526.439999999999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15.19</v>
      </c>
      <c r="H240" s="10">
        <v>19526.439999999999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3315.07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19.79</v>
      </c>
      <c r="H242" s="10">
        <v>1940.41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14.02</v>
      </c>
      <c r="H243" s="10">
        <v>1374.66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71751.98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30314.65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11.84</v>
      </c>
      <c r="H246" s="10">
        <v>326.77999999999997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27.08</v>
      </c>
      <c r="H247" s="10">
        <v>4519.6499999999996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31.13</v>
      </c>
      <c r="H248" s="10">
        <v>2523.09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26.99</v>
      </c>
      <c r="H249" s="10">
        <v>296.89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43.7</v>
      </c>
      <c r="H250" s="10">
        <v>5882.02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59.99</v>
      </c>
      <c r="H251" s="10">
        <v>3272.45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215.83</v>
      </c>
      <c r="H252" s="10">
        <v>1294.98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301.61</v>
      </c>
      <c r="H253" s="10">
        <v>603.22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6.3</v>
      </c>
      <c r="H254" s="10">
        <v>25.2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7.35</v>
      </c>
      <c r="H255" s="10">
        <v>529.20000000000005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17.54</v>
      </c>
      <c r="H256" s="10">
        <v>701.6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28.68</v>
      </c>
      <c r="H257" s="10">
        <v>172.08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38.01</v>
      </c>
      <c r="H258" s="10">
        <v>76.02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19.690000000000001</v>
      </c>
      <c r="H259" s="10">
        <v>118.14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14.7</v>
      </c>
      <c r="H260" s="10">
        <v>29.4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14.7</v>
      </c>
      <c r="H261" s="10">
        <v>58.8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14.81</v>
      </c>
      <c r="H262" s="10">
        <v>444.3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18.670000000000002</v>
      </c>
      <c r="H263" s="10">
        <v>18.670000000000002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27.28</v>
      </c>
      <c r="H264" s="10">
        <v>136.4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6.58</v>
      </c>
      <c r="H265" s="10">
        <v>19.739999999999998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17</v>
      </c>
      <c r="H266" s="10">
        <v>34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76.14</v>
      </c>
      <c r="H267" s="10">
        <v>609.12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92.78</v>
      </c>
      <c r="H268" s="10">
        <v>185.56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9.14</v>
      </c>
      <c r="H269" s="10">
        <v>36.56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9.14</v>
      </c>
      <c r="H270" s="10">
        <v>36.56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14.7</v>
      </c>
      <c r="H271" s="10">
        <v>411.6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39.020000000000003</v>
      </c>
      <c r="H272" s="10">
        <v>156.08000000000001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100.34</v>
      </c>
      <c r="H273" s="10">
        <v>2608.84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121.21</v>
      </c>
      <c r="H274" s="10">
        <v>727.26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13.7</v>
      </c>
      <c r="H275" s="10">
        <v>643.9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13.7</v>
      </c>
      <c r="H276" s="10">
        <v>164.4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14.81</v>
      </c>
      <c r="H277" s="10">
        <v>251.77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22.77</v>
      </c>
      <c r="H278" s="10">
        <v>318.77999999999997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75.09</v>
      </c>
      <c r="H279" s="10">
        <v>525.63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97.8</v>
      </c>
      <c r="H280" s="10">
        <v>391.2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19.87</v>
      </c>
      <c r="H281" s="10">
        <v>198.7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57.29</v>
      </c>
      <c r="H282" s="10">
        <v>114.58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57.29</v>
      </c>
      <c r="H283" s="10">
        <v>744.77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29.07</v>
      </c>
      <c r="H284" s="10">
        <v>87.21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22.82</v>
      </c>
      <c r="H285" s="10">
        <v>182.56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21.05</v>
      </c>
      <c r="H286" s="10">
        <v>189.45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215.83</v>
      </c>
      <c r="H287" s="10">
        <v>647.49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5602.5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264.25</v>
      </c>
      <c r="H289" s="10">
        <v>792.75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321.05</v>
      </c>
      <c r="H290" s="10">
        <v>321.05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76.31</v>
      </c>
      <c r="H291" s="10">
        <v>152.62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153.69</v>
      </c>
      <c r="H292" s="10">
        <v>1229.52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86.99</v>
      </c>
      <c r="H293" s="10">
        <v>2609.6999999999998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82.81</v>
      </c>
      <c r="H294" s="10">
        <v>496.86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35834.83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35834.83</v>
      </c>
      <c r="H296" s="10">
        <v>35834.83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16457.87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10134.049999999999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28.43</v>
      </c>
      <c r="H299" s="10">
        <v>7010.84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58.28</v>
      </c>
      <c r="H300" s="10">
        <v>174.84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45.37</v>
      </c>
      <c r="H301" s="10">
        <v>499.07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44.53</v>
      </c>
      <c r="H302" s="10">
        <v>2092.91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72.959999999999994</v>
      </c>
      <c r="H303" s="10">
        <v>291.83999999999997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64.55</v>
      </c>
      <c r="H304" s="10">
        <v>64.55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6323.82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652.12</v>
      </c>
      <c r="H306" s="10">
        <v>5869.08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41.34</v>
      </c>
      <c r="H307" s="10">
        <v>454.74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69794.600000000006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36791.56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39.75</v>
      </c>
      <c r="H310" s="10">
        <v>5934.68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23.33</v>
      </c>
      <c r="H311" s="10">
        <v>2689.95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28.53</v>
      </c>
      <c r="H312" s="10">
        <v>4938.54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35.25</v>
      </c>
      <c r="H313" s="10">
        <v>2451.64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11.15</v>
      </c>
      <c r="H314" s="10">
        <v>356.8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17.14</v>
      </c>
      <c r="H315" s="10">
        <v>531.34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24.9</v>
      </c>
      <c r="H316" s="10">
        <v>224.1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29.88</v>
      </c>
      <c r="H317" s="10">
        <v>179.28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29.2</v>
      </c>
      <c r="H318" s="10">
        <v>350.4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24.11</v>
      </c>
      <c r="H319" s="10">
        <v>675.08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16.55</v>
      </c>
      <c r="H320" s="10">
        <v>297.89999999999998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10.96</v>
      </c>
      <c r="H321" s="10">
        <v>1161.76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48.96</v>
      </c>
      <c r="H322" s="10">
        <v>685.44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53.31</v>
      </c>
      <c r="H323" s="10">
        <v>426.48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41.27</v>
      </c>
      <c r="H324" s="10">
        <v>41.27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19.399999999999999</v>
      </c>
      <c r="H325" s="10">
        <v>174.6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30.15</v>
      </c>
      <c r="H326" s="10">
        <v>30.15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652.12</v>
      </c>
      <c r="H327" s="10">
        <v>10433.92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107.25</v>
      </c>
      <c r="H328" s="10">
        <v>2037.75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78.94</v>
      </c>
      <c r="H329" s="10">
        <v>947.28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78.94</v>
      </c>
      <c r="H330" s="10">
        <v>315.76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25.83</v>
      </c>
      <c r="H331" s="10">
        <v>335.79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51.01</v>
      </c>
      <c r="H332" s="10">
        <v>51.01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19.38</v>
      </c>
      <c r="H333" s="10">
        <v>232.56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20.079999999999998</v>
      </c>
      <c r="H334" s="10">
        <v>301.2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146.47999999999999</v>
      </c>
      <c r="H335" s="10">
        <v>439.44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19.62</v>
      </c>
      <c r="H336" s="10">
        <v>176.58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9.2899999999999991</v>
      </c>
      <c r="H337" s="10">
        <v>83.61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11.49</v>
      </c>
      <c r="H338" s="10">
        <v>287.25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33003.040000000001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13755.81</v>
      </c>
      <c r="H340" s="10">
        <v>13755.81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8854.89</v>
      </c>
      <c r="H341" s="10">
        <v>8854.89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10392.34</v>
      </c>
      <c r="H342" s="10">
        <v>10392.34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60388.03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302.45999999999998</v>
      </c>
      <c r="H344" s="10">
        <v>1209.8399999999999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537.66</v>
      </c>
      <c r="H345" s="10">
        <v>4838.9399999999996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44.42</v>
      </c>
      <c r="H346" s="10">
        <v>177.68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87.45</v>
      </c>
      <c r="H347" s="10">
        <v>787.05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515.21</v>
      </c>
      <c r="H348" s="10">
        <v>1030.42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144.19999999999999</v>
      </c>
      <c r="H349" s="10">
        <v>432.6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147.29</v>
      </c>
      <c r="H350" s="10">
        <v>1914.77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305.10000000000002</v>
      </c>
      <c r="H351" s="10">
        <v>915.3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704.19</v>
      </c>
      <c r="H352" s="10">
        <v>3520.95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210.88</v>
      </c>
      <c r="H353" s="10">
        <v>1054.4000000000001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210.88</v>
      </c>
      <c r="H354" s="10">
        <v>1265.28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230.44</v>
      </c>
      <c r="H355" s="10">
        <v>230.44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60.49</v>
      </c>
      <c r="H356" s="10">
        <v>1451.76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13.11</v>
      </c>
      <c r="H357" s="10">
        <v>498.18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197.95</v>
      </c>
      <c r="H358" s="10">
        <v>1781.55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218.98</v>
      </c>
      <c r="H359" s="10">
        <v>3503.68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227.91</v>
      </c>
      <c r="H360" s="10">
        <v>455.82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82.78</v>
      </c>
      <c r="H361" s="10">
        <v>579.46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523.49</v>
      </c>
      <c r="H362" s="10">
        <v>1570.47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142.93</v>
      </c>
      <c r="H363" s="10">
        <v>285.86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48.79</v>
      </c>
      <c r="H364" s="10">
        <v>1219.75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106.29</v>
      </c>
      <c r="H365" s="10">
        <v>850.32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237.28</v>
      </c>
      <c r="H366" s="10">
        <v>2135.52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307.95</v>
      </c>
      <c r="H367" s="10">
        <v>1539.75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319.66000000000003</v>
      </c>
      <c r="H368" s="10">
        <v>2237.62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991.18</v>
      </c>
      <c r="H369" s="10">
        <v>991.18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406.01</v>
      </c>
      <c r="H370" s="10">
        <v>5278.13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50.5</v>
      </c>
      <c r="H371" s="10">
        <v>858.5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50.5</v>
      </c>
      <c r="H372" s="10">
        <v>454.5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49.02</v>
      </c>
      <c r="H373" s="10">
        <v>686.28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628.94000000000005</v>
      </c>
      <c r="H374" s="10">
        <v>4717.05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577.88</v>
      </c>
      <c r="H375" s="10">
        <v>5778.8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44.16</v>
      </c>
      <c r="H376" s="10">
        <v>4725.12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145.47</v>
      </c>
      <c r="H377" s="10">
        <v>1411.06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3959.71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638.71</v>
      </c>
      <c r="H379" s="10">
        <v>638.71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41.86</v>
      </c>
      <c r="H380" s="10">
        <v>83.72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41.21</v>
      </c>
      <c r="H381" s="10">
        <v>1887.42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16.489999999999998</v>
      </c>
      <c r="H382" s="10">
        <v>16.489999999999998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26.76</v>
      </c>
      <c r="H383" s="10">
        <v>107.04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47.24</v>
      </c>
      <c r="H384" s="10">
        <v>94.48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56.19</v>
      </c>
      <c r="H385" s="10">
        <v>224.76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48.03</v>
      </c>
      <c r="H386" s="10">
        <v>48.03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25.65</v>
      </c>
      <c r="H387" s="10">
        <v>205.2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56.15</v>
      </c>
      <c r="H388" s="10">
        <v>112.3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56.15</v>
      </c>
      <c r="H389" s="10">
        <v>336.9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37.56</v>
      </c>
      <c r="H390" s="10">
        <v>75.12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539.75</v>
      </c>
      <c r="H391" s="10">
        <v>129.54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36361.29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3097.68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267.20999999999998</v>
      </c>
      <c r="H394" s="10">
        <v>1603.26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747.21</v>
      </c>
      <c r="H395" s="10">
        <v>1494.42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2649.85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1726.73</v>
      </c>
      <c r="H397" s="10">
        <v>1726.73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923.12</v>
      </c>
      <c r="H398" s="10">
        <v>923.12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18213.05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264.25</v>
      </c>
      <c r="H400" s="10">
        <v>1321.25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710.85</v>
      </c>
      <c r="H401" s="10">
        <v>2132.5500000000002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179.31</v>
      </c>
      <c r="H402" s="10">
        <v>179.31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4081.7</v>
      </c>
      <c r="H403" s="10">
        <v>4081.7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516.19000000000005</v>
      </c>
      <c r="H404" s="10">
        <v>516.19000000000005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3404.72</v>
      </c>
      <c r="H405" s="10">
        <v>3404.72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1149.04</v>
      </c>
      <c r="H406" s="10">
        <v>2298.08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4279.25</v>
      </c>
      <c r="H407" s="10">
        <v>4279.25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9162.08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128.32</v>
      </c>
      <c r="H409" s="10">
        <v>898.24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110.41</v>
      </c>
      <c r="H410" s="10">
        <v>6955.83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128.08000000000001</v>
      </c>
      <c r="H411" s="10">
        <v>128.08000000000001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138.81</v>
      </c>
      <c r="H412" s="10">
        <v>138.81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83.36</v>
      </c>
      <c r="H413" s="10">
        <v>166.72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218.6</v>
      </c>
      <c r="H414" s="10">
        <v>874.4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3238.63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29.67</v>
      </c>
      <c r="H416" s="10">
        <v>1068.1199999999999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49.94</v>
      </c>
      <c r="H417" s="10">
        <v>1697.96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94.51</v>
      </c>
      <c r="H418" s="10">
        <v>472.55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246985.23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3419.88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420.25</v>
      </c>
      <c r="H421" s="10">
        <v>420.25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558.01</v>
      </c>
      <c r="H422" s="10">
        <v>1116.02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580.75</v>
      </c>
      <c r="H423" s="10">
        <v>1742.25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141.36000000000001</v>
      </c>
      <c r="H424" s="10">
        <v>141.36000000000001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11356.24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11.22</v>
      </c>
      <c r="H426" s="10">
        <v>639.54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11.22</v>
      </c>
      <c r="H427" s="10">
        <v>89.76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12.32</v>
      </c>
      <c r="H428" s="10">
        <v>49.28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53.59</v>
      </c>
      <c r="H429" s="10">
        <v>964.62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59.94</v>
      </c>
      <c r="H430" s="10">
        <v>239.76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65.47</v>
      </c>
      <c r="H431" s="10">
        <v>65.47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71.989999999999995</v>
      </c>
      <c r="H432" s="10">
        <v>143.97999999999999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98.81</v>
      </c>
      <c r="H433" s="10">
        <v>197.62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155.94</v>
      </c>
      <c r="H434" s="10">
        <v>1247.52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1208</v>
      </c>
      <c r="H435" s="10">
        <v>2416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142.34</v>
      </c>
      <c r="H436" s="10">
        <v>142.34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260.70999999999998</v>
      </c>
      <c r="H437" s="10">
        <v>1303.55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104.07</v>
      </c>
      <c r="H438" s="10">
        <v>2497.6799999999998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169.89</v>
      </c>
      <c r="H439" s="10">
        <v>1359.12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33101.120000000003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23.2</v>
      </c>
      <c r="H441" s="10">
        <v>9472.56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26.42</v>
      </c>
      <c r="H442" s="10">
        <v>4607.6499999999996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21.63</v>
      </c>
      <c r="H443" s="10">
        <v>7243.89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31.31</v>
      </c>
      <c r="H444" s="10">
        <v>319.36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52.47</v>
      </c>
      <c r="H445" s="10">
        <v>2098.8000000000002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33.78</v>
      </c>
      <c r="H446" s="10">
        <v>1006.64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202.02</v>
      </c>
      <c r="H447" s="10">
        <v>2222.2199999999998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19.989999999999998</v>
      </c>
      <c r="H448" s="10">
        <v>1999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24.3</v>
      </c>
      <c r="H449" s="10">
        <v>4131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146421.98000000001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4.84</v>
      </c>
      <c r="H451" s="10">
        <v>13832.72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7.33</v>
      </c>
      <c r="H452" s="10">
        <v>16927.169999999998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10.14</v>
      </c>
      <c r="H453" s="10">
        <v>24458.69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17.760000000000002</v>
      </c>
      <c r="H454" s="10">
        <v>2550.34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25.77</v>
      </c>
      <c r="H455" s="10">
        <v>646.83000000000004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27.78</v>
      </c>
      <c r="H456" s="10">
        <v>1330.66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38.03</v>
      </c>
      <c r="H457" s="10">
        <v>1479.37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54.74</v>
      </c>
      <c r="H458" s="10">
        <v>10477.24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75.430000000000007</v>
      </c>
      <c r="H459" s="10">
        <v>14120.5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126.13</v>
      </c>
      <c r="H460" s="10">
        <v>21164.61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246.77</v>
      </c>
      <c r="H461" s="10">
        <v>39433.85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18123.2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215.65</v>
      </c>
      <c r="H463" s="10">
        <v>16216.88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25.35</v>
      </c>
      <c r="H464" s="10">
        <v>1906.32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34562.81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40.619999999999997</v>
      </c>
      <c r="H466" s="10">
        <v>3858.9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42.98</v>
      </c>
      <c r="H467" s="10">
        <v>988.54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74.75</v>
      </c>
      <c r="H468" s="10">
        <v>2541.5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47.4</v>
      </c>
      <c r="H469" s="10">
        <v>142.19999999999999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103.22</v>
      </c>
      <c r="H470" s="10">
        <v>206.44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78.89</v>
      </c>
      <c r="H471" s="10">
        <v>78.89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16.86</v>
      </c>
      <c r="H472" s="10">
        <v>168.6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112.58</v>
      </c>
      <c r="H473" s="10">
        <v>900.64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877.34</v>
      </c>
      <c r="H474" s="10">
        <v>877.34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709.84</v>
      </c>
      <c r="H475" s="10">
        <v>2839.36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70.78</v>
      </c>
      <c r="H476" s="10">
        <v>637.02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216.27</v>
      </c>
      <c r="H477" s="10">
        <v>17517.87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135.65</v>
      </c>
      <c r="H478" s="10">
        <v>1492.15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289.17</v>
      </c>
      <c r="H479" s="10">
        <v>2313.36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12591.39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10290.24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5.34</v>
      </c>
      <c r="H482" s="10">
        <v>120.68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7.76</v>
      </c>
      <c r="H483" s="10">
        <v>1027.42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27.69</v>
      </c>
      <c r="H484" s="10">
        <v>467.96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45.29</v>
      </c>
      <c r="H485" s="10">
        <v>7015.42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12.02</v>
      </c>
      <c r="H486" s="10">
        <v>1658.76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2301.15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27.16</v>
      </c>
      <c r="H488" s="10">
        <v>1735.52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18.73</v>
      </c>
      <c r="H489" s="10">
        <v>224.76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18.68</v>
      </c>
      <c r="H490" s="10">
        <v>261.52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26.45</v>
      </c>
      <c r="H491" s="10">
        <v>79.349999999999994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35498.370000000003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14860.14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1675.05</v>
      </c>
      <c r="H494" s="10">
        <v>5025.1499999999996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2010.99</v>
      </c>
      <c r="H495" s="10">
        <v>2010.99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62.78</v>
      </c>
      <c r="H496" s="10">
        <v>1192.82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33.200000000000003</v>
      </c>
      <c r="H497" s="10">
        <v>99.6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206.28</v>
      </c>
      <c r="H498" s="10">
        <v>412.56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1986.94</v>
      </c>
      <c r="H499" s="10">
        <v>5960.82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39.549999999999997</v>
      </c>
      <c r="H500" s="10">
        <v>158.19999999999999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1464.18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202.02</v>
      </c>
      <c r="H502" s="10">
        <v>808.08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24.3</v>
      </c>
      <c r="H503" s="10">
        <v>656.1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1729.59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67.41</v>
      </c>
      <c r="H505" s="10">
        <v>1280.79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32.049999999999997</v>
      </c>
      <c r="H506" s="10">
        <v>256.39999999999998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19.239999999999998</v>
      </c>
      <c r="H507" s="10">
        <v>192.4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11684.06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119.68</v>
      </c>
      <c r="H509" s="10">
        <v>6181.47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30.16</v>
      </c>
      <c r="H510" s="10">
        <v>458.43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24.81</v>
      </c>
      <c r="H511" s="10">
        <v>2779.96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23.2</v>
      </c>
      <c r="H512" s="10">
        <v>111.36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17.260000000000002</v>
      </c>
      <c r="H513" s="10">
        <v>69.040000000000006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37.75</v>
      </c>
      <c r="H514" s="10">
        <v>2083.8000000000002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5760.4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8.3699999999999992</v>
      </c>
      <c r="H516" s="10">
        <v>4846.2299999999996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8.09</v>
      </c>
      <c r="H517" s="10">
        <v>914.17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9398.58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114.92</v>
      </c>
      <c r="H519" s="10">
        <v>459.68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8938.9</v>
      </c>
      <c r="H520" s="10">
        <v>8938.9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47379.05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186.97</v>
      </c>
      <c r="H522" s="10">
        <v>186.97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13.55</v>
      </c>
      <c r="H523" s="10">
        <v>609.75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25.98</v>
      </c>
      <c r="H524" s="10">
        <v>285.77999999999997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30.85</v>
      </c>
      <c r="H525" s="10">
        <v>123.4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392.61</v>
      </c>
      <c r="H526" s="10">
        <v>392.61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35.39</v>
      </c>
      <c r="H527" s="10">
        <v>1167.8699999999999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315.12</v>
      </c>
      <c r="H528" s="10">
        <v>315.12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107.16</v>
      </c>
      <c r="H529" s="10">
        <v>2805.45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33.799999999999997</v>
      </c>
      <c r="H530" s="10">
        <v>884.88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81.17</v>
      </c>
      <c r="H531" s="10">
        <v>892.87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79.08</v>
      </c>
      <c r="H532" s="10">
        <v>22695.96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55.26</v>
      </c>
      <c r="H533" s="10">
        <v>9642.8700000000008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54.2</v>
      </c>
      <c r="H534" s="10">
        <v>596.20000000000005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19.239999999999998</v>
      </c>
      <c r="H535" s="10">
        <v>4829.24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88.64</v>
      </c>
      <c r="H536" s="10">
        <v>1950.08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99992.14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2882.55</v>
      </c>
      <c r="H538" s="10">
        <v>2882.55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886.27</v>
      </c>
      <c r="H539" s="10">
        <v>38074.160000000003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1024.56</v>
      </c>
      <c r="H540" s="10">
        <v>27550.42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123.04</v>
      </c>
      <c r="H541" s="10">
        <v>3709.66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186.96</v>
      </c>
      <c r="H542" s="10">
        <v>14891.36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38.06</v>
      </c>
      <c r="H543" s="10">
        <v>5632.88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196.18</v>
      </c>
      <c r="H544" s="10">
        <v>808.26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685.69</v>
      </c>
      <c r="H545" s="10">
        <v>6390.63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26.11</v>
      </c>
      <c r="H546" s="10">
        <v>52.22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4983.71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4.54</v>
      </c>
      <c r="H548" s="10">
        <v>4048.23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467.74</v>
      </c>
      <c r="H549" s="10">
        <v>935.48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763979.4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3055917.61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3819897.01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>
      <c r="A2" s="102"/>
      <c r="B2" s="103"/>
      <c r="C2" s="103"/>
      <c r="D2" s="103"/>
      <c r="E2" s="103"/>
      <c r="F2" s="103"/>
      <c r="G2" s="103"/>
      <c r="H2" s="104"/>
    </row>
    <row r="3" spans="1:8" ht="15.75" thickBot="1">
      <c r="A3" s="105"/>
      <c r="B3" s="106"/>
      <c r="C3" s="106"/>
      <c r="D3" s="106"/>
      <c r="E3" s="106"/>
      <c r="F3" s="106"/>
      <c r="G3" s="106"/>
      <c r="H3" s="107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ht="15.75" thickBot="1">
      <c r="A6" s="16" t="s">
        <v>1470</v>
      </c>
      <c r="B6" s="17"/>
      <c r="C6" s="17"/>
      <c r="D6" s="17"/>
      <c r="E6" s="18"/>
      <c r="F6" s="108" t="s">
        <v>1444</v>
      </c>
      <c r="G6" s="109"/>
      <c r="H6" s="110"/>
    </row>
    <row r="7" spans="1:8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ht="15.75" thickBot="1">
      <c r="A10" s="32"/>
      <c r="B10" s="33"/>
      <c r="C10" s="33"/>
      <c r="D10" s="33"/>
      <c r="E10" s="34"/>
      <c r="F10" s="35"/>
      <c r="G10" s="36"/>
      <c r="H10" s="37"/>
    </row>
    <row r="11" spans="1:8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310870.73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462.39</v>
      </c>
      <c r="H14" s="10">
        <v>4623.8999999999996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88.11</v>
      </c>
      <c r="H15" s="10">
        <v>8722.89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2118.25</v>
      </c>
      <c r="H16" s="10">
        <v>2118.25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2791.1</v>
      </c>
      <c r="H17" s="10">
        <v>2791.1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59.67</v>
      </c>
      <c r="H18" s="10">
        <v>7624.63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1142.3399999999999</v>
      </c>
      <c r="H19" s="10">
        <v>9138.7199999999993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939.17</v>
      </c>
      <c r="H20" s="10">
        <v>7513.36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1374.52</v>
      </c>
      <c r="H21" s="10">
        <v>10996.16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257341.72</v>
      </c>
      <c r="H22" s="10">
        <v>257341.72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40532.74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38537.83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0.69</v>
      </c>
      <c r="H25" s="10">
        <v>1086.75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71.819999999999993</v>
      </c>
      <c r="H26" s="10">
        <v>11379.16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91.12</v>
      </c>
      <c r="H27" s="10">
        <v>22832.85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3.33</v>
      </c>
      <c r="H28" s="10">
        <v>356.61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13.67</v>
      </c>
      <c r="H29" s="10">
        <v>2882.46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1629.39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91.12</v>
      </c>
      <c r="H31" s="10">
        <v>1428.76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3.33</v>
      </c>
      <c r="H32" s="10">
        <v>44.52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13.67</v>
      </c>
      <c r="H33" s="10">
        <v>156.11000000000001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365.52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91.12</v>
      </c>
      <c r="H35" s="10">
        <v>332.59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3.33</v>
      </c>
      <c r="H36" s="10">
        <v>16.12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13.67</v>
      </c>
      <c r="H37" s="10">
        <v>16.809999999999999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154480.20000000001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47777.66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54.07</v>
      </c>
      <c r="H40" s="10">
        <v>2522.37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80.17</v>
      </c>
      <c r="H41" s="10">
        <v>10559.19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16.25</v>
      </c>
      <c r="H42" s="10">
        <v>5154.5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15.19</v>
      </c>
      <c r="H43" s="10">
        <v>626.59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13.62</v>
      </c>
      <c r="H44" s="10">
        <v>4997.72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11.57</v>
      </c>
      <c r="H45" s="10">
        <v>2603.25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17.37</v>
      </c>
      <c r="H46" s="10">
        <v>2334.1799999999998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1220.57</v>
      </c>
      <c r="H47" s="10">
        <v>18979.86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83135.62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54.07</v>
      </c>
      <c r="H49" s="10">
        <v>3267.99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1081.6300000000001</v>
      </c>
      <c r="H50" s="10">
        <v>4207.54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80.17</v>
      </c>
      <c r="H51" s="10">
        <v>28023.42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15.19</v>
      </c>
      <c r="H52" s="10">
        <v>10026.92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13.62</v>
      </c>
      <c r="H53" s="10">
        <v>1547.23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11.57</v>
      </c>
      <c r="H54" s="10">
        <v>305.56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20.41</v>
      </c>
      <c r="H55" s="10">
        <v>7284.53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1177.52</v>
      </c>
      <c r="H56" s="10">
        <v>28472.43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9748.42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82.31</v>
      </c>
      <c r="H58" s="10">
        <v>2880.85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8.25</v>
      </c>
      <c r="H59" s="10">
        <v>41.25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54.07</v>
      </c>
      <c r="H60" s="10">
        <v>261.7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134.41</v>
      </c>
      <c r="H61" s="10">
        <v>591.4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14.86</v>
      </c>
      <c r="H62" s="10">
        <v>1732.82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11.57</v>
      </c>
      <c r="H63" s="10">
        <v>969.33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11.14</v>
      </c>
      <c r="H64" s="10">
        <v>154.51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20.41</v>
      </c>
      <c r="H65" s="10">
        <v>266.95999999999998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1177.52</v>
      </c>
      <c r="H66" s="10">
        <v>2849.6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3093.41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82.31</v>
      </c>
      <c r="H68" s="10">
        <v>1440.43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54.07</v>
      </c>
      <c r="H69" s="10">
        <v>67.59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134.41</v>
      </c>
      <c r="H70" s="10">
        <v>672.05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16.829999999999998</v>
      </c>
      <c r="H71" s="10">
        <v>171.5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1177.52</v>
      </c>
      <c r="H72" s="10">
        <v>741.84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10725.09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54.07</v>
      </c>
      <c r="H74" s="10">
        <v>716.43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98.81</v>
      </c>
      <c r="H75" s="10">
        <v>4443.49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15.19</v>
      </c>
      <c r="H76" s="10">
        <v>1279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1177.52</v>
      </c>
      <c r="H77" s="10">
        <v>4286.17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358291.67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57087.839999999997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54.3</v>
      </c>
      <c r="H80" s="10">
        <v>18100.36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11.98</v>
      </c>
      <c r="H81" s="10">
        <v>10055.17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10.1</v>
      </c>
      <c r="H82" s="10">
        <v>3160.09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14.78</v>
      </c>
      <c r="H83" s="10">
        <v>6654.25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1047.56</v>
      </c>
      <c r="H84" s="10">
        <v>19117.97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58955.86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54.3</v>
      </c>
      <c r="H86" s="10">
        <v>18684.63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13.35</v>
      </c>
      <c r="H87" s="10">
        <v>9023.4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11.98</v>
      </c>
      <c r="H88" s="10">
        <v>115.49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14.78</v>
      </c>
      <c r="H89" s="10">
        <v>5399.28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1048.19</v>
      </c>
      <c r="H90" s="10">
        <v>25733.06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4062.45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32.729999999999997</v>
      </c>
      <c r="H92" s="10">
        <v>4062.45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2561.77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54.3</v>
      </c>
      <c r="H94" s="10">
        <v>977.4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13.35</v>
      </c>
      <c r="H95" s="10">
        <v>586.33000000000004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14.78</v>
      </c>
      <c r="H96" s="10">
        <v>201.89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1047.56</v>
      </c>
      <c r="H97" s="10">
        <v>796.15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3396.54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54.3</v>
      </c>
      <c r="H99" s="10">
        <v>1044.73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14.1</v>
      </c>
      <c r="H100" s="10">
        <v>215.17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13.35</v>
      </c>
      <c r="H101" s="10">
        <v>259.66000000000003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11.98</v>
      </c>
      <c r="H102" s="10">
        <v>335.56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14.78</v>
      </c>
      <c r="H103" s="10">
        <v>252.15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1048.19</v>
      </c>
      <c r="H104" s="10">
        <v>1289.27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119615.45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12.34</v>
      </c>
      <c r="H106" s="10">
        <v>119615.45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112611.76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84979.53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3.24</v>
      </c>
      <c r="H109" s="10">
        <v>2539.25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481.85</v>
      </c>
      <c r="H110" s="10">
        <v>18883.7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2.46</v>
      </c>
      <c r="H111" s="10">
        <v>1927.95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1123.3800000000001</v>
      </c>
      <c r="H112" s="10">
        <v>61628.63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27632.23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3.24</v>
      </c>
      <c r="H114" s="10">
        <v>825.55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481.85</v>
      </c>
      <c r="H115" s="10">
        <v>6138.77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2.46</v>
      </c>
      <c r="H116" s="10">
        <v>626.80999999999995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1123.3800000000001</v>
      </c>
      <c r="H117" s="10">
        <v>20041.099999999999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223995.19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1500.72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246.02</v>
      </c>
      <c r="H120" s="10">
        <v>1500.72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201910.32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67.61</v>
      </c>
      <c r="H122" s="10">
        <v>38724.980000000003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98.56</v>
      </c>
      <c r="H123" s="10">
        <v>102305.28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89.1</v>
      </c>
      <c r="H124" s="10">
        <v>50262.2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147.66999999999999</v>
      </c>
      <c r="H125" s="10">
        <v>1435.35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29.45</v>
      </c>
      <c r="H126" s="10">
        <v>9182.51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5608.85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89.1</v>
      </c>
      <c r="H128" s="10">
        <v>5608.85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14975.3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1225.24</v>
      </c>
      <c r="H130" s="10">
        <v>9875.43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674.41</v>
      </c>
      <c r="H131" s="10">
        <v>4855.75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67.81</v>
      </c>
      <c r="H132" s="10">
        <v>244.12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280869.55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34991.230000000003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1057.24</v>
      </c>
      <c r="H135" s="10">
        <v>6343.44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1629.68</v>
      </c>
      <c r="H136" s="10">
        <v>4889.04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1168.4100000000001</v>
      </c>
      <c r="H137" s="10">
        <v>7010.46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1168.4100000000001</v>
      </c>
      <c r="H138" s="10">
        <v>3505.23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1629.68</v>
      </c>
      <c r="H139" s="10">
        <v>8148.4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1070.1400000000001</v>
      </c>
      <c r="H140" s="10">
        <v>4280.5600000000004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452.28</v>
      </c>
      <c r="H141" s="10">
        <v>814.1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5866.51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68.239999999999995</v>
      </c>
      <c r="H143" s="10">
        <v>272.95999999999998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389.53</v>
      </c>
      <c r="H144" s="10">
        <v>3116.24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193.54</v>
      </c>
      <c r="H145" s="10">
        <v>2477.31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44054.48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825.19</v>
      </c>
      <c r="H147" s="10">
        <v>825.19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667.37</v>
      </c>
      <c r="H148" s="10">
        <v>1121.18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667.37</v>
      </c>
      <c r="H149" s="10">
        <v>2242.36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461.24</v>
      </c>
      <c r="H150" s="10">
        <v>38504.32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667.37</v>
      </c>
      <c r="H151" s="10">
        <v>1361.43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52614.51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727.37</v>
      </c>
      <c r="H153" s="10">
        <v>640.09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727.37</v>
      </c>
      <c r="H154" s="10">
        <v>1563.85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785.25</v>
      </c>
      <c r="H155" s="10">
        <v>1264.25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727.37</v>
      </c>
      <c r="H156" s="10">
        <v>1985.72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785.25</v>
      </c>
      <c r="H157" s="10">
        <v>1696.14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727.37</v>
      </c>
      <c r="H158" s="10">
        <v>763.74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727.37</v>
      </c>
      <c r="H159" s="10">
        <v>9164.86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727.37</v>
      </c>
      <c r="H160" s="10">
        <v>6109.91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727.37</v>
      </c>
      <c r="H161" s="10">
        <v>4582.43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727.37</v>
      </c>
      <c r="H162" s="10">
        <v>763.74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727.37</v>
      </c>
      <c r="H163" s="10">
        <v>3818.69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727.37</v>
      </c>
      <c r="H164" s="10">
        <v>3054.95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727.37</v>
      </c>
      <c r="H165" s="10">
        <v>12219.82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785.25</v>
      </c>
      <c r="H166" s="10">
        <v>2135.88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277.27999999999997</v>
      </c>
      <c r="H167" s="10">
        <v>2850.44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1413.36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1413.36</v>
      </c>
      <c r="H169" s="10">
        <v>1413.36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141929.46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854.11</v>
      </c>
      <c r="H171" s="10">
        <v>2630.66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843.31</v>
      </c>
      <c r="H172" s="10">
        <v>2479.33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834.4</v>
      </c>
      <c r="H173" s="10">
        <v>97424.54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282.52999999999997</v>
      </c>
      <c r="H174" s="10">
        <v>20311.080000000002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1153.8</v>
      </c>
      <c r="H175" s="10">
        <v>7268.94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1153.8</v>
      </c>
      <c r="H176" s="10">
        <v>4615.2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1153.8</v>
      </c>
      <c r="H177" s="10">
        <v>7199.71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190542.03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181.31</v>
      </c>
      <c r="H179" s="10">
        <v>154233.16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152.19999999999999</v>
      </c>
      <c r="H180" s="10">
        <v>10524.63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54.37</v>
      </c>
      <c r="H181" s="10">
        <v>5089.03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54.37</v>
      </c>
      <c r="H182" s="10">
        <v>2484.71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54.37</v>
      </c>
      <c r="H183" s="10">
        <v>6883.24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48.49</v>
      </c>
      <c r="H184" s="10">
        <v>11327.26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26077.89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50.2</v>
      </c>
      <c r="H186" s="10">
        <v>19779.8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50.2</v>
      </c>
      <c r="H187" s="10">
        <v>6298.09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261280.09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256542.32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5.48</v>
      </c>
      <c r="H190" s="10">
        <v>14081.41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35.630000000000003</v>
      </c>
      <c r="H191" s="10">
        <v>56643.86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42.84</v>
      </c>
      <c r="H192" s="10">
        <v>41975.49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31.35</v>
      </c>
      <c r="H193" s="10">
        <v>32126.54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77.37</v>
      </c>
      <c r="H194" s="10">
        <v>35310.89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76.03</v>
      </c>
      <c r="H195" s="10">
        <v>7146.82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76.03</v>
      </c>
      <c r="H196" s="10">
        <v>349.74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76.03</v>
      </c>
      <c r="H197" s="10">
        <v>738.25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76.03</v>
      </c>
      <c r="H198" s="10">
        <v>374.07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31.87</v>
      </c>
      <c r="H199" s="10">
        <v>4053.86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81.52</v>
      </c>
      <c r="H200" s="10">
        <v>35735.919999999998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107.95</v>
      </c>
      <c r="H201" s="10">
        <v>28005.47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4737.7700000000004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5.48</v>
      </c>
      <c r="H203" s="10">
        <v>537.30999999999995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42.84</v>
      </c>
      <c r="H204" s="10">
        <v>4200.46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147831.5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117507.52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49.4</v>
      </c>
      <c r="H207" s="10">
        <v>13976.25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57.42</v>
      </c>
      <c r="H208" s="10">
        <v>21552.02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57.97</v>
      </c>
      <c r="H209" s="10">
        <v>7272.92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76.59</v>
      </c>
      <c r="H210" s="10">
        <v>3285.71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64.64</v>
      </c>
      <c r="H211" s="10">
        <v>9628.1299999999992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189.63</v>
      </c>
      <c r="H212" s="10">
        <v>41060.58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4.38</v>
      </c>
      <c r="H213" s="10">
        <v>948.4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14.06</v>
      </c>
      <c r="H214" s="10">
        <v>956.08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63.39</v>
      </c>
      <c r="H215" s="10">
        <v>8063.21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151.76</v>
      </c>
      <c r="H216" s="10">
        <v>8111.57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282.64999999999998</v>
      </c>
      <c r="H217" s="10">
        <v>494.64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57.67</v>
      </c>
      <c r="H218" s="10">
        <v>2158.0100000000002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30323.98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54.79</v>
      </c>
      <c r="H220" s="10">
        <v>13960.49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114.16</v>
      </c>
      <c r="H221" s="10">
        <v>3166.8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238.8</v>
      </c>
      <c r="H222" s="10">
        <v>1165.3399999999999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238.8</v>
      </c>
      <c r="H223" s="10">
        <v>1791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193.43</v>
      </c>
      <c r="H224" s="10">
        <v>4247.72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16.34</v>
      </c>
      <c r="H225" s="10">
        <v>5634.2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44.47</v>
      </c>
      <c r="H226" s="10">
        <v>358.43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122432.95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87053.55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16.3</v>
      </c>
      <c r="H229" s="10">
        <v>32674.82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13.46</v>
      </c>
      <c r="H230" s="10">
        <v>25613.84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15.95</v>
      </c>
      <c r="H231" s="10">
        <v>2009.86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15.95</v>
      </c>
      <c r="H232" s="10">
        <v>202.88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122.18</v>
      </c>
      <c r="H233" s="10">
        <v>12417.15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23.83</v>
      </c>
      <c r="H234" s="10">
        <v>14135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15661.85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19.7</v>
      </c>
      <c r="H236" s="10">
        <v>8718.24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15.69</v>
      </c>
      <c r="H237" s="10">
        <v>6943.61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16839.79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13.1</v>
      </c>
      <c r="H240" s="10">
        <v>16839.79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2877.76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15.89</v>
      </c>
      <c r="H242" s="10">
        <v>1558.01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13.46</v>
      </c>
      <c r="H243" s="10">
        <v>1319.75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71602.45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29434.09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10.39</v>
      </c>
      <c r="H246" s="10">
        <v>286.76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22.79</v>
      </c>
      <c r="H247" s="10">
        <v>3803.65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28.61</v>
      </c>
      <c r="H248" s="10">
        <v>2318.84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27.54</v>
      </c>
      <c r="H249" s="10">
        <v>302.94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44.83</v>
      </c>
      <c r="H250" s="10">
        <v>6034.12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61.72</v>
      </c>
      <c r="H251" s="10">
        <v>3366.83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221.34</v>
      </c>
      <c r="H252" s="10">
        <v>1328.04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310.67</v>
      </c>
      <c r="H253" s="10">
        <v>621.34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5.54</v>
      </c>
      <c r="H254" s="10">
        <v>22.16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6.45</v>
      </c>
      <c r="H255" s="10">
        <v>464.4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16.73</v>
      </c>
      <c r="H256" s="10">
        <v>669.2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28.97</v>
      </c>
      <c r="H257" s="10">
        <v>173.82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38.659999999999997</v>
      </c>
      <c r="H258" s="10">
        <v>77.319999999999993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19.66</v>
      </c>
      <c r="H259" s="10">
        <v>117.96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14.46</v>
      </c>
      <c r="H260" s="10">
        <v>28.92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14.46</v>
      </c>
      <c r="H261" s="10">
        <v>57.84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13.99</v>
      </c>
      <c r="H262" s="10">
        <v>419.7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18.71</v>
      </c>
      <c r="H263" s="10">
        <v>18.71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27.56</v>
      </c>
      <c r="H264" s="10">
        <v>137.80000000000001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6.02</v>
      </c>
      <c r="H265" s="10">
        <v>18.059999999999999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16.3</v>
      </c>
      <c r="H266" s="10">
        <v>32.6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77.5</v>
      </c>
      <c r="H267" s="10">
        <v>620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94.73</v>
      </c>
      <c r="H268" s="10">
        <v>189.46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7.79</v>
      </c>
      <c r="H269" s="10">
        <v>31.16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7.79</v>
      </c>
      <c r="H270" s="10">
        <v>31.16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13.91</v>
      </c>
      <c r="H271" s="10">
        <v>389.48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39.04</v>
      </c>
      <c r="H272" s="10">
        <v>156.16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101.38</v>
      </c>
      <c r="H273" s="10">
        <v>2635.88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122.3</v>
      </c>
      <c r="H274" s="10">
        <v>733.8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12.53</v>
      </c>
      <c r="H275" s="10">
        <v>588.91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12.53</v>
      </c>
      <c r="H276" s="10">
        <v>150.36000000000001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12.78</v>
      </c>
      <c r="H277" s="10">
        <v>217.26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21.91</v>
      </c>
      <c r="H278" s="10">
        <v>306.74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75.91</v>
      </c>
      <c r="H279" s="10">
        <v>531.37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99.47</v>
      </c>
      <c r="H280" s="10">
        <v>397.88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19.239999999999998</v>
      </c>
      <c r="H281" s="10">
        <v>192.4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57.62</v>
      </c>
      <c r="H282" s="10">
        <v>115.24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57.62</v>
      </c>
      <c r="H283" s="10">
        <v>749.06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28.58</v>
      </c>
      <c r="H284" s="10">
        <v>85.74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21.28</v>
      </c>
      <c r="H285" s="10">
        <v>170.24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19.64</v>
      </c>
      <c r="H286" s="10">
        <v>176.76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221.34</v>
      </c>
      <c r="H287" s="10">
        <v>664.02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7044.98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337.71</v>
      </c>
      <c r="H289" s="10">
        <v>1013.13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409.77</v>
      </c>
      <c r="H290" s="10">
        <v>409.77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95.87</v>
      </c>
      <c r="H291" s="10">
        <v>191.74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192.92</v>
      </c>
      <c r="H292" s="10">
        <v>1543.36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108.9</v>
      </c>
      <c r="H293" s="10">
        <v>3267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103.33</v>
      </c>
      <c r="H294" s="10">
        <v>619.98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35123.379999999997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35123.379999999997</v>
      </c>
      <c r="H296" s="10">
        <v>35123.379999999997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16070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10074.18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28.62</v>
      </c>
      <c r="H299" s="10">
        <v>7057.69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59.03</v>
      </c>
      <c r="H300" s="10">
        <v>177.09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43.46</v>
      </c>
      <c r="H301" s="10">
        <v>478.06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42.58</v>
      </c>
      <c r="H302" s="10">
        <v>2001.26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73.81</v>
      </c>
      <c r="H303" s="10">
        <v>295.24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64.84</v>
      </c>
      <c r="H304" s="10">
        <v>64.84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5995.82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612.17999999999995</v>
      </c>
      <c r="H306" s="10">
        <v>5509.62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44.2</v>
      </c>
      <c r="H307" s="10">
        <v>486.2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65257.59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34013.79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35.06</v>
      </c>
      <c r="H310" s="10">
        <v>5234.46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20.12</v>
      </c>
      <c r="H311" s="10">
        <v>2319.84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25.17</v>
      </c>
      <c r="H312" s="10">
        <v>4356.93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31.29</v>
      </c>
      <c r="H313" s="10">
        <v>2176.2199999999998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10.07</v>
      </c>
      <c r="H314" s="10">
        <v>322.24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15.89</v>
      </c>
      <c r="H315" s="10">
        <v>492.59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23.62</v>
      </c>
      <c r="H316" s="10">
        <v>212.58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28.52</v>
      </c>
      <c r="H317" s="10">
        <v>171.12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27.8</v>
      </c>
      <c r="H318" s="10">
        <v>333.6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22.78</v>
      </c>
      <c r="H319" s="10">
        <v>637.84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15.27</v>
      </c>
      <c r="H320" s="10">
        <v>274.86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9.8800000000000008</v>
      </c>
      <c r="H321" s="10">
        <v>1047.28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47.1</v>
      </c>
      <c r="H322" s="10">
        <v>659.4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51.64</v>
      </c>
      <c r="H323" s="10">
        <v>413.12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39.92</v>
      </c>
      <c r="H324" s="10">
        <v>39.92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19.61</v>
      </c>
      <c r="H325" s="10">
        <v>176.49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30.43</v>
      </c>
      <c r="H326" s="10">
        <v>30.43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612.17999999999995</v>
      </c>
      <c r="H327" s="10">
        <v>9794.8799999999992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116.67</v>
      </c>
      <c r="H328" s="10">
        <v>2216.73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77.86</v>
      </c>
      <c r="H329" s="10">
        <v>934.32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77.86</v>
      </c>
      <c r="H330" s="10">
        <v>311.44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24.31</v>
      </c>
      <c r="H331" s="10">
        <v>316.02999999999997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49.89</v>
      </c>
      <c r="H332" s="10">
        <v>49.89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18.61</v>
      </c>
      <c r="H333" s="10">
        <v>223.32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20.07</v>
      </c>
      <c r="H334" s="10">
        <v>301.05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141.74</v>
      </c>
      <c r="H335" s="10">
        <v>425.22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20.36</v>
      </c>
      <c r="H336" s="10">
        <v>183.24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9.75</v>
      </c>
      <c r="H337" s="10">
        <v>87.75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10.84</v>
      </c>
      <c r="H338" s="10">
        <v>271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31243.8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12762.09</v>
      </c>
      <c r="H340" s="10">
        <v>12762.09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8740.69</v>
      </c>
      <c r="H341" s="10">
        <v>8740.69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9741.02</v>
      </c>
      <c r="H342" s="10">
        <v>9741.02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70943.08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294.85000000000002</v>
      </c>
      <c r="H344" s="10">
        <v>1179.4000000000001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505.1</v>
      </c>
      <c r="H345" s="10">
        <v>4545.8999999999996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39.99</v>
      </c>
      <c r="H346" s="10">
        <v>159.96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79.47</v>
      </c>
      <c r="H347" s="10">
        <v>715.23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507.39</v>
      </c>
      <c r="H348" s="10">
        <v>1014.78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144.38999999999999</v>
      </c>
      <c r="H349" s="10">
        <v>433.17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134.84</v>
      </c>
      <c r="H350" s="10">
        <v>1752.92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320.27999999999997</v>
      </c>
      <c r="H351" s="10">
        <v>960.84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674.18</v>
      </c>
      <c r="H352" s="10">
        <v>3370.9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253.22</v>
      </c>
      <c r="H353" s="10">
        <v>1266.0999999999999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253.22</v>
      </c>
      <c r="H354" s="10">
        <v>1519.32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277.52999999999997</v>
      </c>
      <c r="H355" s="10">
        <v>277.52999999999997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79.83</v>
      </c>
      <c r="H356" s="10">
        <v>1915.92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13.53</v>
      </c>
      <c r="H357" s="10">
        <v>514.14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260.81</v>
      </c>
      <c r="H358" s="10">
        <v>2347.29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290.45999999999998</v>
      </c>
      <c r="H359" s="10">
        <v>4647.3599999999997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221.3</v>
      </c>
      <c r="H360" s="10">
        <v>442.6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107.25</v>
      </c>
      <c r="H361" s="10">
        <v>750.75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689.2</v>
      </c>
      <c r="H362" s="10">
        <v>2067.6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129.94</v>
      </c>
      <c r="H363" s="10">
        <v>259.88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64.06</v>
      </c>
      <c r="H364" s="10">
        <v>1601.5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104.61</v>
      </c>
      <c r="H365" s="10">
        <v>836.88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314.66000000000003</v>
      </c>
      <c r="H366" s="10">
        <v>2831.94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414.37</v>
      </c>
      <c r="H367" s="10">
        <v>2071.85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430.9</v>
      </c>
      <c r="H368" s="10">
        <v>3016.3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1371.77</v>
      </c>
      <c r="H369" s="10">
        <v>1371.77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430.11</v>
      </c>
      <c r="H370" s="10">
        <v>5591.43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72.900000000000006</v>
      </c>
      <c r="H371" s="10">
        <v>1239.3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72.900000000000006</v>
      </c>
      <c r="H372" s="10">
        <v>656.1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70.430000000000007</v>
      </c>
      <c r="H373" s="10">
        <v>986.02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895.57</v>
      </c>
      <c r="H374" s="10">
        <v>6716.78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765.06</v>
      </c>
      <c r="H375" s="10">
        <v>7650.6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47</v>
      </c>
      <c r="H376" s="10">
        <v>5029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123.92</v>
      </c>
      <c r="H377" s="10">
        <v>1202.02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3789.48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633.87</v>
      </c>
      <c r="H379" s="10">
        <v>633.87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52.31</v>
      </c>
      <c r="H380" s="10">
        <v>104.62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37.9</v>
      </c>
      <c r="H381" s="10">
        <v>1735.82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14.89</v>
      </c>
      <c r="H382" s="10">
        <v>14.89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21.97</v>
      </c>
      <c r="H383" s="10">
        <v>87.88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60.7</v>
      </c>
      <c r="H384" s="10">
        <v>121.4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71.400000000000006</v>
      </c>
      <c r="H385" s="10">
        <v>285.60000000000002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41.53</v>
      </c>
      <c r="H386" s="10">
        <v>41.53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22.42</v>
      </c>
      <c r="H387" s="10">
        <v>179.36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49.81</v>
      </c>
      <c r="H388" s="10">
        <v>99.62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49.81</v>
      </c>
      <c r="H389" s="10">
        <v>298.86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33.82</v>
      </c>
      <c r="H390" s="10">
        <v>67.64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493.31</v>
      </c>
      <c r="H391" s="10">
        <v>118.39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39663.42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5880.96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497.62</v>
      </c>
      <c r="H394" s="10">
        <v>2985.72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1447.62</v>
      </c>
      <c r="H395" s="10">
        <v>2895.24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3259.6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2196.2199999999998</v>
      </c>
      <c r="H397" s="10">
        <v>2196.2199999999998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1063.3800000000001</v>
      </c>
      <c r="H398" s="10">
        <v>1063.3800000000001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17806.32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337.71</v>
      </c>
      <c r="H400" s="10">
        <v>1688.55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705.72</v>
      </c>
      <c r="H401" s="10">
        <v>2117.16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170.04</v>
      </c>
      <c r="H402" s="10">
        <v>170.04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3742.07</v>
      </c>
      <c r="H403" s="10">
        <v>3742.07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511.71</v>
      </c>
      <c r="H404" s="10">
        <v>511.71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3403.44</v>
      </c>
      <c r="H405" s="10">
        <v>3403.44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1028.67</v>
      </c>
      <c r="H406" s="10">
        <v>2057.34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4116.01</v>
      </c>
      <c r="H407" s="10">
        <v>4116.01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8881.4500000000007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122.05</v>
      </c>
      <c r="H409" s="10">
        <v>854.35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107.3</v>
      </c>
      <c r="H410" s="10">
        <v>6759.9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170.1</v>
      </c>
      <c r="H411" s="10">
        <v>170.1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132.54</v>
      </c>
      <c r="H412" s="10">
        <v>132.54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78.34</v>
      </c>
      <c r="H413" s="10">
        <v>156.68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201.97</v>
      </c>
      <c r="H414" s="10">
        <v>807.88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3835.09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21.44</v>
      </c>
      <c r="H416" s="10">
        <v>771.84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78.150000000000006</v>
      </c>
      <c r="H417" s="10">
        <v>2657.1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81.23</v>
      </c>
      <c r="H418" s="10">
        <v>406.15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268264.46000000002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3472.36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422.94</v>
      </c>
      <c r="H421" s="10">
        <v>422.94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570.21</v>
      </c>
      <c r="H422" s="10">
        <v>1140.42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595.32000000000005</v>
      </c>
      <c r="H423" s="10">
        <v>1785.96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123.04</v>
      </c>
      <c r="H424" s="10">
        <v>123.04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12529.06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12.09</v>
      </c>
      <c r="H426" s="10">
        <v>689.13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12.09</v>
      </c>
      <c r="H427" s="10">
        <v>96.72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13.05</v>
      </c>
      <c r="H428" s="10">
        <v>52.2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59.83</v>
      </c>
      <c r="H429" s="10">
        <v>1076.94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64.63</v>
      </c>
      <c r="H430" s="10">
        <v>258.52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68.36</v>
      </c>
      <c r="H431" s="10">
        <v>68.36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78.209999999999994</v>
      </c>
      <c r="H432" s="10">
        <v>156.41999999999999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98.4</v>
      </c>
      <c r="H433" s="10">
        <v>196.8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158.72999999999999</v>
      </c>
      <c r="H434" s="10">
        <v>1269.8399999999999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1373.81</v>
      </c>
      <c r="H435" s="10">
        <v>2747.62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158.49</v>
      </c>
      <c r="H436" s="10">
        <v>158.49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296.42</v>
      </c>
      <c r="H437" s="10">
        <v>1482.1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114.45</v>
      </c>
      <c r="H438" s="10">
        <v>2746.8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191.14</v>
      </c>
      <c r="H439" s="10">
        <v>1529.12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30554.85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20.93</v>
      </c>
      <c r="H441" s="10">
        <v>8545.7199999999993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24.25</v>
      </c>
      <c r="H442" s="10">
        <v>4229.2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21.67</v>
      </c>
      <c r="H443" s="10">
        <v>7257.28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32.590000000000003</v>
      </c>
      <c r="H444" s="10">
        <v>332.42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56.22</v>
      </c>
      <c r="H445" s="10">
        <v>2248.8000000000002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30.91</v>
      </c>
      <c r="H446" s="10">
        <v>921.12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188.31</v>
      </c>
      <c r="H447" s="10">
        <v>2071.41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17.07</v>
      </c>
      <c r="H448" s="10">
        <v>1707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19.07</v>
      </c>
      <c r="H449" s="10">
        <v>3241.9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173097.4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5.08</v>
      </c>
      <c r="H451" s="10">
        <v>14518.64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7.88</v>
      </c>
      <c r="H452" s="10">
        <v>18197.28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11.02</v>
      </c>
      <c r="H453" s="10">
        <v>26581.34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19.850000000000001</v>
      </c>
      <c r="H454" s="10">
        <v>2850.46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28.6</v>
      </c>
      <c r="H455" s="10">
        <v>717.86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33.590000000000003</v>
      </c>
      <c r="H456" s="10">
        <v>1608.96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46.6</v>
      </c>
      <c r="H457" s="10">
        <v>1812.74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67.8</v>
      </c>
      <c r="H458" s="10">
        <v>12976.92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94.02</v>
      </c>
      <c r="H459" s="10">
        <v>17600.54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158.21</v>
      </c>
      <c r="H460" s="10">
        <v>26547.64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310.92</v>
      </c>
      <c r="H461" s="10">
        <v>49685.02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17151.61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205.12</v>
      </c>
      <c r="H463" s="10">
        <v>15425.02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22.96</v>
      </c>
      <c r="H464" s="10">
        <v>1726.59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31459.18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34.729999999999997</v>
      </c>
      <c r="H466" s="10">
        <v>3299.35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37.47</v>
      </c>
      <c r="H467" s="10">
        <v>861.81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63.25</v>
      </c>
      <c r="H468" s="10">
        <v>2150.5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40.07</v>
      </c>
      <c r="H469" s="10">
        <v>120.21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87.8</v>
      </c>
      <c r="H470" s="10">
        <v>175.6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68.069999999999993</v>
      </c>
      <c r="H471" s="10">
        <v>68.069999999999993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15.29</v>
      </c>
      <c r="H472" s="10">
        <v>152.9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100.24</v>
      </c>
      <c r="H473" s="10">
        <v>801.92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671.23</v>
      </c>
      <c r="H474" s="10">
        <v>671.23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530.54</v>
      </c>
      <c r="H475" s="10">
        <v>2122.16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51.25</v>
      </c>
      <c r="H476" s="10">
        <v>461.25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209.79</v>
      </c>
      <c r="H477" s="10">
        <v>16992.990000000002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121.49</v>
      </c>
      <c r="H478" s="10">
        <v>1336.39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280.60000000000002</v>
      </c>
      <c r="H479" s="10">
        <v>2244.8000000000002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13926.38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11806.41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5.73</v>
      </c>
      <c r="H482" s="10">
        <v>129.5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8.4499999999999993</v>
      </c>
      <c r="H483" s="10">
        <v>1118.78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31.09</v>
      </c>
      <c r="H484" s="10">
        <v>525.41999999999996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54.88</v>
      </c>
      <c r="H485" s="10">
        <v>8500.91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11.1</v>
      </c>
      <c r="H486" s="10">
        <v>1531.8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2119.9699999999998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25.1</v>
      </c>
      <c r="H488" s="10">
        <v>1603.89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17.07</v>
      </c>
      <c r="H489" s="10">
        <v>204.84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17.02</v>
      </c>
      <c r="H490" s="10">
        <v>238.28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24.32</v>
      </c>
      <c r="H491" s="10">
        <v>72.959999999999994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28961.61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10890.07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1135.4100000000001</v>
      </c>
      <c r="H494" s="10">
        <v>3406.23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1998.98</v>
      </c>
      <c r="H495" s="10">
        <v>1998.98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45.25</v>
      </c>
      <c r="H496" s="10">
        <v>859.75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29.9</v>
      </c>
      <c r="H497" s="10">
        <v>89.7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189.3</v>
      </c>
      <c r="H498" s="10">
        <v>378.6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1338.91</v>
      </c>
      <c r="H499" s="10">
        <v>4016.73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35.020000000000003</v>
      </c>
      <c r="H500" s="10">
        <v>140.08000000000001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1268.1300000000001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188.31</v>
      </c>
      <c r="H502" s="10">
        <v>753.24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19.07</v>
      </c>
      <c r="H503" s="10">
        <v>514.89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1644.6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65</v>
      </c>
      <c r="H505" s="10">
        <v>1235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30.35</v>
      </c>
      <c r="H506" s="10">
        <v>242.8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16.68</v>
      </c>
      <c r="H507" s="10">
        <v>166.8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10870.54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111.29</v>
      </c>
      <c r="H509" s="10">
        <v>5748.13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28.7</v>
      </c>
      <c r="H510" s="10">
        <v>436.24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22.84</v>
      </c>
      <c r="H511" s="10">
        <v>2559.2199999999998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21.76</v>
      </c>
      <c r="H512" s="10">
        <v>104.45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15.31</v>
      </c>
      <c r="H513" s="10">
        <v>61.24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35.53</v>
      </c>
      <c r="H514" s="10">
        <v>1961.26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4288.2700000000004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6.29</v>
      </c>
      <c r="H516" s="10">
        <v>3641.91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5.72</v>
      </c>
      <c r="H517" s="10">
        <v>646.36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9341.1299999999992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105.79</v>
      </c>
      <c r="H519" s="10">
        <v>423.16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8917.9699999999993</v>
      </c>
      <c r="H520" s="10">
        <v>8917.9699999999993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47848.91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138.02000000000001</v>
      </c>
      <c r="H522" s="10">
        <v>138.02000000000001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13.22</v>
      </c>
      <c r="H523" s="10">
        <v>594.9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27.12</v>
      </c>
      <c r="H524" s="10">
        <v>298.32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27.07</v>
      </c>
      <c r="H525" s="10">
        <v>108.28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337.89</v>
      </c>
      <c r="H526" s="10">
        <v>337.89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25.91</v>
      </c>
      <c r="H527" s="10">
        <v>855.03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308.33</v>
      </c>
      <c r="H528" s="10">
        <v>308.33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82.91</v>
      </c>
      <c r="H529" s="10">
        <v>2170.58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27.38</v>
      </c>
      <c r="H530" s="10">
        <v>716.81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82.97</v>
      </c>
      <c r="H531" s="10">
        <v>912.67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78.64</v>
      </c>
      <c r="H532" s="10">
        <v>22569.68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70.66</v>
      </c>
      <c r="H533" s="10">
        <v>12330.17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60.97</v>
      </c>
      <c r="H534" s="10">
        <v>670.67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16.68</v>
      </c>
      <c r="H535" s="10">
        <v>4186.68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75.040000000000006</v>
      </c>
      <c r="H536" s="10">
        <v>1650.88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105006.46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2726.5</v>
      </c>
      <c r="H538" s="10">
        <v>2726.5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996.11</v>
      </c>
      <c r="H539" s="10">
        <v>42792.89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1145.95</v>
      </c>
      <c r="H540" s="10">
        <v>30814.6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111.05</v>
      </c>
      <c r="H541" s="10">
        <v>3348.16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166.1</v>
      </c>
      <c r="H542" s="10">
        <v>13229.87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34.119999999999997</v>
      </c>
      <c r="H543" s="10">
        <v>5049.76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228.43</v>
      </c>
      <c r="H544" s="10">
        <v>941.13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649.39</v>
      </c>
      <c r="H545" s="10">
        <v>6052.31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25.62</v>
      </c>
      <c r="H546" s="10">
        <v>51.24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4170.5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3.64</v>
      </c>
      <c r="H548" s="10">
        <v>3245.72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462.39</v>
      </c>
      <c r="H549" s="10">
        <v>924.78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715512.5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2862050.01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3577562.51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>
      <c r="A2" s="102"/>
      <c r="B2" s="103"/>
      <c r="C2" s="103"/>
      <c r="D2" s="103"/>
      <c r="E2" s="103"/>
      <c r="F2" s="103"/>
      <c r="G2" s="103"/>
      <c r="H2" s="104"/>
    </row>
    <row r="3" spans="1:8" ht="15.75" thickBot="1">
      <c r="A3" s="105"/>
      <c r="B3" s="106"/>
      <c r="C3" s="106"/>
      <c r="D3" s="106"/>
      <c r="E3" s="106"/>
      <c r="F3" s="106"/>
      <c r="G3" s="106"/>
      <c r="H3" s="107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ht="15.75" thickBot="1">
      <c r="A6" s="16" t="s">
        <v>1469</v>
      </c>
      <c r="B6" s="17"/>
      <c r="C6" s="17"/>
      <c r="D6" s="17"/>
      <c r="E6" s="18"/>
      <c r="F6" s="108" t="s">
        <v>1444</v>
      </c>
      <c r="G6" s="109"/>
      <c r="H6" s="110"/>
    </row>
    <row r="7" spans="1:8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ht="15.75" thickBot="1">
      <c r="A10" s="32"/>
      <c r="B10" s="33"/>
      <c r="C10" s="33"/>
      <c r="D10" s="33"/>
      <c r="E10" s="34"/>
      <c r="F10" s="35"/>
      <c r="G10" s="36"/>
      <c r="H10" s="37"/>
    </row>
    <row r="11" spans="1:8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422823.53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448.88</v>
      </c>
      <c r="H14" s="10">
        <v>4488.8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93.98</v>
      </c>
      <c r="H15" s="10">
        <v>9304.02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2095.6799999999998</v>
      </c>
      <c r="H16" s="10">
        <v>2095.6799999999998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3189.12</v>
      </c>
      <c r="H17" s="10">
        <v>3189.12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71.13</v>
      </c>
      <c r="H18" s="10">
        <v>9088.99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2397</v>
      </c>
      <c r="H19" s="10">
        <v>19176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1921.21</v>
      </c>
      <c r="H20" s="10">
        <v>15369.68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2940.75</v>
      </c>
      <c r="H21" s="10">
        <v>23526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336585.24</v>
      </c>
      <c r="H22" s="10">
        <v>336585.24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47357.46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44889.27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0.74</v>
      </c>
      <c r="H25" s="10">
        <v>1165.5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72.86</v>
      </c>
      <c r="H26" s="10">
        <v>11543.94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113.79</v>
      </c>
      <c r="H27" s="10">
        <v>28513.5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4.13</v>
      </c>
      <c r="H28" s="10">
        <v>442.28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15.29</v>
      </c>
      <c r="H29" s="10">
        <v>3224.05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2014.06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113.79</v>
      </c>
      <c r="H31" s="10">
        <v>1784.23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4.13</v>
      </c>
      <c r="H32" s="10">
        <v>55.22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15.29</v>
      </c>
      <c r="H33" s="10">
        <v>174.61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454.13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113.79</v>
      </c>
      <c r="H35" s="10">
        <v>415.33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4.13</v>
      </c>
      <c r="H36" s="10">
        <v>19.989999999999998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15.29</v>
      </c>
      <c r="H37" s="10">
        <v>18.809999999999999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142679.53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43301.75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49.85</v>
      </c>
      <c r="H40" s="10">
        <v>2325.5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92.94</v>
      </c>
      <c r="H41" s="10">
        <v>12241.13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15.96</v>
      </c>
      <c r="H42" s="10">
        <v>5062.51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14.44</v>
      </c>
      <c r="H43" s="10">
        <v>595.65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12.69</v>
      </c>
      <c r="H44" s="10">
        <v>4656.47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10.72</v>
      </c>
      <c r="H45" s="10">
        <v>2412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17.88</v>
      </c>
      <c r="H46" s="10">
        <v>2402.71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874.97</v>
      </c>
      <c r="H47" s="10">
        <v>13605.78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78577.070000000007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49.85</v>
      </c>
      <c r="H49" s="10">
        <v>3012.93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997.32</v>
      </c>
      <c r="H50" s="10">
        <v>3879.57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92.94</v>
      </c>
      <c r="H51" s="10">
        <v>32487.18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14.44</v>
      </c>
      <c r="H52" s="10">
        <v>9531.84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12.69</v>
      </c>
      <c r="H53" s="10">
        <v>1441.58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10.72</v>
      </c>
      <c r="H54" s="10">
        <v>283.12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21.61</v>
      </c>
      <c r="H55" s="10">
        <v>7712.83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836.56</v>
      </c>
      <c r="H56" s="10">
        <v>20228.02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8282.2000000000007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66.8</v>
      </c>
      <c r="H58" s="10">
        <v>2338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10.14</v>
      </c>
      <c r="H59" s="10">
        <v>50.7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49.85</v>
      </c>
      <c r="H60" s="10">
        <v>241.27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148.76</v>
      </c>
      <c r="H61" s="10">
        <v>654.54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14.24</v>
      </c>
      <c r="H62" s="10">
        <v>1660.53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10.72</v>
      </c>
      <c r="H63" s="10">
        <v>898.12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9.51</v>
      </c>
      <c r="H64" s="10">
        <v>131.9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21.61</v>
      </c>
      <c r="H65" s="10">
        <v>282.66000000000003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836.56</v>
      </c>
      <c r="H66" s="10">
        <v>2024.48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2676.9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66.8</v>
      </c>
      <c r="H68" s="10">
        <v>1169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49.85</v>
      </c>
      <c r="H69" s="10">
        <v>62.31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148.76</v>
      </c>
      <c r="H70" s="10">
        <v>743.8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17.149999999999999</v>
      </c>
      <c r="H71" s="10">
        <v>174.76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836.56</v>
      </c>
      <c r="H72" s="10">
        <v>527.03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9841.61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49.85</v>
      </c>
      <c r="H74" s="10">
        <v>660.51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109.41</v>
      </c>
      <c r="H75" s="10">
        <v>4920.17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14.44</v>
      </c>
      <c r="H76" s="10">
        <v>1215.8499999999999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836.56</v>
      </c>
      <c r="H77" s="10">
        <v>3045.08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330731.88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50581.45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55.53</v>
      </c>
      <c r="H80" s="10">
        <v>18510.37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10.64</v>
      </c>
      <c r="H81" s="10">
        <v>8930.4699999999993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8.8800000000000008</v>
      </c>
      <c r="H82" s="10">
        <v>2778.37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14.56</v>
      </c>
      <c r="H83" s="10">
        <v>6555.2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756.55</v>
      </c>
      <c r="H84" s="10">
        <v>13807.04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51337.04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55.53</v>
      </c>
      <c r="H86" s="10">
        <v>19107.87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12.13</v>
      </c>
      <c r="H87" s="10">
        <v>8198.7900000000009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10.64</v>
      </c>
      <c r="H88" s="10">
        <v>102.57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14.56</v>
      </c>
      <c r="H89" s="10">
        <v>5318.91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758</v>
      </c>
      <c r="H90" s="10">
        <v>18608.900000000001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3964.39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31.94</v>
      </c>
      <c r="H92" s="10">
        <v>3964.39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2306.16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55.53</v>
      </c>
      <c r="H94" s="10">
        <v>999.54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12.13</v>
      </c>
      <c r="H95" s="10">
        <v>532.75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14.56</v>
      </c>
      <c r="H96" s="10">
        <v>198.89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756.55</v>
      </c>
      <c r="H97" s="10">
        <v>574.98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2985.59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55.53</v>
      </c>
      <c r="H99" s="10">
        <v>1068.4000000000001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13.27</v>
      </c>
      <c r="H100" s="10">
        <v>202.5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12.13</v>
      </c>
      <c r="H101" s="10">
        <v>235.93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10.64</v>
      </c>
      <c r="H102" s="10">
        <v>298.02999999999997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14.56</v>
      </c>
      <c r="H103" s="10">
        <v>248.39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758</v>
      </c>
      <c r="H104" s="10">
        <v>932.34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138517.4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14.29</v>
      </c>
      <c r="H106" s="10">
        <v>138517.4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81039.850000000006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61154.400000000001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4.0199999999999996</v>
      </c>
      <c r="H109" s="10">
        <v>3150.55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247.69</v>
      </c>
      <c r="H110" s="10">
        <v>9706.9699999999993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2.54</v>
      </c>
      <c r="H111" s="10">
        <v>1990.65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844.08</v>
      </c>
      <c r="H112" s="10">
        <v>46306.23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19885.45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4.0199999999999996</v>
      </c>
      <c r="H114" s="10">
        <v>1024.3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247.69</v>
      </c>
      <c r="H115" s="10">
        <v>3155.57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2.54</v>
      </c>
      <c r="H116" s="10">
        <v>647.19000000000005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844.08</v>
      </c>
      <c r="H117" s="10">
        <v>15058.39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236409.9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1372.2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224.95</v>
      </c>
      <c r="H120" s="10">
        <v>1372.2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218616.38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68.89</v>
      </c>
      <c r="H122" s="10">
        <v>39458.129999999997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111.11</v>
      </c>
      <c r="H123" s="10">
        <v>115332.18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91.93</v>
      </c>
      <c r="H124" s="10">
        <v>51858.63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161.41</v>
      </c>
      <c r="H125" s="10">
        <v>1568.91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33.35</v>
      </c>
      <c r="H126" s="10">
        <v>10398.530000000001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5786.99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91.93</v>
      </c>
      <c r="H128" s="10">
        <v>5786.99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10634.33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750.73</v>
      </c>
      <c r="H130" s="10">
        <v>6050.88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599.66</v>
      </c>
      <c r="H131" s="10">
        <v>4317.55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73.86</v>
      </c>
      <c r="H132" s="10">
        <v>265.89999999999998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292268.02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41581.54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1208.5999999999999</v>
      </c>
      <c r="H135" s="10">
        <v>7251.6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2129</v>
      </c>
      <c r="H136" s="10">
        <v>6387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1318.41</v>
      </c>
      <c r="H137" s="10">
        <v>7910.46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1318.41</v>
      </c>
      <c r="H138" s="10">
        <v>3955.23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2129</v>
      </c>
      <c r="H139" s="10">
        <v>10645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1217.92</v>
      </c>
      <c r="H140" s="10">
        <v>4871.68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311.43</v>
      </c>
      <c r="H141" s="10">
        <v>560.57000000000005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5431.9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78.099999999999994</v>
      </c>
      <c r="H143" s="10">
        <v>312.39999999999998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324.85000000000002</v>
      </c>
      <c r="H144" s="10">
        <v>2598.8000000000002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196.93</v>
      </c>
      <c r="H145" s="10">
        <v>2520.6999999999998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32477.63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642.32000000000005</v>
      </c>
      <c r="H147" s="10">
        <v>642.32000000000005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470.96</v>
      </c>
      <c r="H148" s="10">
        <v>791.21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470.96</v>
      </c>
      <c r="H149" s="10">
        <v>1582.43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341.41</v>
      </c>
      <c r="H150" s="10">
        <v>28500.91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470.96</v>
      </c>
      <c r="H151" s="10">
        <v>960.76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33038.910000000003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449.68</v>
      </c>
      <c r="H153" s="10">
        <v>395.72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449.68</v>
      </c>
      <c r="H154" s="10">
        <v>966.81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447.78</v>
      </c>
      <c r="H155" s="10">
        <v>720.93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449.68</v>
      </c>
      <c r="H156" s="10">
        <v>1227.6300000000001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447.78</v>
      </c>
      <c r="H157" s="10">
        <v>967.2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449.68</v>
      </c>
      <c r="H158" s="10">
        <v>472.16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449.68</v>
      </c>
      <c r="H159" s="10">
        <v>5665.97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449.68</v>
      </c>
      <c r="H160" s="10">
        <v>3777.31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449.68</v>
      </c>
      <c r="H161" s="10">
        <v>2832.98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449.68</v>
      </c>
      <c r="H162" s="10">
        <v>472.16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449.68</v>
      </c>
      <c r="H163" s="10">
        <v>2360.8200000000002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449.68</v>
      </c>
      <c r="H164" s="10">
        <v>1888.66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449.68</v>
      </c>
      <c r="H165" s="10">
        <v>7554.62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447.78</v>
      </c>
      <c r="H166" s="10">
        <v>1217.96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244.94</v>
      </c>
      <c r="H167" s="10">
        <v>2517.98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1179.6600000000001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1179.6600000000001</v>
      </c>
      <c r="H169" s="10">
        <v>1179.6600000000001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178558.38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1139.77</v>
      </c>
      <c r="H171" s="10">
        <v>3510.49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1131.72</v>
      </c>
      <c r="H172" s="10">
        <v>3327.26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1118.8499999999999</v>
      </c>
      <c r="H173" s="10">
        <v>130636.93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299.51</v>
      </c>
      <c r="H174" s="10">
        <v>21531.77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1182.0999999999999</v>
      </c>
      <c r="H175" s="10">
        <v>7447.23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1182.0999999999999</v>
      </c>
      <c r="H176" s="10">
        <v>4728.3999999999996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1182.0999999999999</v>
      </c>
      <c r="H177" s="10">
        <v>7376.3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187534.35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175.45</v>
      </c>
      <c r="H179" s="10">
        <v>149248.29999999999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163.5</v>
      </c>
      <c r="H180" s="10">
        <v>11306.03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57.11</v>
      </c>
      <c r="H181" s="10">
        <v>5345.5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57.11</v>
      </c>
      <c r="H182" s="10">
        <v>2609.9299999999998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57.11</v>
      </c>
      <c r="H183" s="10">
        <v>7230.13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50.49</v>
      </c>
      <c r="H184" s="10">
        <v>11794.46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24893.48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47.92</v>
      </c>
      <c r="H186" s="10">
        <v>18881.439999999999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47.92</v>
      </c>
      <c r="H187" s="10">
        <v>6012.04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284389.09999999998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278735.53999999998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6.04</v>
      </c>
      <c r="H190" s="10">
        <v>15520.38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43.3</v>
      </c>
      <c r="H191" s="10">
        <v>68837.47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51.62</v>
      </c>
      <c r="H192" s="10">
        <v>50578.31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28.13</v>
      </c>
      <c r="H193" s="10">
        <v>28826.78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64.23</v>
      </c>
      <c r="H194" s="10">
        <v>29313.93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63.06</v>
      </c>
      <c r="H195" s="10">
        <v>5927.64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63.06</v>
      </c>
      <c r="H196" s="10">
        <v>290.08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63.06</v>
      </c>
      <c r="H197" s="10">
        <v>612.30999999999995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63.06</v>
      </c>
      <c r="H198" s="10">
        <v>310.26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32.96</v>
      </c>
      <c r="H199" s="10">
        <v>4192.51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89.71</v>
      </c>
      <c r="H200" s="10">
        <v>39326.17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134.91</v>
      </c>
      <c r="H201" s="10">
        <v>34999.699999999997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5653.56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6.04</v>
      </c>
      <c r="H203" s="10">
        <v>592.22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51.62</v>
      </c>
      <c r="H204" s="10">
        <v>5061.34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159906.91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130129.19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51.85</v>
      </c>
      <c r="H207" s="10">
        <v>14669.4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62.05</v>
      </c>
      <c r="H208" s="10">
        <v>23289.85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64.680000000000007</v>
      </c>
      <c r="H209" s="10">
        <v>8114.75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55.63</v>
      </c>
      <c r="H210" s="10">
        <v>2386.5300000000002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47.55</v>
      </c>
      <c r="H211" s="10">
        <v>7082.57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258.32</v>
      </c>
      <c r="H212" s="10">
        <v>55934.03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6.9</v>
      </c>
      <c r="H213" s="10">
        <v>1494.06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10.72</v>
      </c>
      <c r="H214" s="10">
        <v>728.96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64.849999999999994</v>
      </c>
      <c r="H215" s="10">
        <v>8248.92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96.48</v>
      </c>
      <c r="H216" s="10">
        <v>5156.8599999999997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167.27</v>
      </c>
      <c r="H217" s="10">
        <v>292.72000000000003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72.97</v>
      </c>
      <c r="H218" s="10">
        <v>2730.54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29777.72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58.93</v>
      </c>
      <c r="H220" s="10">
        <v>15015.36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95.54</v>
      </c>
      <c r="H221" s="10">
        <v>2650.28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222.13</v>
      </c>
      <c r="H222" s="10">
        <v>1083.99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222.13</v>
      </c>
      <c r="H223" s="10">
        <v>1665.98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187.32</v>
      </c>
      <c r="H224" s="10">
        <v>4113.55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14.27</v>
      </c>
      <c r="H225" s="10">
        <v>4920.4399999999996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40.71</v>
      </c>
      <c r="H226" s="10">
        <v>328.12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148413.04999999999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104922.77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19.829999999999998</v>
      </c>
      <c r="H229" s="10">
        <v>39751.019999999997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15.11</v>
      </c>
      <c r="H230" s="10">
        <v>28753.73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20.27</v>
      </c>
      <c r="H231" s="10">
        <v>2554.2199999999998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20.27</v>
      </c>
      <c r="H232" s="10">
        <v>257.83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154</v>
      </c>
      <c r="H233" s="10">
        <v>15651.02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30.27</v>
      </c>
      <c r="H234" s="10">
        <v>17954.95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18764.12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24.46</v>
      </c>
      <c r="H236" s="10">
        <v>10824.77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17.940000000000001</v>
      </c>
      <c r="H237" s="10">
        <v>7939.35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21403.24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16.649999999999999</v>
      </c>
      <c r="H240" s="10">
        <v>21403.24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3322.92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18.78</v>
      </c>
      <c r="H242" s="10">
        <v>1841.38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15.11</v>
      </c>
      <c r="H243" s="10">
        <v>1481.54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72460.02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29887.82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11.74</v>
      </c>
      <c r="H246" s="10">
        <v>324.02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26.91</v>
      </c>
      <c r="H247" s="10">
        <v>4491.28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30.71</v>
      </c>
      <c r="H248" s="10">
        <v>2489.0500000000002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26.4</v>
      </c>
      <c r="H249" s="10">
        <v>290.39999999999998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42.73</v>
      </c>
      <c r="H250" s="10">
        <v>5751.46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58.64</v>
      </c>
      <c r="H251" s="10">
        <v>3198.81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211.29</v>
      </c>
      <c r="H252" s="10">
        <v>1267.74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295.14</v>
      </c>
      <c r="H253" s="10">
        <v>590.28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6.32</v>
      </c>
      <c r="H254" s="10">
        <v>25.28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7.37</v>
      </c>
      <c r="H255" s="10">
        <v>530.64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17.47</v>
      </c>
      <c r="H256" s="10">
        <v>698.8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28.53</v>
      </c>
      <c r="H257" s="10">
        <v>171.18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37.799999999999997</v>
      </c>
      <c r="H258" s="10">
        <v>75.599999999999994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19.600000000000001</v>
      </c>
      <c r="H259" s="10">
        <v>117.6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14.73</v>
      </c>
      <c r="H260" s="10">
        <v>29.46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14.73</v>
      </c>
      <c r="H261" s="10">
        <v>58.92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14.76</v>
      </c>
      <c r="H262" s="10">
        <v>442.8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18.54</v>
      </c>
      <c r="H263" s="10">
        <v>18.54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27.1</v>
      </c>
      <c r="H264" s="10">
        <v>135.5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6.6</v>
      </c>
      <c r="H265" s="10">
        <v>19.8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16.98</v>
      </c>
      <c r="H266" s="10">
        <v>33.96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75.040000000000006</v>
      </c>
      <c r="H267" s="10">
        <v>600.32000000000005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91.44</v>
      </c>
      <c r="H268" s="10">
        <v>182.88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9.16</v>
      </c>
      <c r="H269" s="10">
        <v>36.64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9.16</v>
      </c>
      <c r="H270" s="10">
        <v>36.64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14.74</v>
      </c>
      <c r="H271" s="10">
        <v>412.72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38.6</v>
      </c>
      <c r="H272" s="10">
        <v>154.4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98.78</v>
      </c>
      <c r="H273" s="10">
        <v>2568.2800000000002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119.36</v>
      </c>
      <c r="H274" s="10">
        <v>716.16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13.6</v>
      </c>
      <c r="H275" s="10">
        <v>639.20000000000005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13.6</v>
      </c>
      <c r="H276" s="10">
        <v>163.19999999999999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14.84</v>
      </c>
      <c r="H277" s="10">
        <v>252.28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22.78</v>
      </c>
      <c r="H278" s="10">
        <v>318.92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74.31</v>
      </c>
      <c r="H279" s="10">
        <v>520.16999999999996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96.71</v>
      </c>
      <c r="H280" s="10">
        <v>386.84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19.809999999999999</v>
      </c>
      <c r="H281" s="10">
        <v>198.1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56.71</v>
      </c>
      <c r="H282" s="10">
        <v>113.42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56.71</v>
      </c>
      <c r="H283" s="10">
        <v>737.23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28.85</v>
      </c>
      <c r="H284" s="10">
        <v>86.55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22.62</v>
      </c>
      <c r="H285" s="10">
        <v>180.96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20.88</v>
      </c>
      <c r="H286" s="10">
        <v>187.92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211.29</v>
      </c>
      <c r="H287" s="10">
        <v>633.87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6352.77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301.27999999999997</v>
      </c>
      <c r="H289" s="10">
        <v>903.84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365.89</v>
      </c>
      <c r="H290" s="10">
        <v>365.89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86.5</v>
      </c>
      <c r="H291" s="10">
        <v>173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174.18</v>
      </c>
      <c r="H292" s="10">
        <v>1393.44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98.49</v>
      </c>
      <c r="H293" s="10">
        <v>2954.7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93.65</v>
      </c>
      <c r="H294" s="10">
        <v>561.9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36219.43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36219.43</v>
      </c>
      <c r="H296" s="10">
        <v>36219.43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16940.84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10639.58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30.59</v>
      </c>
      <c r="H299" s="10">
        <v>7543.49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62.84</v>
      </c>
      <c r="H300" s="10">
        <v>188.52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44.65</v>
      </c>
      <c r="H301" s="10">
        <v>491.15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43.73</v>
      </c>
      <c r="H302" s="10">
        <v>2055.31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73.75</v>
      </c>
      <c r="H303" s="10">
        <v>295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66.11</v>
      </c>
      <c r="H304" s="10">
        <v>66.11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6301.26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652.62</v>
      </c>
      <c r="H306" s="10">
        <v>5873.58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38.880000000000003</v>
      </c>
      <c r="H307" s="10">
        <v>427.68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66372.240000000005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36950.25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40.78</v>
      </c>
      <c r="H310" s="10">
        <v>6088.45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23.75</v>
      </c>
      <c r="H311" s="10">
        <v>2738.38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29.26</v>
      </c>
      <c r="H312" s="10">
        <v>5064.91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36.229999999999997</v>
      </c>
      <c r="H313" s="10">
        <v>2519.8000000000002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11.4</v>
      </c>
      <c r="H314" s="10">
        <v>364.8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16.329999999999998</v>
      </c>
      <c r="H315" s="10">
        <v>506.23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23.91</v>
      </c>
      <c r="H316" s="10">
        <v>215.19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28.69</v>
      </c>
      <c r="H317" s="10">
        <v>172.14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27.94</v>
      </c>
      <c r="H318" s="10">
        <v>335.28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23.04</v>
      </c>
      <c r="H319" s="10">
        <v>645.12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15.68</v>
      </c>
      <c r="H320" s="10">
        <v>282.24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11.2</v>
      </c>
      <c r="H321" s="10">
        <v>1187.2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47.56</v>
      </c>
      <c r="H322" s="10">
        <v>665.84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52.31</v>
      </c>
      <c r="H323" s="10">
        <v>418.48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40.29</v>
      </c>
      <c r="H324" s="10">
        <v>40.29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18.559999999999999</v>
      </c>
      <c r="H325" s="10">
        <v>167.04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29.6</v>
      </c>
      <c r="H326" s="10">
        <v>29.6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652.62</v>
      </c>
      <c r="H327" s="10">
        <v>10441.92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100.04</v>
      </c>
      <c r="H328" s="10">
        <v>1900.76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79.760000000000005</v>
      </c>
      <c r="H329" s="10">
        <v>957.12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79.760000000000005</v>
      </c>
      <c r="H330" s="10">
        <v>319.04000000000002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24.76</v>
      </c>
      <c r="H331" s="10">
        <v>321.88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50.54</v>
      </c>
      <c r="H332" s="10">
        <v>50.54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19.34</v>
      </c>
      <c r="H333" s="10">
        <v>232.08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19.03</v>
      </c>
      <c r="H334" s="10">
        <v>285.45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146.41999999999999</v>
      </c>
      <c r="H335" s="10">
        <v>439.26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21.13</v>
      </c>
      <c r="H336" s="10">
        <v>190.17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10.06</v>
      </c>
      <c r="H337" s="10">
        <v>90.54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11.22</v>
      </c>
      <c r="H338" s="10">
        <v>280.5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29421.99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12528.21</v>
      </c>
      <c r="H340" s="10">
        <v>12528.21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7865.35</v>
      </c>
      <c r="H341" s="10">
        <v>7865.35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9028.43</v>
      </c>
      <c r="H342" s="10">
        <v>9028.43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57934.68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341.95</v>
      </c>
      <c r="H344" s="10">
        <v>1367.8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623.78</v>
      </c>
      <c r="H345" s="10">
        <v>5614.02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42.43</v>
      </c>
      <c r="H346" s="10">
        <v>169.72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83.04</v>
      </c>
      <c r="H347" s="10">
        <v>747.36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508.72</v>
      </c>
      <c r="H348" s="10">
        <v>1017.44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165.59</v>
      </c>
      <c r="H349" s="10">
        <v>496.77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170.4</v>
      </c>
      <c r="H350" s="10">
        <v>2215.1999999999998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348.38</v>
      </c>
      <c r="H351" s="10">
        <v>1045.1400000000001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817.9</v>
      </c>
      <c r="H352" s="10">
        <v>4089.5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194.56</v>
      </c>
      <c r="H353" s="10">
        <v>972.8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194.56</v>
      </c>
      <c r="H354" s="10">
        <v>1167.3599999999999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212.69</v>
      </c>
      <c r="H355" s="10">
        <v>212.69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54.24</v>
      </c>
      <c r="H356" s="10">
        <v>1301.76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11.09</v>
      </c>
      <c r="H357" s="10">
        <v>421.42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138.04</v>
      </c>
      <c r="H358" s="10">
        <v>1242.3599999999999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151.47</v>
      </c>
      <c r="H359" s="10">
        <v>2423.52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250.92</v>
      </c>
      <c r="H360" s="10">
        <v>501.84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58.9</v>
      </c>
      <c r="H361" s="10">
        <v>412.3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365.35</v>
      </c>
      <c r="H362" s="10">
        <v>1096.05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151.33000000000001</v>
      </c>
      <c r="H363" s="10">
        <v>302.66000000000003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43.79</v>
      </c>
      <c r="H364" s="10">
        <v>1094.75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120.24</v>
      </c>
      <c r="H365" s="10">
        <v>961.92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266.02</v>
      </c>
      <c r="H366" s="10">
        <v>2394.1799999999998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344.37</v>
      </c>
      <c r="H367" s="10">
        <v>1721.85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357.36</v>
      </c>
      <c r="H368" s="10">
        <v>2501.52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1102.8800000000001</v>
      </c>
      <c r="H369" s="10">
        <v>1102.8800000000001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428.2</v>
      </c>
      <c r="H370" s="10">
        <v>5566.6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69.52</v>
      </c>
      <c r="H371" s="10">
        <v>1181.8399999999999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69.52</v>
      </c>
      <c r="H372" s="10">
        <v>625.67999999999995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67.3</v>
      </c>
      <c r="H373" s="10">
        <v>942.2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614.01</v>
      </c>
      <c r="H374" s="10">
        <v>4605.08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404.18</v>
      </c>
      <c r="H375" s="10">
        <v>4041.8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26.6</v>
      </c>
      <c r="H376" s="10">
        <v>2846.2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157.78</v>
      </c>
      <c r="H377" s="10">
        <v>1530.47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4229.53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638.9</v>
      </c>
      <c r="H379" s="10">
        <v>638.9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47.38</v>
      </c>
      <c r="H380" s="10">
        <v>94.76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45.6</v>
      </c>
      <c r="H381" s="10">
        <v>2088.48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15.56</v>
      </c>
      <c r="H382" s="10">
        <v>15.56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25.2</v>
      </c>
      <c r="H383" s="10">
        <v>100.8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53.97</v>
      </c>
      <c r="H384" s="10">
        <v>107.94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63.95</v>
      </c>
      <c r="H385" s="10">
        <v>255.8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46.04</v>
      </c>
      <c r="H386" s="10">
        <v>46.04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24.46</v>
      </c>
      <c r="H387" s="10">
        <v>195.68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63.99</v>
      </c>
      <c r="H388" s="10">
        <v>127.98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63.99</v>
      </c>
      <c r="H389" s="10">
        <v>383.94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43.31</v>
      </c>
      <c r="H390" s="10">
        <v>86.62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362.63</v>
      </c>
      <c r="H391" s="10">
        <v>87.03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35376.85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3638.08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312.26</v>
      </c>
      <c r="H394" s="10">
        <v>1873.56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882.26</v>
      </c>
      <c r="H395" s="10">
        <v>1764.52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2788.61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1790.48</v>
      </c>
      <c r="H397" s="10">
        <v>1790.48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998.13</v>
      </c>
      <c r="H398" s="10">
        <v>998.13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16482.98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301.27999999999997</v>
      </c>
      <c r="H400" s="10">
        <v>1506.4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617.52</v>
      </c>
      <c r="H401" s="10">
        <v>1852.56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157.94999999999999</v>
      </c>
      <c r="H402" s="10">
        <v>157.94999999999999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3055.9</v>
      </c>
      <c r="H403" s="10">
        <v>3055.9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517.22</v>
      </c>
      <c r="H404" s="10">
        <v>517.22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3407.94</v>
      </c>
      <c r="H405" s="10">
        <v>3407.94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898.01</v>
      </c>
      <c r="H406" s="10">
        <v>1796.02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4188.99</v>
      </c>
      <c r="H407" s="10">
        <v>4188.99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10093.89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115.39</v>
      </c>
      <c r="H409" s="10">
        <v>807.73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127.78</v>
      </c>
      <c r="H410" s="10">
        <v>8050.14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158.33000000000001</v>
      </c>
      <c r="H411" s="10">
        <v>158.33000000000001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124.43</v>
      </c>
      <c r="H412" s="10">
        <v>124.43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75.75</v>
      </c>
      <c r="H413" s="10">
        <v>151.5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200.44</v>
      </c>
      <c r="H414" s="10">
        <v>801.76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2373.29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17.41</v>
      </c>
      <c r="H416" s="10">
        <v>626.76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36.82</v>
      </c>
      <c r="H417" s="10">
        <v>1251.8800000000001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98.93</v>
      </c>
      <c r="H418" s="10">
        <v>494.65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251686.92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3521.56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433.36</v>
      </c>
      <c r="H421" s="10">
        <v>433.36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581.03</v>
      </c>
      <c r="H422" s="10">
        <v>1162.06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605.94000000000005</v>
      </c>
      <c r="H423" s="10">
        <v>1817.82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108.32</v>
      </c>
      <c r="H424" s="10">
        <v>108.32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11916.63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11.47</v>
      </c>
      <c r="H426" s="10">
        <v>653.79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11.47</v>
      </c>
      <c r="H427" s="10">
        <v>91.76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12.42</v>
      </c>
      <c r="H428" s="10">
        <v>49.68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56.4</v>
      </c>
      <c r="H429" s="10">
        <v>1015.2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61.77</v>
      </c>
      <c r="H430" s="10">
        <v>247.08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66.22</v>
      </c>
      <c r="H431" s="10">
        <v>66.22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74.489999999999995</v>
      </c>
      <c r="H432" s="10">
        <v>148.97999999999999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97.14</v>
      </c>
      <c r="H433" s="10">
        <v>194.28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155.44999999999999</v>
      </c>
      <c r="H434" s="10">
        <v>1243.5999999999999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1290.17</v>
      </c>
      <c r="H435" s="10">
        <v>2580.34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149.91999999999999</v>
      </c>
      <c r="H436" s="10">
        <v>149.91999999999999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278.89999999999998</v>
      </c>
      <c r="H437" s="10">
        <v>1394.5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109.61</v>
      </c>
      <c r="H438" s="10">
        <v>2630.64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181.33</v>
      </c>
      <c r="H439" s="10">
        <v>1450.64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29039.59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20.190000000000001</v>
      </c>
      <c r="H441" s="10">
        <v>8243.58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23.01</v>
      </c>
      <c r="H442" s="10">
        <v>4012.94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18.93</v>
      </c>
      <c r="H443" s="10">
        <v>6339.66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27.57</v>
      </c>
      <c r="H444" s="10">
        <v>281.20999999999998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46.44</v>
      </c>
      <c r="H445" s="10">
        <v>1857.6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29.45</v>
      </c>
      <c r="H446" s="10">
        <v>877.61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194.29</v>
      </c>
      <c r="H447" s="10">
        <v>2137.19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17.47</v>
      </c>
      <c r="H448" s="10">
        <v>1747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20.84</v>
      </c>
      <c r="H449" s="10">
        <v>3542.8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159410.32999999999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4.88</v>
      </c>
      <c r="H451" s="10">
        <v>13947.04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7.52</v>
      </c>
      <c r="H452" s="10">
        <v>17365.939999999999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10.5</v>
      </c>
      <c r="H453" s="10">
        <v>25327.05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18.73</v>
      </c>
      <c r="H454" s="10">
        <v>2689.63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27.08</v>
      </c>
      <c r="H455" s="10">
        <v>679.71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30.69</v>
      </c>
      <c r="H456" s="10">
        <v>1470.05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42.36</v>
      </c>
      <c r="H457" s="10">
        <v>1647.8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61.4</v>
      </c>
      <c r="H458" s="10">
        <v>11751.96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84.93</v>
      </c>
      <c r="H459" s="10">
        <v>15898.9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142.59</v>
      </c>
      <c r="H460" s="10">
        <v>23926.6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279.76</v>
      </c>
      <c r="H461" s="10">
        <v>44705.65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17765.25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211.75</v>
      </c>
      <c r="H463" s="10">
        <v>15923.6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24.49</v>
      </c>
      <c r="H464" s="10">
        <v>1841.65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30033.56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31.63</v>
      </c>
      <c r="H466" s="10">
        <v>3004.85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33.19</v>
      </c>
      <c r="H467" s="10">
        <v>763.37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58.44</v>
      </c>
      <c r="H468" s="10">
        <v>1986.96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37.08</v>
      </c>
      <c r="H469" s="10">
        <v>111.24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80.55</v>
      </c>
      <c r="H470" s="10">
        <v>161.1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61.17</v>
      </c>
      <c r="H471" s="10">
        <v>61.17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12.81</v>
      </c>
      <c r="H472" s="10">
        <v>128.1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102.29</v>
      </c>
      <c r="H473" s="10">
        <v>818.32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463.79</v>
      </c>
      <c r="H474" s="10">
        <v>463.79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353.6</v>
      </c>
      <c r="H475" s="10">
        <v>1414.4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42.06</v>
      </c>
      <c r="H476" s="10">
        <v>378.54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212.26</v>
      </c>
      <c r="H477" s="10">
        <v>17193.060000000001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115.9</v>
      </c>
      <c r="H478" s="10">
        <v>1274.9000000000001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284.22000000000003</v>
      </c>
      <c r="H479" s="10">
        <v>2273.7600000000002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13338.11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11061.96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5.46</v>
      </c>
      <c r="H482" s="10">
        <v>123.4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8.02</v>
      </c>
      <c r="H483" s="10">
        <v>1061.8499999999999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29.38</v>
      </c>
      <c r="H484" s="10">
        <v>496.52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49.83</v>
      </c>
      <c r="H485" s="10">
        <v>7718.67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12.04</v>
      </c>
      <c r="H486" s="10">
        <v>1661.52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2276.15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26.79</v>
      </c>
      <c r="H488" s="10">
        <v>1711.88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18.690000000000001</v>
      </c>
      <c r="H489" s="10">
        <v>224.28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18.63</v>
      </c>
      <c r="H490" s="10">
        <v>260.82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26.39</v>
      </c>
      <c r="H491" s="10">
        <v>79.17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30397.64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11648.25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1231.78</v>
      </c>
      <c r="H494" s="10">
        <v>3695.34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2003.96</v>
      </c>
      <c r="H495" s="10">
        <v>2003.96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55.92</v>
      </c>
      <c r="H496" s="10">
        <v>1062.48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31.11</v>
      </c>
      <c r="H497" s="10">
        <v>93.33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197.94</v>
      </c>
      <c r="H498" s="10">
        <v>395.88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1415.98</v>
      </c>
      <c r="H499" s="10">
        <v>4247.9399999999996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37.33</v>
      </c>
      <c r="H500" s="10">
        <v>149.32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1339.84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194.29</v>
      </c>
      <c r="H502" s="10">
        <v>777.16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20.84</v>
      </c>
      <c r="H503" s="10">
        <v>562.67999999999995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1297.19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49.29</v>
      </c>
      <c r="H505" s="10">
        <v>936.51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23.86</v>
      </c>
      <c r="H506" s="10">
        <v>190.88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16.98</v>
      </c>
      <c r="H507" s="10">
        <v>169.8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10800.22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115.88</v>
      </c>
      <c r="H509" s="10">
        <v>5985.2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26.38</v>
      </c>
      <c r="H510" s="10">
        <v>400.98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21.63</v>
      </c>
      <c r="H511" s="10">
        <v>2423.64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20.100000000000001</v>
      </c>
      <c r="H512" s="10">
        <v>96.48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17.39</v>
      </c>
      <c r="H513" s="10">
        <v>69.56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33.049999999999997</v>
      </c>
      <c r="H514" s="10">
        <v>1824.36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5312.14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7.83</v>
      </c>
      <c r="H516" s="10">
        <v>4533.57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6.89</v>
      </c>
      <c r="H517" s="10">
        <v>778.57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9445.3799999999992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122.87</v>
      </c>
      <c r="H519" s="10">
        <v>491.48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8953.9</v>
      </c>
      <c r="H520" s="10">
        <v>8953.9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47225.42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152.27000000000001</v>
      </c>
      <c r="H522" s="10">
        <v>152.27000000000001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11.93</v>
      </c>
      <c r="H523" s="10">
        <v>536.85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23.58</v>
      </c>
      <c r="H524" s="10">
        <v>259.38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28.16</v>
      </c>
      <c r="H525" s="10">
        <v>112.64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361.84</v>
      </c>
      <c r="H526" s="10">
        <v>361.84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29.6</v>
      </c>
      <c r="H527" s="10">
        <v>976.8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311.61</v>
      </c>
      <c r="H528" s="10">
        <v>311.61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102.09</v>
      </c>
      <c r="H529" s="10">
        <v>2672.72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31.97</v>
      </c>
      <c r="H530" s="10">
        <v>836.97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89.81</v>
      </c>
      <c r="H531" s="10">
        <v>987.91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78.03</v>
      </c>
      <c r="H532" s="10">
        <v>22394.61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63.21</v>
      </c>
      <c r="H533" s="10">
        <v>11030.15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49.81</v>
      </c>
      <c r="H534" s="10">
        <v>547.91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16.98</v>
      </c>
      <c r="H535" s="10">
        <v>4261.9799999999996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80.989999999999995</v>
      </c>
      <c r="H536" s="10">
        <v>1781.78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73704.94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3257.36</v>
      </c>
      <c r="H538" s="10">
        <v>3257.36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585.98</v>
      </c>
      <c r="H539" s="10">
        <v>25173.7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699.9</v>
      </c>
      <c r="H540" s="10">
        <v>18820.310000000001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127.01</v>
      </c>
      <c r="H541" s="10">
        <v>3829.35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119.68</v>
      </c>
      <c r="H542" s="10">
        <v>9532.51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41.61</v>
      </c>
      <c r="H543" s="10">
        <v>6158.28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203.5</v>
      </c>
      <c r="H544" s="10">
        <v>838.42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648.39</v>
      </c>
      <c r="H545" s="10">
        <v>6042.99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26.01</v>
      </c>
      <c r="H546" s="10">
        <v>52.02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4767.6499999999996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4.34</v>
      </c>
      <c r="H548" s="10">
        <v>3869.89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448.88</v>
      </c>
      <c r="H549" s="10">
        <v>897.76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740321.86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2961287.43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3701609.29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>
      <c r="A2" s="102"/>
      <c r="B2" s="103"/>
      <c r="C2" s="103"/>
      <c r="D2" s="103"/>
      <c r="E2" s="103"/>
      <c r="F2" s="103"/>
      <c r="G2" s="103"/>
      <c r="H2" s="104"/>
    </row>
    <row r="3" spans="1:8" ht="15.75" thickBot="1">
      <c r="A3" s="105"/>
      <c r="B3" s="106"/>
      <c r="C3" s="106"/>
      <c r="D3" s="106"/>
      <c r="E3" s="106"/>
      <c r="F3" s="106"/>
      <c r="G3" s="106"/>
      <c r="H3" s="107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ht="15.75" thickBot="1">
      <c r="A6" s="16" t="s">
        <v>1468</v>
      </c>
      <c r="B6" s="17"/>
      <c r="C6" s="17"/>
      <c r="D6" s="17"/>
      <c r="E6" s="18"/>
      <c r="F6" s="108" t="s">
        <v>1444</v>
      </c>
      <c r="G6" s="109"/>
      <c r="H6" s="110"/>
    </row>
    <row r="7" spans="1:8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ht="15.75" thickBot="1">
      <c r="A10" s="32"/>
      <c r="B10" s="33"/>
      <c r="C10" s="33"/>
      <c r="D10" s="33"/>
      <c r="E10" s="34"/>
      <c r="F10" s="35"/>
      <c r="G10" s="36"/>
      <c r="H10" s="37"/>
    </row>
    <row r="11" spans="1:8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358380.47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469.87</v>
      </c>
      <c r="H14" s="10">
        <v>4698.7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97.46</v>
      </c>
      <c r="H15" s="10">
        <v>9648.5400000000009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1982.24</v>
      </c>
      <c r="H16" s="10">
        <v>1982.24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3134.41</v>
      </c>
      <c r="H17" s="10">
        <v>3134.41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71.17</v>
      </c>
      <c r="H18" s="10">
        <v>9094.1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1671.06</v>
      </c>
      <c r="H19" s="10">
        <v>13368.48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1350.59</v>
      </c>
      <c r="H20" s="10">
        <v>10804.72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2037.31</v>
      </c>
      <c r="H21" s="10">
        <v>16298.48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289350.8</v>
      </c>
      <c r="H22" s="10">
        <v>289350.8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45593.54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43239.05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</v>
      </c>
      <c r="H25" s="10">
        <v>1102.5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72.33</v>
      </c>
      <c r="H26" s="10">
        <v>11459.97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108.92</v>
      </c>
      <c r="H27" s="10">
        <v>27293.17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3.91</v>
      </c>
      <c r="H28" s="10">
        <v>418.72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14.06</v>
      </c>
      <c r="H29" s="10">
        <v>2964.69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1920.72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108.92</v>
      </c>
      <c r="H31" s="10">
        <v>1707.87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3.91</v>
      </c>
      <c r="H32" s="10">
        <v>52.28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14.06</v>
      </c>
      <c r="H33" s="10">
        <v>160.57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433.77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108.92</v>
      </c>
      <c r="H35" s="10">
        <v>397.56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3.91</v>
      </c>
      <c r="H36" s="10">
        <v>18.920000000000002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14.06</v>
      </c>
      <c r="H37" s="10">
        <v>17.29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132926.9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40200.400000000001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43.98</v>
      </c>
      <c r="H40" s="10">
        <v>2051.67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91.25</v>
      </c>
      <c r="H41" s="10">
        <v>12018.54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15.35</v>
      </c>
      <c r="H42" s="10">
        <v>4869.0200000000004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13.97</v>
      </c>
      <c r="H43" s="10">
        <v>576.26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12.31</v>
      </c>
      <c r="H44" s="10">
        <v>4517.03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10.37</v>
      </c>
      <c r="H45" s="10">
        <v>2333.25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17.04</v>
      </c>
      <c r="H46" s="10">
        <v>2289.84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742.43</v>
      </c>
      <c r="H47" s="10">
        <v>11544.79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73335.929999999993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43.98</v>
      </c>
      <c r="H49" s="10">
        <v>2658.15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880.07</v>
      </c>
      <c r="H50" s="10">
        <v>3423.47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91.25</v>
      </c>
      <c r="H51" s="10">
        <v>31896.44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13.97</v>
      </c>
      <c r="H52" s="10">
        <v>9221.6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12.31</v>
      </c>
      <c r="H53" s="10">
        <v>1398.42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10.37</v>
      </c>
      <c r="H54" s="10">
        <v>273.87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20.57</v>
      </c>
      <c r="H55" s="10">
        <v>7341.64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708.12</v>
      </c>
      <c r="H56" s="10">
        <v>17122.34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7671.86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62.03</v>
      </c>
      <c r="H58" s="10">
        <v>2171.0500000000002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9.99</v>
      </c>
      <c r="H59" s="10">
        <v>49.95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43.98</v>
      </c>
      <c r="H60" s="10">
        <v>212.86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148.21</v>
      </c>
      <c r="H61" s="10">
        <v>652.12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13.76</v>
      </c>
      <c r="H62" s="10">
        <v>1604.55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10.37</v>
      </c>
      <c r="H63" s="10">
        <v>868.8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9.36</v>
      </c>
      <c r="H64" s="10">
        <v>129.82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20.57</v>
      </c>
      <c r="H65" s="10">
        <v>269.06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708.12</v>
      </c>
      <c r="H66" s="10">
        <v>1713.65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2494.8000000000002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62.03</v>
      </c>
      <c r="H68" s="10">
        <v>1085.53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43.98</v>
      </c>
      <c r="H69" s="10">
        <v>54.98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148.21</v>
      </c>
      <c r="H70" s="10">
        <v>741.05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16.399999999999999</v>
      </c>
      <c r="H71" s="10">
        <v>167.12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708.12</v>
      </c>
      <c r="H72" s="10">
        <v>446.12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9223.91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43.98</v>
      </c>
      <c r="H74" s="10">
        <v>582.74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108.68</v>
      </c>
      <c r="H75" s="10">
        <v>4887.34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13.97</v>
      </c>
      <c r="H76" s="10">
        <v>1176.27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708.12</v>
      </c>
      <c r="H77" s="10">
        <v>2577.56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299468.02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48391.040000000001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56.76</v>
      </c>
      <c r="H80" s="10">
        <v>18920.38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10.39</v>
      </c>
      <c r="H81" s="10">
        <v>8720.64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8.65</v>
      </c>
      <c r="H82" s="10">
        <v>2706.41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13.98</v>
      </c>
      <c r="H83" s="10">
        <v>6294.08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643.80999999999995</v>
      </c>
      <c r="H84" s="10">
        <v>11749.53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48537.15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56.76</v>
      </c>
      <c r="H86" s="10">
        <v>19531.12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11.81</v>
      </c>
      <c r="H87" s="10">
        <v>7982.5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10.39</v>
      </c>
      <c r="H88" s="10">
        <v>100.16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13.98</v>
      </c>
      <c r="H89" s="10">
        <v>5107.03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644.25</v>
      </c>
      <c r="H90" s="10">
        <v>15816.34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3767.04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30.35</v>
      </c>
      <c r="H92" s="10">
        <v>3767.04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2220.65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56.76</v>
      </c>
      <c r="H94" s="10">
        <v>1021.68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11.81</v>
      </c>
      <c r="H95" s="10">
        <v>518.70000000000005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13.98</v>
      </c>
      <c r="H96" s="10">
        <v>190.97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643.80999999999995</v>
      </c>
      <c r="H97" s="10">
        <v>489.3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2839.34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56.76</v>
      </c>
      <c r="H99" s="10">
        <v>1092.06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12.82</v>
      </c>
      <c r="H100" s="10">
        <v>195.63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11.81</v>
      </c>
      <c r="H101" s="10">
        <v>229.7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10.39</v>
      </c>
      <c r="H102" s="10">
        <v>291.02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13.98</v>
      </c>
      <c r="H103" s="10">
        <v>238.5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644.25</v>
      </c>
      <c r="H104" s="10">
        <v>792.43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122329.57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12.62</v>
      </c>
      <c r="H106" s="10">
        <v>122329.57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71383.23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53867.38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3.83</v>
      </c>
      <c r="H109" s="10">
        <v>3001.65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234.3</v>
      </c>
      <c r="H110" s="10">
        <v>9182.2199999999993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2.19</v>
      </c>
      <c r="H111" s="10">
        <v>1716.35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728.53</v>
      </c>
      <c r="H112" s="10">
        <v>39967.160000000003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17515.849999999999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3.83</v>
      </c>
      <c r="H114" s="10">
        <v>975.88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234.3</v>
      </c>
      <c r="H115" s="10">
        <v>2984.98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2.19</v>
      </c>
      <c r="H116" s="10">
        <v>558.01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728.53</v>
      </c>
      <c r="H117" s="10">
        <v>12996.98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216769.95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1520.3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249.23</v>
      </c>
      <c r="H120" s="10">
        <v>1520.3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199464.3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62.5</v>
      </c>
      <c r="H122" s="10">
        <v>35798.129999999997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101.85</v>
      </c>
      <c r="H123" s="10">
        <v>105720.3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83.5</v>
      </c>
      <c r="H124" s="10">
        <v>47103.19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146.41999999999999</v>
      </c>
      <c r="H125" s="10">
        <v>1423.2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30.21</v>
      </c>
      <c r="H126" s="10">
        <v>9419.48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5256.33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83.5</v>
      </c>
      <c r="H128" s="10">
        <v>5256.33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10529.02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779.93</v>
      </c>
      <c r="H130" s="10">
        <v>6286.24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557.86</v>
      </c>
      <c r="H131" s="10">
        <v>4016.59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62.83</v>
      </c>
      <c r="H132" s="10">
        <v>226.19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279393.15000000002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41138.43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1222.81</v>
      </c>
      <c r="H135" s="10">
        <v>7336.86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2037.24</v>
      </c>
      <c r="H136" s="10">
        <v>6111.72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1336.45</v>
      </c>
      <c r="H137" s="10">
        <v>8018.7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1336.45</v>
      </c>
      <c r="H138" s="10">
        <v>4009.35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2037.24</v>
      </c>
      <c r="H139" s="10">
        <v>10186.200000000001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1234.45</v>
      </c>
      <c r="H140" s="10">
        <v>4937.8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298.77999999999997</v>
      </c>
      <c r="H141" s="10">
        <v>537.79999999999995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6264.58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78.489999999999995</v>
      </c>
      <c r="H143" s="10">
        <v>313.95999999999998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460.82</v>
      </c>
      <c r="H144" s="10">
        <v>3686.56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176.88</v>
      </c>
      <c r="H145" s="10">
        <v>2264.06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46360.38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912.04</v>
      </c>
      <c r="H147" s="10">
        <v>912.04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661.26</v>
      </c>
      <c r="H148" s="10">
        <v>1110.92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661.26</v>
      </c>
      <c r="H149" s="10">
        <v>2221.83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488.34</v>
      </c>
      <c r="H150" s="10">
        <v>40766.620000000003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661.26</v>
      </c>
      <c r="H151" s="10">
        <v>1348.97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40961.39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571.52</v>
      </c>
      <c r="H153" s="10">
        <v>502.94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571.52</v>
      </c>
      <c r="H154" s="10">
        <v>1228.77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590.84</v>
      </c>
      <c r="H155" s="10">
        <v>951.25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571.52</v>
      </c>
      <c r="H156" s="10">
        <v>1560.25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590.84</v>
      </c>
      <c r="H157" s="10">
        <v>1276.21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571.52</v>
      </c>
      <c r="H158" s="10">
        <v>600.1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571.52</v>
      </c>
      <c r="H159" s="10">
        <v>7201.15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571.52</v>
      </c>
      <c r="H160" s="10">
        <v>4800.7700000000004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571.52</v>
      </c>
      <c r="H161" s="10">
        <v>3600.58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571.52</v>
      </c>
      <c r="H162" s="10">
        <v>600.1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571.52</v>
      </c>
      <c r="H163" s="10">
        <v>3000.48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571.52</v>
      </c>
      <c r="H164" s="10">
        <v>2400.38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571.52</v>
      </c>
      <c r="H165" s="10">
        <v>9601.5400000000009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590.84</v>
      </c>
      <c r="H166" s="10">
        <v>1607.08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197.45</v>
      </c>
      <c r="H167" s="10">
        <v>2029.79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1130.8599999999999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1130.8599999999999</v>
      </c>
      <c r="H169" s="10">
        <v>1130.8599999999999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143537.51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859.69</v>
      </c>
      <c r="H171" s="10">
        <v>2647.85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849.27</v>
      </c>
      <c r="H172" s="10">
        <v>2496.85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837.56</v>
      </c>
      <c r="H173" s="10">
        <v>97793.51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294.64</v>
      </c>
      <c r="H174" s="10">
        <v>21181.67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1173.98</v>
      </c>
      <c r="H175" s="10">
        <v>7396.07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1173.98</v>
      </c>
      <c r="H176" s="10">
        <v>4695.92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1173.98</v>
      </c>
      <c r="H177" s="10">
        <v>7325.64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210933.11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201.23</v>
      </c>
      <c r="H179" s="10">
        <v>171178.31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167.83</v>
      </c>
      <c r="H180" s="10">
        <v>11605.44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59.9</v>
      </c>
      <c r="H181" s="10">
        <v>5606.64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59.9</v>
      </c>
      <c r="H182" s="10">
        <v>2737.43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59.9</v>
      </c>
      <c r="H183" s="10">
        <v>7583.34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52.32</v>
      </c>
      <c r="H184" s="10">
        <v>12221.95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22098.68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42.54</v>
      </c>
      <c r="H186" s="10">
        <v>16761.61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42.54</v>
      </c>
      <c r="H187" s="10">
        <v>5337.07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265389.12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260415.05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5.48</v>
      </c>
      <c r="H190" s="10">
        <v>14081.41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36.78</v>
      </c>
      <c r="H191" s="10">
        <v>58472.11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45.25</v>
      </c>
      <c r="H192" s="10">
        <v>44336.86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33.68</v>
      </c>
      <c r="H193" s="10">
        <v>34514.25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73.14</v>
      </c>
      <c r="H194" s="10">
        <v>33380.36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71.87</v>
      </c>
      <c r="H195" s="10">
        <v>6755.78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71.87</v>
      </c>
      <c r="H196" s="10">
        <v>330.6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71.87</v>
      </c>
      <c r="H197" s="10">
        <v>697.86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71.87</v>
      </c>
      <c r="H198" s="10">
        <v>353.6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44.46</v>
      </c>
      <c r="H199" s="10">
        <v>5655.31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78.010000000000005</v>
      </c>
      <c r="H200" s="10">
        <v>34197.24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106.54</v>
      </c>
      <c r="H201" s="10">
        <v>27639.67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4974.07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5.48</v>
      </c>
      <c r="H203" s="10">
        <v>537.30999999999995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45.25</v>
      </c>
      <c r="H204" s="10">
        <v>4436.76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137019.34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110661.68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43.88</v>
      </c>
      <c r="H207" s="10">
        <v>12414.53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52.25</v>
      </c>
      <c r="H208" s="10">
        <v>19611.52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55.92</v>
      </c>
      <c r="H209" s="10">
        <v>7015.72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69.290000000000006</v>
      </c>
      <c r="H210" s="10">
        <v>2972.54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59.07</v>
      </c>
      <c r="H211" s="10">
        <v>8798.48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190.76</v>
      </c>
      <c r="H212" s="10">
        <v>41305.26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6.26</v>
      </c>
      <c r="H213" s="10">
        <v>1355.48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12.8</v>
      </c>
      <c r="H214" s="10">
        <v>870.4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63.29</v>
      </c>
      <c r="H215" s="10">
        <v>8050.49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100.39</v>
      </c>
      <c r="H216" s="10">
        <v>5365.85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177.18</v>
      </c>
      <c r="H217" s="10">
        <v>310.07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69.25</v>
      </c>
      <c r="H218" s="10">
        <v>2591.34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26357.66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49.4</v>
      </c>
      <c r="H220" s="10">
        <v>12587.12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88.82</v>
      </c>
      <c r="H221" s="10">
        <v>2463.87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215.69</v>
      </c>
      <c r="H222" s="10">
        <v>1052.57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215.69</v>
      </c>
      <c r="H223" s="10">
        <v>1617.68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168.34</v>
      </c>
      <c r="H224" s="10">
        <v>3696.75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13.47</v>
      </c>
      <c r="H225" s="10">
        <v>4644.59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36.61</v>
      </c>
      <c r="H226" s="10">
        <v>295.08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136590.68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96362.58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18.100000000000001</v>
      </c>
      <c r="H229" s="10">
        <v>36283.08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13.7</v>
      </c>
      <c r="H230" s="10">
        <v>26070.55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18.829999999999998</v>
      </c>
      <c r="H231" s="10">
        <v>2372.77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18.829999999999998</v>
      </c>
      <c r="H232" s="10">
        <v>239.52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145.51</v>
      </c>
      <c r="H233" s="10">
        <v>14788.18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28</v>
      </c>
      <c r="H234" s="10">
        <v>16608.48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17210.77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22.56</v>
      </c>
      <c r="H236" s="10">
        <v>9983.93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16.329999999999998</v>
      </c>
      <c r="H237" s="10">
        <v>7226.84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20027.78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15.58</v>
      </c>
      <c r="H240" s="10">
        <v>20027.78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2989.55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16.79</v>
      </c>
      <c r="H242" s="10">
        <v>1646.26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13.7</v>
      </c>
      <c r="H243" s="10">
        <v>1343.29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77105.84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35300.06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12.38</v>
      </c>
      <c r="H246" s="10">
        <v>341.69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26.88</v>
      </c>
      <c r="H247" s="10">
        <v>4486.2700000000004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34.4</v>
      </c>
      <c r="H248" s="10">
        <v>2788.12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33.79</v>
      </c>
      <c r="H249" s="10">
        <v>371.69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55.01</v>
      </c>
      <c r="H250" s="10">
        <v>7404.35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75.790000000000006</v>
      </c>
      <c r="H251" s="10">
        <v>4134.34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270.49</v>
      </c>
      <c r="H252" s="10">
        <v>1622.94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380.13</v>
      </c>
      <c r="H253" s="10">
        <v>760.26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6.25</v>
      </c>
      <c r="H254" s="10">
        <v>25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7.28</v>
      </c>
      <c r="H255" s="10">
        <v>524.16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19.350000000000001</v>
      </c>
      <c r="H256" s="10">
        <v>774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33.5</v>
      </c>
      <c r="H257" s="10">
        <v>201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44.74</v>
      </c>
      <c r="H258" s="10">
        <v>89.48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22.66</v>
      </c>
      <c r="H259" s="10">
        <v>135.96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16.260000000000002</v>
      </c>
      <c r="H260" s="10">
        <v>32.520000000000003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16.260000000000002</v>
      </c>
      <c r="H261" s="10">
        <v>65.040000000000006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16.079999999999998</v>
      </c>
      <c r="H262" s="10">
        <v>482.4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21.76</v>
      </c>
      <c r="H263" s="10">
        <v>21.76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31.96</v>
      </c>
      <c r="H264" s="10">
        <v>159.80000000000001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6.76</v>
      </c>
      <c r="H265" s="10">
        <v>20.28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18.61</v>
      </c>
      <c r="H266" s="10">
        <v>37.22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92.64</v>
      </c>
      <c r="H267" s="10">
        <v>741.12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113.24</v>
      </c>
      <c r="H268" s="10">
        <v>226.48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8.8699999999999992</v>
      </c>
      <c r="H269" s="10">
        <v>35.479999999999997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8.8699999999999992</v>
      </c>
      <c r="H270" s="10">
        <v>35.479999999999997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15.66</v>
      </c>
      <c r="H271" s="10">
        <v>438.48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46.14</v>
      </c>
      <c r="H272" s="10">
        <v>184.56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121.77</v>
      </c>
      <c r="H273" s="10">
        <v>3166.02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146.77000000000001</v>
      </c>
      <c r="H274" s="10">
        <v>880.62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14.66</v>
      </c>
      <c r="H275" s="10">
        <v>689.02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14.66</v>
      </c>
      <c r="H276" s="10">
        <v>175.92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14.47</v>
      </c>
      <c r="H277" s="10">
        <v>245.99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24.83</v>
      </c>
      <c r="H278" s="10">
        <v>347.62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89.44</v>
      </c>
      <c r="H279" s="10">
        <v>626.08000000000004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117.5</v>
      </c>
      <c r="H280" s="10">
        <v>470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22.15</v>
      </c>
      <c r="H281" s="10">
        <v>221.5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67.849999999999994</v>
      </c>
      <c r="H282" s="10">
        <v>135.69999999999999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67.849999999999994</v>
      </c>
      <c r="H283" s="10">
        <v>882.05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33.33</v>
      </c>
      <c r="H284" s="10">
        <v>99.99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25.06</v>
      </c>
      <c r="H285" s="10">
        <v>200.48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23.08</v>
      </c>
      <c r="H286" s="10">
        <v>207.72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270.49</v>
      </c>
      <c r="H287" s="10">
        <v>811.47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6110.6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289.98</v>
      </c>
      <c r="H289" s="10">
        <v>869.94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352.14</v>
      </c>
      <c r="H290" s="10">
        <v>352.14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83.2</v>
      </c>
      <c r="H291" s="10">
        <v>166.4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167.52</v>
      </c>
      <c r="H292" s="10">
        <v>1340.16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94.72</v>
      </c>
      <c r="H293" s="10">
        <v>2841.6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90.06</v>
      </c>
      <c r="H294" s="10">
        <v>540.36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35695.18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35695.18</v>
      </c>
      <c r="H296" s="10">
        <v>35695.18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17723.37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11846.35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33.89</v>
      </c>
      <c r="H299" s="10">
        <v>8357.27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69.930000000000007</v>
      </c>
      <c r="H300" s="10">
        <v>209.79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50.17</v>
      </c>
      <c r="H301" s="10">
        <v>551.87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49.13</v>
      </c>
      <c r="H302" s="10">
        <v>2309.11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85.67</v>
      </c>
      <c r="H303" s="10">
        <v>342.68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75.63</v>
      </c>
      <c r="H304" s="10">
        <v>75.63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5877.02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594.91</v>
      </c>
      <c r="H306" s="10">
        <v>5354.19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47.53</v>
      </c>
      <c r="H307" s="10">
        <v>522.83000000000004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66619.37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37456.31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41.27</v>
      </c>
      <c r="H310" s="10">
        <v>6161.61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23.65</v>
      </c>
      <c r="H311" s="10">
        <v>2726.85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29.63</v>
      </c>
      <c r="H312" s="10">
        <v>5128.95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36.82</v>
      </c>
      <c r="H313" s="10">
        <v>2560.83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11.23</v>
      </c>
      <c r="H314" s="10">
        <v>359.36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18.23</v>
      </c>
      <c r="H315" s="10">
        <v>565.13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27.12</v>
      </c>
      <c r="H316" s="10">
        <v>244.08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32.51</v>
      </c>
      <c r="H317" s="10">
        <v>195.06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31.67</v>
      </c>
      <c r="H318" s="10">
        <v>380.04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26.13</v>
      </c>
      <c r="H319" s="10">
        <v>731.64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17.489999999999998</v>
      </c>
      <c r="H320" s="10">
        <v>314.82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</v>
      </c>
      <c r="H321" s="10">
        <v>1166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53.89</v>
      </c>
      <c r="H322" s="10">
        <v>754.46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59.29</v>
      </c>
      <c r="H323" s="10">
        <v>474.32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46.01</v>
      </c>
      <c r="H324" s="10">
        <v>46.01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22.44</v>
      </c>
      <c r="H325" s="10">
        <v>201.96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35.07</v>
      </c>
      <c r="H326" s="10">
        <v>35.07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594.91</v>
      </c>
      <c r="H327" s="10">
        <v>9518.56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125.46</v>
      </c>
      <c r="H328" s="10">
        <v>2383.7399999999998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90.57</v>
      </c>
      <c r="H329" s="10">
        <v>1086.8399999999999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90.57</v>
      </c>
      <c r="H330" s="10">
        <v>362.28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27.92</v>
      </c>
      <c r="H331" s="10">
        <v>362.96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57.85</v>
      </c>
      <c r="H332" s="10">
        <v>57.85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21.39</v>
      </c>
      <c r="H333" s="10">
        <v>256.68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22.2</v>
      </c>
      <c r="H334" s="10">
        <v>333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145.03</v>
      </c>
      <c r="H335" s="10">
        <v>435.09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23.06</v>
      </c>
      <c r="H336" s="10">
        <v>207.54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11.12</v>
      </c>
      <c r="H337" s="10">
        <v>100.08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12.22</v>
      </c>
      <c r="H338" s="10">
        <v>305.5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29163.06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12099.94</v>
      </c>
      <c r="H340" s="10">
        <v>12099.94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8457.77</v>
      </c>
      <c r="H341" s="10">
        <v>8457.77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8605.35</v>
      </c>
      <c r="H342" s="10">
        <v>8605.35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62140.49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347.65</v>
      </c>
      <c r="H344" s="10">
        <v>1390.6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613.34</v>
      </c>
      <c r="H345" s="10">
        <v>5520.06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45.89</v>
      </c>
      <c r="H346" s="10">
        <v>183.56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90.95</v>
      </c>
      <c r="H347" s="10">
        <v>818.55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528.79</v>
      </c>
      <c r="H348" s="10">
        <v>1057.58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169.34</v>
      </c>
      <c r="H349" s="10">
        <v>508.02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158.84</v>
      </c>
      <c r="H350" s="10">
        <v>2064.92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367.64</v>
      </c>
      <c r="H351" s="10">
        <v>1102.92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809.31</v>
      </c>
      <c r="H352" s="10">
        <v>4046.55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183.51</v>
      </c>
      <c r="H353" s="10">
        <v>917.55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183.51</v>
      </c>
      <c r="H354" s="10">
        <v>1101.06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200.66</v>
      </c>
      <c r="H355" s="10">
        <v>200.66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80.81</v>
      </c>
      <c r="H356" s="10">
        <v>1939.44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12.79</v>
      </c>
      <c r="H357" s="10">
        <v>486.02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141.16999999999999</v>
      </c>
      <c r="H358" s="10">
        <v>1270.53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155.28</v>
      </c>
      <c r="H359" s="10">
        <v>2484.48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251.15</v>
      </c>
      <c r="H360" s="10">
        <v>502.3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59.88</v>
      </c>
      <c r="H361" s="10">
        <v>419.16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373.53</v>
      </c>
      <c r="H362" s="10">
        <v>1120.5899999999999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148.24</v>
      </c>
      <c r="H363" s="10">
        <v>296.48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64.94</v>
      </c>
      <c r="H364" s="10">
        <v>1623.5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119.65</v>
      </c>
      <c r="H365" s="10">
        <v>957.2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365.68</v>
      </c>
      <c r="H366" s="10">
        <v>3291.12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492.39</v>
      </c>
      <c r="H367" s="10">
        <v>2461.9499999999998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513.39</v>
      </c>
      <c r="H368" s="10">
        <v>3593.73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1697.55</v>
      </c>
      <c r="H369" s="10">
        <v>1697.55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501.26</v>
      </c>
      <c r="H370" s="10">
        <v>6516.38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59.07</v>
      </c>
      <c r="H371" s="10">
        <v>1004.19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59.07</v>
      </c>
      <c r="H372" s="10">
        <v>531.63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57.22</v>
      </c>
      <c r="H373" s="10">
        <v>801.08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585.91999999999996</v>
      </c>
      <c r="H374" s="10">
        <v>4394.3999999999996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413.67</v>
      </c>
      <c r="H375" s="10">
        <v>4136.7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22.52</v>
      </c>
      <c r="H376" s="10">
        <v>2409.64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133.03</v>
      </c>
      <c r="H377" s="10">
        <v>1290.3900000000001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3912.68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637.33000000000004</v>
      </c>
      <c r="H379" s="10">
        <v>637.33000000000004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45.57</v>
      </c>
      <c r="H380" s="10">
        <v>91.14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40.22</v>
      </c>
      <c r="H381" s="10">
        <v>1842.08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16.09</v>
      </c>
      <c r="H382" s="10">
        <v>16.09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26.36</v>
      </c>
      <c r="H383" s="10">
        <v>105.44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51.97</v>
      </c>
      <c r="H384" s="10">
        <v>103.94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61.54</v>
      </c>
      <c r="H385" s="10">
        <v>246.16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46.17</v>
      </c>
      <c r="H386" s="10">
        <v>46.17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24.74</v>
      </c>
      <c r="H387" s="10">
        <v>197.92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53.67</v>
      </c>
      <c r="H388" s="10">
        <v>107.34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53.67</v>
      </c>
      <c r="H389" s="10">
        <v>322.02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36.119999999999997</v>
      </c>
      <c r="H390" s="10">
        <v>72.239999999999995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520.05999999999995</v>
      </c>
      <c r="H391" s="10">
        <v>124.81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36316.050000000003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3630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311.25</v>
      </c>
      <c r="H394" s="10">
        <v>1867.5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881.25</v>
      </c>
      <c r="H395" s="10">
        <v>1762.5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2640.4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1716.16</v>
      </c>
      <c r="H397" s="10">
        <v>1716.16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924.24</v>
      </c>
      <c r="H398" s="10">
        <v>924.24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18668.47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289.98</v>
      </c>
      <c r="H400" s="10">
        <v>1449.9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709.44</v>
      </c>
      <c r="H401" s="10">
        <v>2128.3200000000002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176.58</v>
      </c>
      <c r="H402" s="10">
        <v>176.58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4399.8900000000003</v>
      </c>
      <c r="H403" s="10">
        <v>4399.8900000000003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515.12</v>
      </c>
      <c r="H404" s="10">
        <v>515.12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3406.87</v>
      </c>
      <c r="H405" s="10">
        <v>3406.87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1205.8499999999999</v>
      </c>
      <c r="H406" s="10">
        <v>2411.6999999999998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4180.09</v>
      </c>
      <c r="H407" s="10">
        <v>4180.09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9059.2099999999991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126.6</v>
      </c>
      <c r="H409" s="10">
        <v>886.2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109.47</v>
      </c>
      <c r="H410" s="10">
        <v>6896.61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119.87</v>
      </c>
      <c r="H411" s="10">
        <v>119.87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137.09</v>
      </c>
      <c r="H412" s="10">
        <v>137.09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82.02</v>
      </c>
      <c r="H413" s="10">
        <v>164.04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213.85</v>
      </c>
      <c r="H414" s="10">
        <v>855.4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2317.9699999999998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17.14</v>
      </c>
      <c r="H416" s="10">
        <v>617.04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36.619999999999997</v>
      </c>
      <c r="H417" s="10">
        <v>1245.08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91.17</v>
      </c>
      <c r="H418" s="10">
        <v>455.85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246611.28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3183.76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391.44</v>
      </c>
      <c r="H421" s="10">
        <v>391.44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523.79999999999995</v>
      </c>
      <c r="H422" s="10">
        <v>1047.5999999999999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546.01</v>
      </c>
      <c r="H423" s="10">
        <v>1638.03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106.69</v>
      </c>
      <c r="H424" s="10">
        <v>106.69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12903.59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12.38</v>
      </c>
      <c r="H426" s="10">
        <v>705.66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12.38</v>
      </c>
      <c r="H427" s="10">
        <v>99.04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13.37</v>
      </c>
      <c r="H428" s="10">
        <v>53.48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61.34</v>
      </c>
      <c r="H429" s="10">
        <v>1104.1199999999999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66.55</v>
      </c>
      <c r="H430" s="10">
        <v>266.2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70.739999999999995</v>
      </c>
      <c r="H431" s="10">
        <v>70.739999999999995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80.45</v>
      </c>
      <c r="H432" s="10">
        <v>160.9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102.46</v>
      </c>
      <c r="H433" s="10">
        <v>204.92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164.9</v>
      </c>
      <c r="H434" s="10">
        <v>1319.2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1408.45</v>
      </c>
      <c r="H435" s="10">
        <v>2816.9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162.82</v>
      </c>
      <c r="H436" s="10">
        <v>162.82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304.29000000000002</v>
      </c>
      <c r="H437" s="10">
        <v>1521.45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118.4</v>
      </c>
      <c r="H438" s="10">
        <v>2841.6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197.07</v>
      </c>
      <c r="H439" s="10">
        <v>1576.56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29035.62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22.5</v>
      </c>
      <c r="H441" s="10">
        <v>9186.75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25.03</v>
      </c>
      <c r="H442" s="10">
        <v>4365.2299999999996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17</v>
      </c>
      <c r="H443" s="10">
        <v>5693.3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24.6</v>
      </c>
      <c r="H444" s="10">
        <v>250.92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41.22</v>
      </c>
      <c r="H445" s="10">
        <v>1648.8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32.700000000000003</v>
      </c>
      <c r="H446" s="10">
        <v>974.46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179.46</v>
      </c>
      <c r="H447" s="10">
        <v>1974.06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16.22</v>
      </c>
      <c r="H448" s="10">
        <v>1622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19.53</v>
      </c>
      <c r="H449" s="10">
        <v>3320.1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153269.10999999999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4.68</v>
      </c>
      <c r="H451" s="10">
        <v>13375.44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7.22</v>
      </c>
      <c r="H452" s="10">
        <v>16673.150000000001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10.08</v>
      </c>
      <c r="H453" s="10">
        <v>24313.97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17.97</v>
      </c>
      <c r="H454" s="10">
        <v>2580.4899999999998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25.99</v>
      </c>
      <c r="H455" s="10">
        <v>652.35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29.52</v>
      </c>
      <c r="H456" s="10">
        <v>1414.01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40.75</v>
      </c>
      <c r="H457" s="10">
        <v>1585.18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59.08</v>
      </c>
      <c r="H458" s="10">
        <v>11307.91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81.75</v>
      </c>
      <c r="H459" s="10">
        <v>15303.6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137.24</v>
      </c>
      <c r="H460" s="10">
        <v>23028.87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269.3</v>
      </c>
      <c r="H461" s="10">
        <v>43034.14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17285.47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206.57</v>
      </c>
      <c r="H463" s="10">
        <v>15534.06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23.29</v>
      </c>
      <c r="H464" s="10">
        <v>1751.41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30933.73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36.64</v>
      </c>
      <c r="H466" s="10">
        <v>3480.8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39.299999999999997</v>
      </c>
      <c r="H467" s="10">
        <v>903.9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66.94</v>
      </c>
      <c r="H468" s="10">
        <v>2275.96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42.42</v>
      </c>
      <c r="H469" s="10">
        <v>127.26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92.76</v>
      </c>
      <c r="H470" s="10">
        <v>185.52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71.61</v>
      </c>
      <c r="H471" s="10">
        <v>71.61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15.85</v>
      </c>
      <c r="H472" s="10">
        <v>158.5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100.7</v>
      </c>
      <c r="H473" s="10">
        <v>805.6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473.89</v>
      </c>
      <c r="H474" s="10">
        <v>473.89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360.9</v>
      </c>
      <c r="H475" s="10">
        <v>1443.6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41.37</v>
      </c>
      <c r="H476" s="10">
        <v>372.33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211.16</v>
      </c>
      <c r="H477" s="10">
        <v>17103.96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115.2</v>
      </c>
      <c r="H478" s="10">
        <v>1267.2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282.95</v>
      </c>
      <c r="H479" s="10">
        <v>2263.6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12814.53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10288.1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5.24</v>
      </c>
      <c r="H482" s="10">
        <v>118.42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7.7</v>
      </c>
      <c r="H483" s="10">
        <v>1019.48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27.32</v>
      </c>
      <c r="H484" s="10">
        <v>461.71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44.83</v>
      </c>
      <c r="H485" s="10">
        <v>6944.17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12.64</v>
      </c>
      <c r="H486" s="10">
        <v>1744.32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2526.4299999999998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30.22</v>
      </c>
      <c r="H488" s="10">
        <v>1931.06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19.7</v>
      </c>
      <c r="H489" s="10">
        <v>236.4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19.63</v>
      </c>
      <c r="H490" s="10">
        <v>274.82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28.05</v>
      </c>
      <c r="H491" s="10">
        <v>84.15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30807.41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11382.82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1184.71</v>
      </c>
      <c r="H494" s="10">
        <v>3554.13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2004.49</v>
      </c>
      <c r="H495" s="10">
        <v>2004.49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57.31</v>
      </c>
      <c r="H496" s="10">
        <v>1088.8900000000001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30.51</v>
      </c>
      <c r="H497" s="10">
        <v>91.53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194.2</v>
      </c>
      <c r="H498" s="10">
        <v>388.4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1369.54</v>
      </c>
      <c r="H499" s="10">
        <v>4108.62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36.69</v>
      </c>
      <c r="H500" s="10">
        <v>146.76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1245.1500000000001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179.46</v>
      </c>
      <c r="H502" s="10">
        <v>717.84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19.53</v>
      </c>
      <c r="H503" s="10">
        <v>527.30999999999995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1673.48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66</v>
      </c>
      <c r="H505" s="10">
        <v>1254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31.06</v>
      </c>
      <c r="H506" s="10">
        <v>248.48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17.100000000000001</v>
      </c>
      <c r="H507" s="10">
        <v>171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11070.4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112.39</v>
      </c>
      <c r="H509" s="10">
        <v>5804.94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27.95</v>
      </c>
      <c r="H510" s="10">
        <v>424.84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23.76</v>
      </c>
      <c r="H511" s="10">
        <v>2662.31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18.260000000000002</v>
      </c>
      <c r="H512" s="10">
        <v>87.65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16.62</v>
      </c>
      <c r="H513" s="10">
        <v>66.48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36.67</v>
      </c>
      <c r="H514" s="10">
        <v>2024.18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5435.56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8.09</v>
      </c>
      <c r="H516" s="10">
        <v>4684.1099999999997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6.65</v>
      </c>
      <c r="H517" s="10">
        <v>751.45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9382.02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112.33</v>
      </c>
      <c r="H519" s="10">
        <v>449.32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8932.7000000000007</v>
      </c>
      <c r="H520" s="10">
        <v>8932.7000000000007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45840.83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147.88</v>
      </c>
      <c r="H522" s="10">
        <v>147.88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11.61</v>
      </c>
      <c r="H523" s="10">
        <v>522.45000000000005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25.98</v>
      </c>
      <c r="H524" s="10">
        <v>285.77999999999997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29.49</v>
      </c>
      <c r="H525" s="10">
        <v>117.96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353.99</v>
      </c>
      <c r="H526" s="10">
        <v>353.99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28.75</v>
      </c>
      <c r="H527" s="10">
        <v>948.75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310.52</v>
      </c>
      <c r="H528" s="10">
        <v>310.52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99.64</v>
      </c>
      <c r="H529" s="10">
        <v>2608.58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30.48</v>
      </c>
      <c r="H530" s="10">
        <v>797.97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73.47</v>
      </c>
      <c r="H531" s="10">
        <v>808.17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75.11</v>
      </c>
      <c r="H532" s="10">
        <v>21556.57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60.87</v>
      </c>
      <c r="H533" s="10">
        <v>10621.82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66.31</v>
      </c>
      <c r="H534" s="10">
        <v>729.41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17.100000000000001</v>
      </c>
      <c r="H535" s="10">
        <v>4292.1000000000004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79.040000000000006</v>
      </c>
      <c r="H536" s="10">
        <v>1738.88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78216.59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2846.48</v>
      </c>
      <c r="H538" s="10">
        <v>2846.48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613.12</v>
      </c>
      <c r="H539" s="10">
        <v>26339.64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724.43</v>
      </c>
      <c r="H540" s="10">
        <v>19479.919999999998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120.45</v>
      </c>
      <c r="H541" s="10">
        <v>3631.57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167.75</v>
      </c>
      <c r="H542" s="10">
        <v>13361.29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37.979999999999997</v>
      </c>
      <c r="H543" s="10">
        <v>5621.04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285.11</v>
      </c>
      <c r="H544" s="10">
        <v>1174.6500000000001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612.66999999999996</v>
      </c>
      <c r="H545" s="10">
        <v>5710.08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25.96</v>
      </c>
      <c r="H546" s="10">
        <v>51.92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4809.63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4.34</v>
      </c>
      <c r="H548" s="10">
        <v>3869.89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469.87</v>
      </c>
      <c r="H549" s="10">
        <v>939.74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699215.76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2796863.05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3496078.81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>
      <c r="A2" s="102"/>
      <c r="B2" s="103"/>
      <c r="C2" s="103"/>
      <c r="D2" s="103"/>
      <c r="E2" s="103"/>
      <c r="F2" s="103"/>
      <c r="G2" s="103"/>
      <c r="H2" s="104"/>
    </row>
    <row r="3" spans="1:8" ht="15.75" thickBot="1">
      <c r="A3" s="105"/>
      <c r="B3" s="106"/>
      <c r="C3" s="106"/>
      <c r="D3" s="106"/>
      <c r="E3" s="106"/>
      <c r="F3" s="106"/>
      <c r="G3" s="106"/>
      <c r="H3" s="107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ht="15.75" thickBot="1">
      <c r="A6" s="16" t="s">
        <v>1467</v>
      </c>
      <c r="B6" s="17"/>
      <c r="C6" s="17"/>
      <c r="D6" s="17"/>
      <c r="E6" s="18"/>
      <c r="F6" s="108" t="s">
        <v>1444</v>
      </c>
      <c r="G6" s="109"/>
      <c r="H6" s="110"/>
    </row>
    <row r="7" spans="1:8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ht="15.75" thickBot="1">
      <c r="A10" s="32"/>
      <c r="B10" s="33"/>
      <c r="C10" s="33"/>
      <c r="D10" s="33"/>
      <c r="E10" s="34"/>
      <c r="F10" s="35"/>
      <c r="G10" s="36"/>
      <c r="H10" s="37"/>
    </row>
    <row r="11" spans="1:8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398571.61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465.44</v>
      </c>
      <c r="H14" s="10">
        <v>4654.3999999999996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89.84</v>
      </c>
      <c r="H15" s="10">
        <v>8894.16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2203.88</v>
      </c>
      <c r="H16" s="10">
        <v>2203.88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3090.08</v>
      </c>
      <c r="H17" s="10">
        <v>3090.08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69.23</v>
      </c>
      <c r="H18" s="10">
        <v>8846.2099999999991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1855.72</v>
      </c>
      <c r="H19" s="10">
        <v>14845.76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1494.78</v>
      </c>
      <c r="H20" s="10">
        <v>11958.24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2268.2199999999998</v>
      </c>
      <c r="H21" s="10">
        <v>18145.759999999998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325933.12</v>
      </c>
      <c r="H22" s="10">
        <v>325933.12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45307.88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42947.38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0.67</v>
      </c>
      <c r="H25" s="10">
        <v>1055.25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70.75</v>
      </c>
      <c r="H26" s="10">
        <v>11209.63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110.21</v>
      </c>
      <c r="H27" s="10">
        <v>27616.42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3.92</v>
      </c>
      <c r="H28" s="10">
        <v>419.79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12.55</v>
      </c>
      <c r="H29" s="10">
        <v>2646.29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1923.82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110.21</v>
      </c>
      <c r="H31" s="10">
        <v>1728.09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3.92</v>
      </c>
      <c r="H32" s="10">
        <v>52.41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12.55</v>
      </c>
      <c r="H33" s="10">
        <v>143.32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436.68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110.21</v>
      </c>
      <c r="H35" s="10">
        <v>402.27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3.92</v>
      </c>
      <c r="H36" s="10">
        <v>18.97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12.55</v>
      </c>
      <c r="H37" s="10">
        <v>15.44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134391.51999999999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41094.06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50.21</v>
      </c>
      <c r="H40" s="10">
        <v>2342.3000000000002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82.55</v>
      </c>
      <c r="H41" s="10">
        <v>10872.66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16.09</v>
      </c>
      <c r="H42" s="10">
        <v>5103.75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14.65</v>
      </c>
      <c r="H43" s="10">
        <v>604.30999999999995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12.94</v>
      </c>
      <c r="H44" s="10">
        <v>4748.2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10.9</v>
      </c>
      <c r="H45" s="10">
        <v>2452.5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17.86</v>
      </c>
      <c r="H46" s="10">
        <v>2400.0300000000002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808.38</v>
      </c>
      <c r="H47" s="10">
        <v>12570.31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73552.179999999993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50.21</v>
      </c>
      <c r="H49" s="10">
        <v>3034.69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1004.5</v>
      </c>
      <c r="H50" s="10">
        <v>3907.51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82.55</v>
      </c>
      <c r="H51" s="10">
        <v>28855.35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14.65</v>
      </c>
      <c r="H52" s="10">
        <v>9670.4699999999993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12.94</v>
      </c>
      <c r="H53" s="10">
        <v>1469.98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10.9</v>
      </c>
      <c r="H54" s="10">
        <v>287.87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21.45</v>
      </c>
      <c r="H55" s="10">
        <v>7655.72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772.15</v>
      </c>
      <c r="H56" s="10">
        <v>18670.59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8014.85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64.33</v>
      </c>
      <c r="H58" s="10">
        <v>2251.5500000000002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9.73</v>
      </c>
      <c r="H59" s="10">
        <v>48.65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50.21</v>
      </c>
      <c r="H60" s="10">
        <v>243.02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133.72</v>
      </c>
      <c r="H61" s="10">
        <v>588.37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14.44</v>
      </c>
      <c r="H62" s="10">
        <v>1683.85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10.9</v>
      </c>
      <c r="H63" s="10">
        <v>913.2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9.8800000000000008</v>
      </c>
      <c r="H64" s="10">
        <v>137.04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21.45</v>
      </c>
      <c r="H65" s="10">
        <v>280.57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772.15</v>
      </c>
      <c r="H66" s="10">
        <v>1868.6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2518.14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64.33</v>
      </c>
      <c r="H68" s="10">
        <v>1125.78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50.21</v>
      </c>
      <c r="H69" s="10">
        <v>62.76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133.72</v>
      </c>
      <c r="H70" s="10">
        <v>668.6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17.13</v>
      </c>
      <c r="H71" s="10">
        <v>174.55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772.15</v>
      </c>
      <c r="H72" s="10">
        <v>486.45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9212.2900000000009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50.21</v>
      </c>
      <c r="H74" s="10">
        <v>665.28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100.13</v>
      </c>
      <c r="H75" s="10">
        <v>4502.8500000000004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14.65</v>
      </c>
      <c r="H76" s="10">
        <v>1233.53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772.15</v>
      </c>
      <c r="H77" s="10">
        <v>2810.63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310868.17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50096.22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56</v>
      </c>
      <c r="H80" s="10">
        <v>18667.04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10.96</v>
      </c>
      <c r="H81" s="10">
        <v>9199.06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9.1300000000000008</v>
      </c>
      <c r="H82" s="10">
        <v>2856.59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14.67</v>
      </c>
      <c r="H83" s="10">
        <v>6604.73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699.66</v>
      </c>
      <c r="H84" s="10">
        <v>12768.8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50335.02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56</v>
      </c>
      <c r="H86" s="10">
        <v>19269.599999999999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12.42</v>
      </c>
      <c r="H87" s="10">
        <v>8394.7999999999993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10.96</v>
      </c>
      <c r="H88" s="10">
        <v>105.65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14.67</v>
      </c>
      <c r="H89" s="10">
        <v>5359.1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700.85</v>
      </c>
      <c r="H90" s="10">
        <v>17205.87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3923.43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31.61</v>
      </c>
      <c r="H92" s="10">
        <v>3923.43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2285.62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56</v>
      </c>
      <c r="H94" s="10">
        <v>1008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12.42</v>
      </c>
      <c r="H95" s="10">
        <v>545.49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14.67</v>
      </c>
      <c r="H96" s="10">
        <v>200.39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699.66</v>
      </c>
      <c r="H97" s="10">
        <v>531.74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2944.33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56</v>
      </c>
      <c r="H99" s="10">
        <v>1077.44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13.5</v>
      </c>
      <c r="H100" s="10">
        <v>206.01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12.42</v>
      </c>
      <c r="H101" s="10">
        <v>241.57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10.96</v>
      </c>
      <c r="H102" s="10">
        <v>306.99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14.67</v>
      </c>
      <c r="H103" s="10">
        <v>250.27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700.85</v>
      </c>
      <c r="H104" s="10">
        <v>862.05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119906.24000000001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12.37</v>
      </c>
      <c r="H106" s="10">
        <v>119906.24000000001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81377.31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61409.36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3.9</v>
      </c>
      <c r="H109" s="10">
        <v>3056.51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341</v>
      </c>
      <c r="H110" s="10">
        <v>13363.79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2.87</v>
      </c>
      <c r="H111" s="10">
        <v>2249.2800000000002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779.07</v>
      </c>
      <c r="H112" s="10">
        <v>42739.78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19967.95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3.9</v>
      </c>
      <c r="H114" s="10">
        <v>993.72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341</v>
      </c>
      <c r="H115" s="10">
        <v>4344.34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2.87</v>
      </c>
      <c r="H116" s="10">
        <v>731.28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779.07</v>
      </c>
      <c r="H117" s="10">
        <v>13898.61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242749.98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1654.32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271.2</v>
      </c>
      <c r="H120" s="10">
        <v>1654.32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225003.06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72.81</v>
      </c>
      <c r="H122" s="10">
        <v>41703.379999999997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112.4</v>
      </c>
      <c r="H123" s="10">
        <v>116671.2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96.67</v>
      </c>
      <c r="H124" s="10">
        <v>54532.51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165.01</v>
      </c>
      <c r="H125" s="10">
        <v>1603.9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33.65</v>
      </c>
      <c r="H126" s="10">
        <v>10492.07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6085.38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96.67</v>
      </c>
      <c r="H128" s="10">
        <v>6085.38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10007.219999999999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831.19</v>
      </c>
      <c r="H130" s="10">
        <v>6699.39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430.59</v>
      </c>
      <c r="H131" s="10">
        <v>3100.25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57.66</v>
      </c>
      <c r="H132" s="10">
        <v>207.58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293304.07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41437.74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1310.97</v>
      </c>
      <c r="H135" s="10">
        <v>7865.82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1868.65</v>
      </c>
      <c r="H136" s="10">
        <v>5605.95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1432.75</v>
      </c>
      <c r="H137" s="10">
        <v>8596.5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1432.75</v>
      </c>
      <c r="H138" s="10">
        <v>4298.25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1868.65</v>
      </c>
      <c r="H139" s="10">
        <v>9343.25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1323.17</v>
      </c>
      <c r="H140" s="10">
        <v>5292.68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241.83</v>
      </c>
      <c r="H141" s="10">
        <v>435.29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5240.92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75.010000000000005</v>
      </c>
      <c r="H143" s="10">
        <v>300.04000000000002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303.93</v>
      </c>
      <c r="H144" s="10">
        <v>2431.44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196.05</v>
      </c>
      <c r="H145" s="10">
        <v>2509.44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43510.47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814.57</v>
      </c>
      <c r="H147" s="10">
        <v>814.57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661.48</v>
      </c>
      <c r="H148" s="10">
        <v>1111.29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661.48</v>
      </c>
      <c r="H149" s="10">
        <v>2222.5700000000002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455.35</v>
      </c>
      <c r="H150" s="10">
        <v>38012.620000000003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661.48</v>
      </c>
      <c r="H151" s="10">
        <v>1349.42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52462.44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740</v>
      </c>
      <c r="H153" s="10">
        <v>651.20000000000005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740</v>
      </c>
      <c r="H154" s="10">
        <v>1591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790.08</v>
      </c>
      <c r="H155" s="10">
        <v>1272.03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740</v>
      </c>
      <c r="H156" s="10">
        <v>2020.2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790.08</v>
      </c>
      <c r="H157" s="10">
        <v>1706.57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740</v>
      </c>
      <c r="H158" s="10">
        <v>777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740</v>
      </c>
      <c r="H159" s="10">
        <v>9324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740</v>
      </c>
      <c r="H160" s="10">
        <v>6216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740</v>
      </c>
      <c r="H161" s="10">
        <v>4662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740</v>
      </c>
      <c r="H162" s="10">
        <v>777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740</v>
      </c>
      <c r="H163" s="10">
        <v>3885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740</v>
      </c>
      <c r="H164" s="10">
        <v>3108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740</v>
      </c>
      <c r="H165" s="10">
        <v>12432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790.08</v>
      </c>
      <c r="H166" s="10">
        <v>2149.02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183.99</v>
      </c>
      <c r="H167" s="10">
        <v>1891.42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870.5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870.5</v>
      </c>
      <c r="H169" s="10">
        <v>870.5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149782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907.22</v>
      </c>
      <c r="H171" s="10">
        <v>2794.24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898.73</v>
      </c>
      <c r="H172" s="10">
        <v>2642.27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887</v>
      </c>
      <c r="H173" s="10">
        <v>103566.12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296.45</v>
      </c>
      <c r="H174" s="10">
        <v>21311.79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1177</v>
      </c>
      <c r="H175" s="10">
        <v>7415.1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1177</v>
      </c>
      <c r="H176" s="10">
        <v>4708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1177</v>
      </c>
      <c r="H177" s="10">
        <v>7344.48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213510.82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203.19</v>
      </c>
      <c r="H179" s="10">
        <v>172845.61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172.23</v>
      </c>
      <c r="H180" s="10">
        <v>11909.7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61.02</v>
      </c>
      <c r="H181" s="10">
        <v>5711.47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61.02</v>
      </c>
      <c r="H182" s="10">
        <v>2788.61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61.02</v>
      </c>
      <c r="H183" s="10">
        <v>7725.13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53.64</v>
      </c>
      <c r="H184" s="10">
        <v>12530.3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23345.43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44.94</v>
      </c>
      <c r="H186" s="10">
        <v>17707.259999999998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44.94</v>
      </c>
      <c r="H187" s="10">
        <v>5638.17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261571.68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256211.29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5.69</v>
      </c>
      <c r="H190" s="10">
        <v>14621.02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40.72</v>
      </c>
      <c r="H191" s="10">
        <v>64735.839999999997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48.98</v>
      </c>
      <c r="H192" s="10">
        <v>47991.58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22.69</v>
      </c>
      <c r="H193" s="10">
        <v>23252.03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72.459999999999994</v>
      </c>
      <c r="H194" s="10">
        <v>33070.019999999997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71.13</v>
      </c>
      <c r="H195" s="10">
        <v>6686.22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71.13</v>
      </c>
      <c r="H196" s="10">
        <v>327.2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71.13</v>
      </c>
      <c r="H197" s="10">
        <v>690.67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71.13</v>
      </c>
      <c r="H198" s="10">
        <v>349.96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45.38</v>
      </c>
      <c r="H199" s="10">
        <v>5772.34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72.55</v>
      </c>
      <c r="H200" s="10">
        <v>31803.74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103.73</v>
      </c>
      <c r="H201" s="10">
        <v>26910.67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5360.39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5.69</v>
      </c>
      <c r="H203" s="10">
        <v>557.9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48.98</v>
      </c>
      <c r="H204" s="10">
        <v>4802.49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143839.64000000001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113031.73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46.31</v>
      </c>
      <c r="H207" s="10">
        <v>13102.03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53.91</v>
      </c>
      <c r="H208" s="10">
        <v>20234.580000000002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58.7</v>
      </c>
      <c r="H209" s="10">
        <v>7364.5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67.88</v>
      </c>
      <c r="H210" s="10">
        <v>2912.05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56.74</v>
      </c>
      <c r="H211" s="10">
        <v>8451.42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185.09</v>
      </c>
      <c r="H212" s="10">
        <v>40077.54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7.19</v>
      </c>
      <c r="H213" s="10">
        <v>1556.85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12.91</v>
      </c>
      <c r="H214" s="10">
        <v>877.88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75.12</v>
      </c>
      <c r="H215" s="10">
        <v>9555.26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107.31</v>
      </c>
      <c r="H216" s="10">
        <v>5735.72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189.9</v>
      </c>
      <c r="H217" s="10">
        <v>332.33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75.67</v>
      </c>
      <c r="H218" s="10">
        <v>2831.57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30807.91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51.03</v>
      </c>
      <c r="H220" s="10">
        <v>13002.44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114.63</v>
      </c>
      <c r="H221" s="10">
        <v>3179.84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239.6</v>
      </c>
      <c r="H222" s="10">
        <v>1169.25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239.6</v>
      </c>
      <c r="H223" s="10">
        <v>1797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269.81</v>
      </c>
      <c r="H224" s="10">
        <v>5925.03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15.72</v>
      </c>
      <c r="H225" s="10">
        <v>5420.41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38.950000000000003</v>
      </c>
      <c r="H226" s="10">
        <v>313.94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147856.06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104414.45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20.53</v>
      </c>
      <c r="H229" s="10">
        <v>41154.230000000003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14.4</v>
      </c>
      <c r="H230" s="10">
        <v>27402.62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20.09</v>
      </c>
      <c r="H231" s="10">
        <v>2531.54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20.09</v>
      </c>
      <c r="H232" s="10">
        <v>255.54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152.35</v>
      </c>
      <c r="H233" s="10">
        <v>15483.33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29.65</v>
      </c>
      <c r="H234" s="10">
        <v>17587.189999999999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18361.400000000001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24.36</v>
      </c>
      <c r="H236" s="10">
        <v>10780.52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17.13</v>
      </c>
      <c r="H237" s="10">
        <v>7580.88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21647.48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16.84</v>
      </c>
      <c r="H240" s="10">
        <v>21647.48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3432.73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20.61</v>
      </c>
      <c r="H242" s="10">
        <v>2020.81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14.4</v>
      </c>
      <c r="H243" s="10">
        <v>1411.92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76750.570000000007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34688.14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12.33</v>
      </c>
      <c r="H246" s="10">
        <v>340.31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27.1</v>
      </c>
      <c r="H247" s="10">
        <v>4522.99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33.869999999999997</v>
      </c>
      <c r="H248" s="10">
        <v>2745.16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32.479999999999997</v>
      </c>
      <c r="H249" s="10">
        <v>357.28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52.84</v>
      </c>
      <c r="H250" s="10">
        <v>7112.26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72.73</v>
      </c>
      <c r="H251" s="10">
        <v>3967.42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260.67</v>
      </c>
      <c r="H252" s="10">
        <v>1564.02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365.87</v>
      </c>
      <c r="H253" s="10">
        <v>731.74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6.5</v>
      </c>
      <c r="H254" s="10">
        <v>26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7.59</v>
      </c>
      <c r="H255" s="10">
        <v>546.48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19.62</v>
      </c>
      <c r="H256" s="10">
        <v>784.8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33.81</v>
      </c>
      <c r="H257" s="10">
        <v>202.86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45.11</v>
      </c>
      <c r="H258" s="10">
        <v>90.22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22.96</v>
      </c>
      <c r="H259" s="10">
        <v>137.76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16.84</v>
      </c>
      <c r="H260" s="10">
        <v>33.68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16.84</v>
      </c>
      <c r="H261" s="10">
        <v>67.36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16.399999999999999</v>
      </c>
      <c r="H262" s="10">
        <v>492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21.87</v>
      </c>
      <c r="H263" s="10">
        <v>21.87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32.18</v>
      </c>
      <c r="H264" s="10">
        <v>160.9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7.04</v>
      </c>
      <c r="H265" s="10">
        <v>21.12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19.059999999999999</v>
      </c>
      <c r="H266" s="10">
        <v>38.119999999999997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90.96</v>
      </c>
      <c r="H267" s="10">
        <v>727.68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111.15</v>
      </c>
      <c r="H268" s="10">
        <v>222.3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9.19</v>
      </c>
      <c r="H269" s="10">
        <v>36.76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9.19</v>
      </c>
      <c r="H270" s="10">
        <v>36.76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16.239999999999998</v>
      </c>
      <c r="H271" s="10">
        <v>454.72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45.79</v>
      </c>
      <c r="H272" s="10">
        <v>183.16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119.13</v>
      </c>
      <c r="H273" s="10">
        <v>3097.38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143.72999999999999</v>
      </c>
      <c r="H274" s="10">
        <v>862.38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14.77</v>
      </c>
      <c r="H275" s="10">
        <v>694.19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14.77</v>
      </c>
      <c r="H276" s="10">
        <v>177.24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15.05</v>
      </c>
      <c r="H277" s="10">
        <v>255.85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25.57</v>
      </c>
      <c r="H278" s="10">
        <v>357.98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88.9</v>
      </c>
      <c r="H279" s="10">
        <v>622.29999999999995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116.49</v>
      </c>
      <c r="H280" s="10">
        <v>465.96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22.53</v>
      </c>
      <c r="H281" s="10">
        <v>225.3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67.510000000000005</v>
      </c>
      <c r="H282" s="10">
        <v>135.02000000000001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67.510000000000005</v>
      </c>
      <c r="H283" s="10">
        <v>877.63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33.479999999999997</v>
      </c>
      <c r="H284" s="10">
        <v>100.44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25.07</v>
      </c>
      <c r="H285" s="10">
        <v>200.56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23.13</v>
      </c>
      <c r="H286" s="10">
        <v>208.17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260.67</v>
      </c>
      <c r="H287" s="10">
        <v>782.01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6189.9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293.7</v>
      </c>
      <c r="H289" s="10">
        <v>881.1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356.68</v>
      </c>
      <c r="H290" s="10">
        <v>356.68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84.28</v>
      </c>
      <c r="H291" s="10">
        <v>168.56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169.71</v>
      </c>
      <c r="H292" s="10">
        <v>1357.68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95.95</v>
      </c>
      <c r="H293" s="10">
        <v>2878.5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91.23</v>
      </c>
      <c r="H294" s="10">
        <v>547.38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35872.53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35872.53</v>
      </c>
      <c r="H296" s="10">
        <v>35872.53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18863.52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12536.98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36.950000000000003</v>
      </c>
      <c r="H299" s="10">
        <v>9111.8700000000008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76.37</v>
      </c>
      <c r="H300" s="10">
        <v>229.11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48.78</v>
      </c>
      <c r="H301" s="10">
        <v>536.58000000000004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47.64</v>
      </c>
      <c r="H302" s="10">
        <v>2239.08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85.78</v>
      </c>
      <c r="H303" s="10">
        <v>343.12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77.22</v>
      </c>
      <c r="H304" s="10">
        <v>77.22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6326.54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636.02</v>
      </c>
      <c r="H306" s="10">
        <v>5724.18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54.76</v>
      </c>
      <c r="H307" s="10">
        <v>602.36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69820.72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39233.300000000003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43.33</v>
      </c>
      <c r="H310" s="10">
        <v>6469.17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24.64</v>
      </c>
      <c r="H311" s="10">
        <v>2840.99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31.12</v>
      </c>
      <c r="H312" s="10">
        <v>5386.87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38.72</v>
      </c>
      <c r="H313" s="10">
        <v>2692.98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12.04</v>
      </c>
      <c r="H314" s="10">
        <v>385.28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16.93</v>
      </c>
      <c r="H315" s="10">
        <v>524.83000000000004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25.4</v>
      </c>
      <c r="H316" s="10">
        <v>228.6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30.56</v>
      </c>
      <c r="H317" s="10">
        <v>183.36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29.62</v>
      </c>
      <c r="H318" s="10">
        <v>355.44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24.31</v>
      </c>
      <c r="H319" s="10">
        <v>680.68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16.11</v>
      </c>
      <c r="H320" s="10">
        <v>289.98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11.78</v>
      </c>
      <c r="H321" s="10">
        <v>1248.68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51.48</v>
      </c>
      <c r="H322" s="10">
        <v>720.72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57.42</v>
      </c>
      <c r="H323" s="10">
        <v>459.36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44.09</v>
      </c>
      <c r="H324" s="10">
        <v>44.09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20.74</v>
      </c>
      <c r="H325" s="10">
        <v>186.66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33.659999999999997</v>
      </c>
      <c r="H326" s="10">
        <v>33.659999999999997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636.02</v>
      </c>
      <c r="H327" s="10">
        <v>10176.32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145.29</v>
      </c>
      <c r="H328" s="10">
        <v>2760.51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91.02</v>
      </c>
      <c r="H329" s="10">
        <v>1092.24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91.02</v>
      </c>
      <c r="H330" s="10">
        <v>364.08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26.11</v>
      </c>
      <c r="H331" s="10">
        <v>339.43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56.54</v>
      </c>
      <c r="H332" s="10">
        <v>56.54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21.77</v>
      </c>
      <c r="H333" s="10">
        <v>261.24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24.87</v>
      </c>
      <c r="H334" s="10">
        <v>373.05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145.72</v>
      </c>
      <c r="H335" s="10">
        <v>437.16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25.68</v>
      </c>
      <c r="H336" s="10">
        <v>231.12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12.39</v>
      </c>
      <c r="H337" s="10">
        <v>111.51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11.95</v>
      </c>
      <c r="H338" s="10">
        <v>298.75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30587.42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12905.33</v>
      </c>
      <c r="H340" s="10">
        <v>12905.33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8332.52</v>
      </c>
      <c r="H341" s="10">
        <v>8332.52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9349.57</v>
      </c>
      <c r="H342" s="10">
        <v>9349.57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55064.68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306.91000000000003</v>
      </c>
      <c r="H344" s="10">
        <v>1227.6400000000001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546.77</v>
      </c>
      <c r="H345" s="10">
        <v>4920.93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50.26</v>
      </c>
      <c r="H346" s="10">
        <v>201.04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100.01</v>
      </c>
      <c r="H347" s="10">
        <v>900.09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502.49</v>
      </c>
      <c r="H348" s="10">
        <v>1004.98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144.71</v>
      </c>
      <c r="H349" s="10">
        <v>434.13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147.47999999999999</v>
      </c>
      <c r="H350" s="10">
        <v>1917.24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305.86</v>
      </c>
      <c r="H351" s="10">
        <v>917.58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712</v>
      </c>
      <c r="H352" s="10">
        <v>3560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243.1</v>
      </c>
      <c r="H353" s="10">
        <v>1215.5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243.1</v>
      </c>
      <c r="H354" s="10">
        <v>1458.6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265.95</v>
      </c>
      <c r="H355" s="10">
        <v>265.95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52.12</v>
      </c>
      <c r="H356" s="10">
        <v>1250.8800000000001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11.96</v>
      </c>
      <c r="H357" s="10">
        <v>454.48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139.38</v>
      </c>
      <c r="H358" s="10">
        <v>1254.42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153.15</v>
      </c>
      <c r="H359" s="10">
        <v>2450.4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243.15</v>
      </c>
      <c r="H360" s="10">
        <v>486.3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59.3</v>
      </c>
      <c r="H361" s="10">
        <v>415.1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368.87</v>
      </c>
      <c r="H362" s="10">
        <v>1106.6099999999999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145.91999999999999</v>
      </c>
      <c r="H363" s="10">
        <v>291.83999999999997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42.07</v>
      </c>
      <c r="H364" s="10">
        <v>1051.75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116.4</v>
      </c>
      <c r="H365" s="10">
        <v>931.2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247.66</v>
      </c>
      <c r="H366" s="10">
        <v>2228.94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322.60000000000002</v>
      </c>
      <c r="H367" s="10">
        <v>1613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335.02</v>
      </c>
      <c r="H368" s="10">
        <v>2345.14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1045.82</v>
      </c>
      <c r="H369" s="10">
        <v>1045.82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402.05</v>
      </c>
      <c r="H370" s="10">
        <v>5226.6499999999996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49.32</v>
      </c>
      <c r="H371" s="10">
        <v>838.44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49.32</v>
      </c>
      <c r="H372" s="10">
        <v>443.88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47.88</v>
      </c>
      <c r="H373" s="10">
        <v>670.32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471.12</v>
      </c>
      <c r="H374" s="10">
        <v>3533.4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408.5</v>
      </c>
      <c r="H375" s="10">
        <v>4085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37.15</v>
      </c>
      <c r="H376" s="10">
        <v>3975.05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138.38999999999999</v>
      </c>
      <c r="H377" s="10">
        <v>1342.38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3943.39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637.91999999999996</v>
      </c>
      <c r="H379" s="10">
        <v>637.91999999999996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46.16</v>
      </c>
      <c r="H380" s="10">
        <v>92.32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40.49</v>
      </c>
      <c r="H381" s="10">
        <v>1854.44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16.239999999999998</v>
      </c>
      <c r="H382" s="10">
        <v>16.239999999999998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29.39</v>
      </c>
      <c r="H383" s="10">
        <v>117.56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52.63</v>
      </c>
      <c r="H384" s="10">
        <v>105.26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62.33</v>
      </c>
      <c r="H385" s="10">
        <v>249.32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46.74</v>
      </c>
      <c r="H386" s="10">
        <v>46.74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25.02</v>
      </c>
      <c r="H387" s="10">
        <v>200.16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54.23</v>
      </c>
      <c r="H388" s="10">
        <v>108.46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54.23</v>
      </c>
      <c r="H389" s="10">
        <v>325.38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36.42</v>
      </c>
      <c r="H390" s="10">
        <v>72.84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486.44</v>
      </c>
      <c r="H391" s="10">
        <v>116.75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36310.910000000003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2879.36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248.67</v>
      </c>
      <c r="H394" s="10">
        <v>1492.02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693.67</v>
      </c>
      <c r="H395" s="10">
        <v>1387.34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2210.12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1299.77</v>
      </c>
      <c r="H397" s="10">
        <v>1299.77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910.35</v>
      </c>
      <c r="H398" s="10">
        <v>910.35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19076.11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293.7</v>
      </c>
      <c r="H400" s="10">
        <v>1468.5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709.88</v>
      </c>
      <c r="H401" s="10">
        <v>2129.64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177.36</v>
      </c>
      <c r="H402" s="10">
        <v>177.36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4662.4399999999996</v>
      </c>
      <c r="H403" s="10">
        <v>4662.4399999999996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516.14</v>
      </c>
      <c r="H404" s="10">
        <v>516.14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3407.4</v>
      </c>
      <c r="H405" s="10">
        <v>3407.4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1269.98</v>
      </c>
      <c r="H406" s="10">
        <v>2539.96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4174.67</v>
      </c>
      <c r="H407" s="10">
        <v>4174.67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9078.0499999999993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127.19</v>
      </c>
      <c r="H409" s="10">
        <v>890.33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109.74</v>
      </c>
      <c r="H410" s="10">
        <v>6913.62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110.08</v>
      </c>
      <c r="H411" s="10">
        <v>110.08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137.68</v>
      </c>
      <c r="H412" s="10">
        <v>137.68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82.51</v>
      </c>
      <c r="H413" s="10">
        <v>165.02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215.33</v>
      </c>
      <c r="H414" s="10">
        <v>861.32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3067.27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19.62</v>
      </c>
      <c r="H416" s="10">
        <v>706.32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55.35</v>
      </c>
      <c r="H417" s="10">
        <v>1881.9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95.81</v>
      </c>
      <c r="H418" s="10">
        <v>479.05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277482.82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3595.05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430.23</v>
      </c>
      <c r="H421" s="10">
        <v>430.23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577.54</v>
      </c>
      <c r="H422" s="10">
        <v>1155.08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602.42999999999995</v>
      </c>
      <c r="H423" s="10">
        <v>1807.29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202.45</v>
      </c>
      <c r="H424" s="10">
        <v>202.45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18794.650000000001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17.32</v>
      </c>
      <c r="H426" s="10">
        <v>987.24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17.32</v>
      </c>
      <c r="H427" s="10">
        <v>138.56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18.34</v>
      </c>
      <c r="H428" s="10">
        <v>73.36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89.27</v>
      </c>
      <c r="H429" s="10">
        <v>1606.86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94.62</v>
      </c>
      <c r="H430" s="10">
        <v>378.48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98.47</v>
      </c>
      <c r="H431" s="10">
        <v>98.47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114.79</v>
      </c>
      <c r="H432" s="10">
        <v>229.58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137.32</v>
      </c>
      <c r="H433" s="10">
        <v>274.64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225.31</v>
      </c>
      <c r="H434" s="10">
        <v>1802.48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2088.61</v>
      </c>
      <c r="H435" s="10">
        <v>4177.22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237.68</v>
      </c>
      <c r="H436" s="10">
        <v>237.68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452.72</v>
      </c>
      <c r="H437" s="10">
        <v>2263.6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174.06</v>
      </c>
      <c r="H438" s="10">
        <v>4177.4399999999996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293.63</v>
      </c>
      <c r="H439" s="10">
        <v>2349.04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30988.720000000001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20.350000000000001</v>
      </c>
      <c r="H441" s="10">
        <v>8308.91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23.74</v>
      </c>
      <c r="H442" s="10">
        <v>4140.26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22.25</v>
      </c>
      <c r="H443" s="10">
        <v>7451.53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33.119999999999997</v>
      </c>
      <c r="H444" s="10">
        <v>337.82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56.73</v>
      </c>
      <c r="H445" s="10">
        <v>2269.1999999999998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29.38</v>
      </c>
      <c r="H446" s="10">
        <v>875.52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193.88</v>
      </c>
      <c r="H447" s="10">
        <v>2132.6799999999998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18.79</v>
      </c>
      <c r="H448" s="10">
        <v>1879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21.14</v>
      </c>
      <c r="H449" s="10">
        <v>3593.8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174859.8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5.2</v>
      </c>
      <c r="H451" s="10">
        <v>14861.6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8.07</v>
      </c>
      <c r="H452" s="10">
        <v>18636.05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11.28</v>
      </c>
      <c r="H453" s="10">
        <v>27208.49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20.27</v>
      </c>
      <c r="H454" s="10">
        <v>2910.77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29.29</v>
      </c>
      <c r="H455" s="10">
        <v>735.18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33.85</v>
      </c>
      <c r="H456" s="10">
        <v>1621.42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46.86</v>
      </c>
      <c r="H457" s="10">
        <v>1822.85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68.08</v>
      </c>
      <c r="H458" s="10">
        <v>13030.51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94.32</v>
      </c>
      <c r="H459" s="10">
        <v>17656.7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158.58000000000001</v>
      </c>
      <c r="H460" s="10">
        <v>26609.72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311.43</v>
      </c>
      <c r="H461" s="10">
        <v>49766.51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16990.689999999999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203.99</v>
      </c>
      <c r="H463" s="10">
        <v>15340.05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21.95</v>
      </c>
      <c r="H464" s="10">
        <v>1650.64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32253.91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40.58</v>
      </c>
      <c r="H466" s="10">
        <v>3855.1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43.88</v>
      </c>
      <c r="H467" s="10">
        <v>1009.24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73.81</v>
      </c>
      <c r="H468" s="10">
        <v>2509.54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46.77</v>
      </c>
      <c r="H469" s="10">
        <v>140.31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102.51</v>
      </c>
      <c r="H470" s="10">
        <v>205.02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79.61</v>
      </c>
      <c r="H471" s="10">
        <v>79.61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17.989999999999998</v>
      </c>
      <c r="H472" s="10">
        <v>179.9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102.28</v>
      </c>
      <c r="H473" s="10">
        <v>818.24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561.11</v>
      </c>
      <c r="H474" s="10">
        <v>561.11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438.59</v>
      </c>
      <c r="H475" s="10">
        <v>1754.36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47.16</v>
      </c>
      <c r="H476" s="10">
        <v>424.44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211.61</v>
      </c>
      <c r="H477" s="10">
        <v>17140.41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119.09</v>
      </c>
      <c r="H478" s="10">
        <v>1309.99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283.33</v>
      </c>
      <c r="H479" s="10">
        <v>2266.64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16727.080000000002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14222.15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5.85</v>
      </c>
      <c r="H482" s="10">
        <v>132.21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8.6300000000000008</v>
      </c>
      <c r="H483" s="10">
        <v>1142.6099999999999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42.03</v>
      </c>
      <c r="H484" s="10">
        <v>710.31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67.400000000000006</v>
      </c>
      <c r="H485" s="10">
        <v>10440.26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13.02</v>
      </c>
      <c r="H486" s="10">
        <v>1796.76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2504.9299999999998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29.71</v>
      </c>
      <c r="H488" s="10">
        <v>1898.47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20.059999999999999</v>
      </c>
      <c r="H489" s="10">
        <v>240.72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20</v>
      </c>
      <c r="H490" s="10">
        <v>280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28.58</v>
      </c>
      <c r="H491" s="10">
        <v>85.74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31926.74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11423.44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1173.8800000000001</v>
      </c>
      <c r="H494" s="10">
        <v>3521.64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2003.03</v>
      </c>
      <c r="H495" s="10">
        <v>2003.03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64.73</v>
      </c>
      <c r="H496" s="10">
        <v>1229.8699999999999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30.81</v>
      </c>
      <c r="H497" s="10">
        <v>92.43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195.59</v>
      </c>
      <c r="H498" s="10">
        <v>391.18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1345.27</v>
      </c>
      <c r="H499" s="10">
        <v>4035.81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37.369999999999997</v>
      </c>
      <c r="H500" s="10">
        <v>149.47999999999999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1346.3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193.88</v>
      </c>
      <c r="H502" s="10">
        <v>775.52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21.14</v>
      </c>
      <c r="H503" s="10">
        <v>570.78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1928.59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76.97</v>
      </c>
      <c r="H505" s="10">
        <v>1462.43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35.82</v>
      </c>
      <c r="H506" s="10">
        <v>286.56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17.96</v>
      </c>
      <c r="H507" s="10">
        <v>179.6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10505.62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108.07</v>
      </c>
      <c r="H509" s="10">
        <v>5581.82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28.11</v>
      </c>
      <c r="H510" s="10">
        <v>427.27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22.23</v>
      </c>
      <c r="H511" s="10">
        <v>2490.87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22.74</v>
      </c>
      <c r="H512" s="10">
        <v>109.15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14.45</v>
      </c>
      <c r="H513" s="10">
        <v>57.8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33.31</v>
      </c>
      <c r="H514" s="10">
        <v>1838.71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6722.79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10.199999999999999</v>
      </c>
      <c r="H516" s="10">
        <v>5905.8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7.23</v>
      </c>
      <c r="H517" s="10">
        <v>816.99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9365.7099999999991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109.64</v>
      </c>
      <c r="H519" s="10">
        <v>438.56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8927.15</v>
      </c>
      <c r="H520" s="10">
        <v>8927.15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49450.32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113.71</v>
      </c>
      <c r="H522" s="10">
        <v>113.71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12.23</v>
      </c>
      <c r="H523" s="10">
        <v>550.35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27.41</v>
      </c>
      <c r="H524" s="10">
        <v>301.51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26.56</v>
      </c>
      <c r="H525" s="10">
        <v>106.24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356.29</v>
      </c>
      <c r="H526" s="10">
        <v>356.29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27.27</v>
      </c>
      <c r="H527" s="10">
        <v>899.91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310.94</v>
      </c>
      <c r="H528" s="10">
        <v>310.94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99.32</v>
      </c>
      <c r="H529" s="10">
        <v>2600.1999999999998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28.66</v>
      </c>
      <c r="H530" s="10">
        <v>750.32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66.09</v>
      </c>
      <c r="H531" s="10">
        <v>726.99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81.17</v>
      </c>
      <c r="H532" s="10">
        <v>23295.79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70.599999999999994</v>
      </c>
      <c r="H533" s="10">
        <v>12319.7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78.09</v>
      </c>
      <c r="H534" s="10">
        <v>858.99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17.96</v>
      </c>
      <c r="H535" s="10">
        <v>4507.96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79.61</v>
      </c>
      <c r="H536" s="10">
        <v>1751.42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79435.259999999995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2857.29</v>
      </c>
      <c r="H538" s="10">
        <v>2857.29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668.26</v>
      </c>
      <c r="H539" s="10">
        <v>28708.45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786.8</v>
      </c>
      <c r="H540" s="10">
        <v>21157.05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123.62</v>
      </c>
      <c r="H541" s="10">
        <v>3727.14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132.16</v>
      </c>
      <c r="H542" s="10">
        <v>10526.54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39.39</v>
      </c>
      <c r="H543" s="10">
        <v>5829.72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196.41</v>
      </c>
      <c r="H544" s="10">
        <v>809.21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618.88</v>
      </c>
      <c r="H545" s="10">
        <v>5767.96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25.95</v>
      </c>
      <c r="H546" s="10">
        <v>51.9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4693.7700000000004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4.22</v>
      </c>
      <c r="H548" s="10">
        <v>3762.89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465.44</v>
      </c>
      <c r="H549" s="10">
        <v>930.88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736288.09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2945152.35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3681440.44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>
      <c r="A2" s="102"/>
      <c r="B2" s="103"/>
      <c r="C2" s="103"/>
      <c r="D2" s="103"/>
      <c r="E2" s="103"/>
      <c r="F2" s="103"/>
      <c r="G2" s="103"/>
      <c r="H2" s="104"/>
    </row>
    <row r="3" spans="1:8" ht="15.75" thickBot="1">
      <c r="A3" s="105"/>
      <c r="B3" s="106"/>
      <c r="C3" s="106"/>
      <c r="D3" s="106"/>
      <c r="E3" s="106"/>
      <c r="F3" s="106"/>
      <c r="G3" s="106"/>
      <c r="H3" s="107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ht="15.75" thickBot="1">
      <c r="A6" s="16" t="s">
        <v>1466</v>
      </c>
      <c r="B6" s="17"/>
      <c r="C6" s="17"/>
      <c r="D6" s="17"/>
      <c r="E6" s="18"/>
      <c r="F6" s="108" t="s">
        <v>1444</v>
      </c>
      <c r="G6" s="109"/>
      <c r="H6" s="110"/>
    </row>
    <row r="7" spans="1:8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ht="15.75" thickBot="1">
      <c r="A10" s="32"/>
      <c r="B10" s="33"/>
      <c r="C10" s="33"/>
      <c r="D10" s="33"/>
      <c r="E10" s="34"/>
      <c r="F10" s="35"/>
      <c r="G10" s="36"/>
      <c r="H10" s="37"/>
    </row>
    <row r="11" spans="1:8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444557.17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597.70000000000005</v>
      </c>
      <c r="H14" s="10">
        <v>5977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97.87</v>
      </c>
      <c r="H15" s="10">
        <v>9689.1299999999992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2216.4</v>
      </c>
      <c r="H16" s="10">
        <v>2216.4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3533.17</v>
      </c>
      <c r="H17" s="10">
        <v>3533.17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79.31</v>
      </c>
      <c r="H18" s="10">
        <v>10134.23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1460.09</v>
      </c>
      <c r="H19" s="10">
        <v>11680.72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1186.6500000000001</v>
      </c>
      <c r="H20" s="10">
        <v>9493.2000000000007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1772.59</v>
      </c>
      <c r="H21" s="10">
        <v>14180.72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377652.6</v>
      </c>
      <c r="H22" s="10">
        <v>377652.6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50309.3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47640.160000000003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0.78</v>
      </c>
      <c r="H25" s="10">
        <v>1228.5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73.63</v>
      </c>
      <c r="H26" s="10">
        <v>11665.94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123.91</v>
      </c>
      <c r="H27" s="10">
        <v>31049.37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4.43</v>
      </c>
      <c r="H28" s="10">
        <v>474.41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15.28</v>
      </c>
      <c r="H29" s="10">
        <v>3221.94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2176.64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123.91</v>
      </c>
      <c r="H31" s="10">
        <v>1942.91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4.43</v>
      </c>
      <c r="H32" s="10">
        <v>59.23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15.28</v>
      </c>
      <c r="H33" s="10">
        <v>174.5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492.5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123.91</v>
      </c>
      <c r="H35" s="10">
        <v>452.27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4.43</v>
      </c>
      <c r="H36" s="10">
        <v>21.44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15.28</v>
      </c>
      <c r="H37" s="10">
        <v>18.79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149988.88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45950.41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43.69</v>
      </c>
      <c r="H40" s="10">
        <v>2038.14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95.55</v>
      </c>
      <c r="H41" s="10">
        <v>12584.89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18.21</v>
      </c>
      <c r="H42" s="10">
        <v>5776.21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16.72</v>
      </c>
      <c r="H43" s="10">
        <v>689.7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14.81</v>
      </c>
      <c r="H44" s="10">
        <v>5434.38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12.53</v>
      </c>
      <c r="H45" s="10">
        <v>2819.25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19.91</v>
      </c>
      <c r="H46" s="10">
        <v>2675.51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895.97</v>
      </c>
      <c r="H47" s="10">
        <v>13932.33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81729.960000000006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43.69</v>
      </c>
      <c r="H49" s="10">
        <v>2640.62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874.04</v>
      </c>
      <c r="H50" s="10">
        <v>3400.02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95.55</v>
      </c>
      <c r="H51" s="10">
        <v>33399.5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16.72</v>
      </c>
      <c r="H52" s="10">
        <v>11036.87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14.81</v>
      </c>
      <c r="H53" s="10">
        <v>1682.42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12.53</v>
      </c>
      <c r="H54" s="10">
        <v>330.92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23.94</v>
      </c>
      <c r="H55" s="10">
        <v>8544.43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855.88</v>
      </c>
      <c r="H56" s="10">
        <v>20695.18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8961.57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70.92</v>
      </c>
      <c r="H58" s="10">
        <v>2482.1999999999998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11.21</v>
      </c>
      <c r="H59" s="10">
        <v>56.05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43.69</v>
      </c>
      <c r="H60" s="10">
        <v>211.46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159.29</v>
      </c>
      <c r="H61" s="10">
        <v>700.88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16.440000000000001</v>
      </c>
      <c r="H62" s="10">
        <v>1917.07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12.53</v>
      </c>
      <c r="H63" s="10">
        <v>1049.76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11.52</v>
      </c>
      <c r="H64" s="10">
        <v>159.78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23.94</v>
      </c>
      <c r="H65" s="10">
        <v>313.14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855.88</v>
      </c>
      <c r="H66" s="10">
        <v>2071.23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2828.64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70.92</v>
      </c>
      <c r="H68" s="10">
        <v>1241.0999999999999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43.69</v>
      </c>
      <c r="H69" s="10">
        <v>54.61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159.29</v>
      </c>
      <c r="H70" s="10">
        <v>796.45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19.36</v>
      </c>
      <c r="H71" s="10">
        <v>197.28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855.88</v>
      </c>
      <c r="H72" s="10">
        <v>539.20000000000005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10518.3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43.69</v>
      </c>
      <c r="H74" s="10">
        <v>578.89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120.44</v>
      </c>
      <c r="H75" s="10">
        <v>5416.19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16.72</v>
      </c>
      <c r="H76" s="10">
        <v>1407.82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855.88</v>
      </c>
      <c r="H77" s="10">
        <v>3115.4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327527.39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55755.12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60.67</v>
      </c>
      <c r="H80" s="10">
        <v>20223.740000000002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12.64</v>
      </c>
      <c r="H81" s="10">
        <v>10609.13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10.58</v>
      </c>
      <c r="H82" s="10">
        <v>3310.27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16.5</v>
      </c>
      <c r="H83" s="10">
        <v>7428.63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777.17</v>
      </c>
      <c r="H84" s="10">
        <v>14183.35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55732.24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60.67</v>
      </c>
      <c r="H86" s="10">
        <v>20876.55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14.26</v>
      </c>
      <c r="H87" s="10">
        <v>9638.48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12.64</v>
      </c>
      <c r="H88" s="10">
        <v>121.85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16.5</v>
      </c>
      <c r="H89" s="10">
        <v>6027.62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776.69</v>
      </c>
      <c r="H90" s="10">
        <v>19067.740000000002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3882.47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31.28</v>
      </c>
      <c r="H92" s="10">
        <v>3882.47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2534.4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60.67</v>
      </c>
      <c r="H94" s="10">
        <v>1092.06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14.26</v>
      </c>
      <c r="H95" s="10">
        <v>626.29999999999995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16.5</v>
      </c>
      <c r="H96" s="10">
        <v>225.39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777.17</v>
      </c>
      <c r="H97" s="10">
        <v>590.65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3269.61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60.67</v>
      </c>
      <c r="H99" s="10">
        <v>1167.29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15.34</v>
      </c>
      <c r="H100" s="10">
        <v>234.09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14.26</v>
      </c>
      <c r="H101" s="10">
        <v>277.36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12.64</v>
      </c>
      <c r="H102" s="10">
        <v>354.05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16.5</v>
      </c>
      <c r="H103" s="10">
        <v>281.49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776.69</v>
      </c>
      <c r="H104" s="10">
        <v>955.33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121069.44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12.49</v>
      </c>
      <c r="H106" s="10">
        <v>121069.44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85284.11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64357.3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4.29</v>
      </c>
      <c r="H109" s="10">
        <v>3362.16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285.5</v>
      </c>
      <c r="H110" s="10">
        <v>11188.75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2.77</v>
      </c>
      <c r="H111" s="10">
        <v>2170.9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868.31</v>
      </c>
      <c r="H112" s="10">
        <v>47635.49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20926.810000000001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4.29</v>
      </c>
      <c r="H114" s="10">
        <v>1093.0899999999999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285.5</v>
      </c>
      <c r="H115" s="10">
        <v>3637.27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2.77</v>
      </c>
      <c r="H116" s="10">
        <v>705.8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868.31</v>
      </c>
      <c r="H117" s="10">
        <v>15490.65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228993.01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1551.84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254.4</v>
      </c>
      <c r="H120" s="10">
        <v>1551.84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212548.37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65.290000000000006</v>
      </c>
      <c r="H122" s="10">
        <v>37396.15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109.95</v>
      </c>
      <c r="H123" s="10">
        <v>114128.1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87.64</v>
      </c>
      <c r="H124" s="10">
        <v>49438.6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155.80000000000001</v>
      </c>
      <c r="H125" s="10">
        <v>1514.38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32.299999999999997</v>
      </c>
      <c r="H126" s="10">
        <v>10071.14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5516.94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87.64</v>
      </c>
      <c r="H128" s="10">
        <v>5516.94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9375.86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604.83000000000004</v>
      </c>
      <c r="H130" s="10">
        <v>4874.93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594.51</v>
      </c>
      <c r="H131" s="10">
        <v>4280.47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61.24</v>
      </c>
      <c r="H132" s="10">
        <v>220.46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291075.67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37296.21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1151.21</v>
      </c>
      <c r="H135" s="10">
        <v>6907.26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1746.11</v>
      </c>
      <c r="H136" s="10">
        <v>5238.33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1259.01</v>
      </c>
      <c r="H137" s="10">
        <v>7554.06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1259.01</v>
      </c>
      <c r="H138" s="10">
        <v>3777.03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1746.11</v>
      </c>
      <c r="H139" s="10">
        <v>8730.5499999999993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1158.79</v>
      </c>
      <c r="H140" s="10">
        <v>4635.16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252.12</v>
      </c>
      <c r="H141" s="10">
        <v>453.82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4714.6000000000004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81.209999999999994</v>
      </c>
      <c r="H143" s="10">
        <v>324.83999999999997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262</v>
      </c>
      <c r="H144" s="10">
        <v>2096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179.2</v>
      </c>
      <c r="H145" s="10">
        <v>2293.7600000000002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44143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837.93</v>
      </c>
      <c r="H147" s="10">
        <v>837.93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641.04999999999995</v>
      </c>
      <c r="H148" s="10">
        <v>1076.96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641.04999999999995</v>
      </c>
      <c r="H149" s="10">
        <v>2153.9299999999998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464.38</v>
      </c>
      <c r="H150" s="10">
        <v>38766.44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641.04999999999995</v>
      </c>
      <c r="H151" s="10">
        <v>1307.74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45078.41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633.76</v>
      </c>
      <c r="H153" s="10">
        <v>557.71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633.76</v>
      </c>
      <c r="H154" s="10">
        <v>1362.58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666.48</v>
      </c>
      <c r="H155" s="10">
        <v>1073.03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633.76</v>
      </c>
      <c r="H156" s="10">
        <v>1730.16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666.48</v>
      </c>
      <c r="H157" s="10">
        <v>1439.6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633.76</v>
      </c>
      <c r="H158" s="10">
        <v>665.45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633.76</v>
      </c>
      <c r="H159" s="10">
        <v>7985.38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633.76</v>
      </c>
      <c r="H160" s="10">
        <v>5323.58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633.76</v>
      </c>
      <c r="H161" s="10">
        <v>3992.69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633.76</v>
      </c>
      <c r="H162" s="10">
        <v>665.45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633.76</v>
      </c>
      <c r="H163" s="10">
        <v>3327.24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633.76</v>
      </c>
      <c r="H164" s="10">
        <v>2661.79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633.76</v>
      </c>
      <c r="H165" s="10">
        <v>10647.17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666.48</v>
      </c>
      <c r="H166" s="10">
        <v>1812.83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178.38</v>
      </c>
      <c r="H167" s="10">
        <v>1833.75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1202.73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1202.73</v>
      </c>
      <c r="H169" s="10">
        <v>1202.73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158640.72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966.29</v>
      </c>
      <c r="H171" s="10">
        <v>2976.17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952.67</v>
      </c>
      <c r="H172" s="10">
        <v>2800.85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946.13</v>
      </c>
      <c r="H173" s="10">
        <v>110470.14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312.68</v>
      </c>
      <c r="H174" s="10">
        <v>22478.57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1204.05</v>
      </c>
      <c r="H175" s="10">
        <v>7585.52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1204.05</v>
      </c>
      <c r="H176" s="10">
        <v>4816.2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1204.05</v>
      </c>
      <c r="H177" s="10">
        <v>7513.27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209748.64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205.55</v>
      </c>
      <c r="H179" s="10">
        <v>174853.16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148.91</v>
      </c>
      <c r="H180" s="10">
        <v>10297.129999999999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52.08</v>
      </c>
      <c r="H181" s="10">
        <v>4874.6899999999996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52.08</v>
      </c>
      <c r="H182" s="10">
        <v>2380.06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52.08</v>
      </c>
      <c r="H183" s="10">
        <v>6593.33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46.02</v>
      </c>
      <c r="H184" s="10">
        <v>10750.27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19355.830000000002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37.26</v>
      </c>
      <c r="H186" s="10">
        <v>14681.19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37.26</v>
      </c>
      <c r="H187" s="10">
        <v>4674.6400000000003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248217.19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243018.58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5.62</v>
      </c>
      <c r="H190" s="10">
        <v>14441.15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38.01</v>
      </c>
      <c r="H191" s="10">
        <v>60427.54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47.4</v>
      </c>
      <c r="H192" s="10">
        <v>46443.47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25.45</v>
      </c>
      <c r="H193" s="10">
        <v>26080.400000000001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64.39</v>
      </c>
      <c r="H194" s="10">
        <v>29386.95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63.19</v>
      </c>
      <c r="H195" s="10">
        <v>5939.86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63.19</v>
      </c>
      <c r="H196" s="10">
        <v>290.67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63.19</v>
      </c>
      <c r="H197" s="10">
        <v>613.57000000000005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63.19</v>
      </c>
      <c r="H198" s="10">
        <v>310.89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34.24</v>
      </c>
      <c r="H199" s="10">
        <v>4355.33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79.489999999999995</v>
      </c>
      <c r="H200" s="10">
        <v>34846.03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76.64</v>
      </c>
      <c r="H201" s="10">
        <v>19882.72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5198.6099999999997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5.62</v>
      </c>
      <c r="H203" s="10">
        <v>551.04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47.4</v>
      </c>
      <c r="H204" s="10">
        <v>4647.57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127762.67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102119.78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40.799999999999997</v>
      </c>
      <c r="H207" s="10">
        <v>11543.14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50.14</v>
      </c>
      <c r="H208" s="10">
        <v>18819.55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55.32</v>
      </c>
      <c r="H209" s="10">
        <v>6940.45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54.88</v>
      </c>
      <c r="H210" s="10">
        <v>2354.35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46.75</v>
      </c>
      <c r="H211" s="10">
        <v>6963.41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178.32</v>
      </c>
      <c r="H212" s="10">
        <v>38611.629999999997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7.53</v>
      </c>
      <c r="H213" s="10">
        <v>1630.47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10.69</v>
      </c>
      <c r="H214" s="10">
        <v>726.92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56.82</v>
      </c>
      <c r="H215" s="10">
        <v>7227.5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78.86</v>
      </c>
      <c r="H216" s="10">
        <v>4215.07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130.94</v>
      </c>
      <c r="H217" s="10">
        <v>229.15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76.38</v>
      </c>
      <c r="H218" s="10">
        <v>2858.14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25642.89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47.05</v>
      </c>
      <c r="H220" s="10">
        <v>11988.34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96.9</v>
      </c>
      <c r="H221" s="10">
        <v>2688.01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235.16</v>
      </c>
      <c r="H222" s="10">
        <v>1147.58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235.16</v>
      </c>
      <c r="H223" s="10">
        <v>1763.7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112.58</v>
      </c>
      <c r="H224" s="10">
        <v>2472.2600000000002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15.21</v>
      </c>
      <c r="H225" s="10">
        <v>5244.56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41.99</v>
      </c>
      <c r="H226" s="10">
        <v>338.44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163874.75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116549.04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23.98</v>
      </c>
      <c r="H229" s="10">
        <v>48070.07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14.88</v>
      </c>
      <c r="H230" s="10">
        <v>28316.04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22.12</v>
      </c>
      <c r="H231" s="10">
        <v>2787.34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22.12</v>
      </c>
      <c r="H232" s="10">
        <v>281.37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170.23</v>
      </c>
      <c r="H233" s="10">
        <v>17300.47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33.369999999999997</v>
      </c>
      <c r="H234" s="10">
        <v>19793.75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20552.02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28.38</v>
      </c>
      <c r="H236" s="10">
        <v>12559.57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18.059999999999999</v>
      </c>
      <c r="H237" s="10">
        <v>7992.45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22945.82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17.850000000000001</v>
      </c>
      <c r="H240" s="10">
        <v>22945.82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3827.87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24.16</v>
      </c>
      <c r="H242" s="10">
        <v>2368.89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14.88</v>
      </c>
      <c r="H243" s="10">
        <v>1458.98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86461.21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41561.379999999997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14.24</v>
      </c>
      <c r="H246" s="10">
        <v>393.02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30.66</v>
      </c>
      <c r="H247" s="10">
        <v>5117.1499999999996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40.04</v>
      </c>
      <c r="H248" s="10">
        <v>3245.24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40.18</v>
      </c>
      <c r="H249" s="10">
        <v>441.98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65.48</v>
      </c>
      <c r="H250" s="10">
        <v>8813.61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90.23</v>
      </c>
      <c r="H251" s="10">
        <v>4922.05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321.88</v>
      </c>
      <c r="H252" s="10">
        <v>1931.28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452.76</v>
      </c>
      <c r="H253" s="10">
        <v>905.52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7.2</v>
      </c>
      <c r="H254" s="10">
        <v>28.8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8.39</v>
      </c>
      <c r="H255" s="10">
        <v>604.08000000000004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22.67</v>
      </c>
      <c r="H256" s="10">
        <v>906.8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39.72</v>
      </c>
      <c r="H257" s="10">
        <v>238.32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53.14</v>
      </c>
      <c r="H258" s="10">
        <v>106.28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26.8</v>
      </c>
      <c r="H259" s="10">
        <v>160.80000000000001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19.170000000000002</v>
      </c>
      <c r="H260" s="10">
        <v>38.340000000000003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19.170000000000002</v>
      </c>
      <c r="H261" s="10">
        <v>76.680000000000007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18.8</v>
      </c>
      <c r="H262" s="10">
        <v>564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25.78</v>
      </c>
      <c r="H263" s="10">
        <v>25.78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37.93</v>
      </c>
      <c r="H264" s="10">
        <v>189.65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7.85</v>
      </c>
      <c r="H265" s="10">
        <v>23.55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21.82</v>
      </c>
      <c r="H266" s="10">
        <v>43.64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110.05</v>
      </c>
      <c r="H267" s="10">
        <v>880.4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134.61000000000001</v>
      </c>
      <c r="H268" s="10">
        <v>269.22000000000003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10.14</v>
      </c>
      <c r="H269" s="10">
        <v>40.56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10.14</v>
      </c>
      <c r="H270" s="10">
        <v>40.56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18.309999999999999</v>
      </c>
      <c r="H271" s="10">
        <v>512.67999999999995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54.64</v>
      </c>
      <c r="H272" s="10">
        <v>218.56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144.44999999999999</v>
      </c>
      <c r="H273" s="10">
        <v>3755.7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174.1</v>
      </c>
      <c r="H274" s="10">
        <v>1044.5999999999999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17.04</v>
      </c>
      <c r="H275" s="10">
        <v>800.88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17.04</v>
      </c>
      <c r="H276" s="10">
        <v>204.48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16.57</v>
      </c>
      <c r="H277" s="10">
        <v>281.69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29.14</v>
      </c>
      <c r="H278" s="10">
        <v>407.96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106.1</v>
      </c>
      <c r="H279" s="10">
        <v>742.7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139.54</v>
      </c>
      <c r="H280" s="10">
        <v>558.16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26.05</v>
      </c>
      <c r="H281" s="10">
        <v>260.5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80.41</v>
      </c>
      <c r="H282" s="10">
        <v>160.82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80.41</v>
      </c>
      <c r="H283" s="10">
        <v>1045.33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39.33</v>
      </c>
      <c r="H284" s="10">
        <v>117.99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29.24</v>
      </c>
      <c r="H285" s="10">
        <v>233.92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26.94</v>
      </c>
      <c r="H286" s="10">
        <v>242.46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321.88</v>
      </c>
      <c r="H287" s="10">
        <v>965.64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8034.85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383.44</v>
      </c>
      <c r="H289" s="10">
        <v>1150.32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465.41</v>
      </c>
      <c r="H290" s="10">
        <v>465.41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109.37</v>
      </c>
      <c r="H291" s="10">
        <v>218.74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220.16</v>
      </c>
      <c r="H292" s="10">
        <v>1761.28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124.35</v>
      </c>
      <c r="H293" s="10">
        <v>3730.5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118.1</v>
      </c>
      <c r="H294" s="10">
        <v>708.6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36864.980000000003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36864.980000000003</v>
      </c>
      <c r="H296" s="10">
        <v>36864.980000000003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22229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16098.4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48.27</v>
      </c>
      <c r="H299" s="10">
        <v>11903.38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100.07</v>
      </c>
      <c r="H300" s="10">
        <v>300.20999999999998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59.2</v>
      </c>
      <c r="H301" s="10">
        <v>651.20000000000005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57.67</v>
      </c>
      <c r="H302" s="10">
        <v>2710.49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108.7</v>
      </c>
      <c r="H303" s="10">
        <v>434.8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98.32</v>
      </c>
      <c r="H304" s="10">
        <v>98.32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6130.6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624.42999999999995</v>
      </c>
      <c r="H306" s="10">
        <v>5619.87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46.43</v>
      </c>
      <c r="H307" s="10">
        <v>510.73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73382.070000000007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43491.67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51.95</v>
      </c>
      <c r="H310" s="10">
        <v>7756.14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29.02</v>
      </c>
      <c r="H311" s="10">
        <v>3346.01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37.32</v>
      </c>
      <c r="H312" s="10">
        <v>6460.09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46.65</v>
      </c>
      <c r="H313" s="10">
        <v>3244.51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13.63</v>
      </c>
      <c r="H314" s="10">
        <v>436.16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19.73</v>
      </c>
      <c r="H315" s="10">
        <v>611.63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30.17</v>
      </c>
      <c r="H316" s="10">
        <v>271.52999999999997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36.08</v>
      </c>
      <c r="H317" s="10">
        <v>216.48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34.83</v>
      </c>
      <c r="H318" s="10">
        <v>417.96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28.71</v>
      </c>
      <c r="H319" s="10">
        <v>803.88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18.649999999999999</v>
      </c>
      <c r="H320" s="10">
        <v>335.7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13.29</v>
      </c>
      <c r="H321" s="10">
        <v>1408.74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61.64</v>
      </c>
      <c r="H322" s="10">
        <v>862.96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69.56</v>
      </c>
      <c r="H323" s="10">
        <v>556.48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53.62</v>
      </c>
      <c r="H324" s="10">
        <v>53.62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25.52</v>
      </c>
      <c r="H325" s="10">
        <v>229.68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41.99</v>
      </c>
      <c r="H326" s="10">
        <v>41.99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624.42999999999995</v>
      </c>
      <c r="H327" s="10">
        <v>9990.8799999999992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120.65</v>
      </c>
      <c r="H328" s="10">
        <v>2292.35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114.12</v>
      </c>
      <c r="H329" s="10">
        <v>1369.44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114.12</v>
      </c>
      <c r="H330" s="10">
        <v>456.48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30.87</v>
      </c>
      <c r="H331" s="10">
        <v>401.31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69.98</v>
      </c>
      <c r="H332" s="10">
        <v>69.98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25.1</v>
      </c>
      <c r="H333" s="10">
        <v>301.2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22.11</v>
      </c>
      <c r="H334" s="10">
        <v>331.65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148.24</v>
      </c>
      <c r="H335" s="10">
        <v>444.72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32.340000000000003</v>
      </c>
      <c r="H336" s="10">
        <v>291.06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15.81</v>
      </c>
      <c r="H337" s="10">
        <v>142.29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13.87</v>
      </c>
      <c r="H338" s="10">
        <v>346.75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29890.400000000001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12627.62</v>
      </c>
      <c r="H340" s="10">
        <v>12627.62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8139.92</v>
      </c>
      <c r="H341" s="10">
        <v>8139.92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9122.86</v>
      </c>
      <c r="H342" s="10">
        <v>9122.86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56264.71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349.54</v>
      </c>
      <c r="H344" s="10">
        <v>1398.16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643.02</v>
      </c>
      <c r="H345" s="10">
        <v>5787.18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49.17</v>
      </c>
      <c r="H346" s="10">
        <v>196.68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97.29</v>
      </c>
      <c r="H347" s="10">
        <v>875.61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539.45000000000005</v>
      </c>
      <c r="H348" s="10">
        <v>1078.9000000000001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165.77</v>
      </c>
      <c r="H349" s="10">
        <v>497.31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172.85</v>
      </c>
      <c r="H350" s="10">
        <v>2247.0500000000002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343.06</v>
      </c>
      <c r="H351" s="10">
        <v>1029.18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831.85</v>
      </c>
      <c r="H352" s="10">
        <v>4159.25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250.01</v>
      </c>
      <c r="H353" s="10">
        <v>1250.05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250.01</v>
      </c>
      <c r="H354" s="10">
        <v>1500.06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273.47000000000003</v>
      </c>
      <c r="H355" s="10">
        <v>273.47000000000003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76.349999999999994</v>
      </c>
      <c r="H356" s="10">
        <v>1832.4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11.75</v>
      </c>
      <c r="H357" s="10">
        <v>446.5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104.69</v>
      </c>
      <c r="H358" s="10">
        <v>942.21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113.9</v>
      </c>
      <c r="H359" s="10">
        <v>1822.4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243.71</v>
      </c>
      <c r="H360" s="10">
        <v>487.42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45.61</v>
      </c>
      <c r="H361" s="10">
        <v>319.27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277.3</v>
      </c>
      <c r="H362" s="10">
        <v>831.9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150.68</v>
      </c>
      <c r="H363" s="10">
        <v>301.36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61.4</v>
      </c>
      <c r="H364" s="10">
        <v>1535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113.93</v>
      </c>
      <c r="H365" s="10">
        <v>911.44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219.81</v>
      </c>
      <c r="H366" s="10">
        <v>1978.29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276</v>
      </c>
      <c r="H367" s="10">
        <v>1380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285.32</v>
      </c>
      <c r="H368" s="10">
        <v>1997.24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829.7</v>
      </c>
      <c r="H369" s="10">
        <v>829.7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364.24</v>
      </c>
      <c r="H370" s="10">
        <v>4735.12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72.63</v>
      </c>
      <c r="H371" s="10">
        <v>1234.71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72.63</v>
      </c>
      <c r="H372" s="10">
        <v>653.66999999999996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70.290000000000006</v>
      </c>
      <c r="H373" s="10">
        <v>984.06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494.8</v>
      </c>
      <c r="H374" s="10">
        <v>3711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307.45999999999998</v>
      </c>
      <c r="H375" s="10">
        <v>3074.6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41.57</v>
      </c>
      <c r="H376" s="10">
        <v>4447.99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156.24</v>
      </c>
      <c r="H377" s="10">
        <v>1515.53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4531.33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639.98</v>
      </c>
      <c r="H379" s="10">
        <v>639.98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59.78</v>
      </c>
      <c r="H380" s="10">
        <v>119.56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50.42</v>
      </c>
      <c r="H381" s="10">
        <v>2309.2399999999998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17.87</v>
      </c>
      <c r="H382" s="10">
        <v>17.87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28.97</v>
      </c>
      <c r="H383" s="10">
        <v>115.88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68.84</v>
      </c>
      <c r="H384" s="10">
        <v>137.68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81.209999999999994</v>
      </c>
      <c r="H385" s="10">
        <v>324.83999999999997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51.44</v>
      </c>
      <c r="H386" s="10">
        <v>51.44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27.53</v>
      </c>
      <c r="H387" s="10">
        <v>220.24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51.08</v>
      </c>
      <c r="H388" s="10">
        <v>102.16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51.08</v>
      </c>
      <c r="H389" s="10">
        <v>306.48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33.49</v>
      </c>
      <c r="H390" s="10">
        <v>66.98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495.75</v>
      </c>
      <c r="H391" s="10">
        <v>118.98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37869.980000000003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3122.4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269.8</v>
      </c>
      <c r="H394" s="10">
        <v>1618.8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751.8</v>
      </c>
      <c r="H395" s="10">
        <v>1503.6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2575.7800000000002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1523.51</v>
      </c>
      <c r="H397" s="10">
        <v>1523.51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1052.27</v>
      </c>
      <c r="H398" s="10">
        <v>1052.27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17970.919999999998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383.44</v>
      </c>
      <c r="H400" s="10">
        <v>1917.2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447.94</v>
      </c>
      <c r="H401" s="10">
        <v>1343.82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182.32</v>
      </c>
      <c r="H402" s="10">
        <v>182.32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4043.23</v>
      </c>
      <c r="H403" s="10">
        <v>4043.23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516.84</v>
      </c>
      <c r="H404" s="10">
        <v>516.84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3413.39</v>
      </c>
      <c r="H405" s="10">
        <v>3413.39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1148.81</v>
      </c>
      <c r="H406" s="10">
        <v>2297.62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4256.5</v>
      </c>
      <c r="H407" s="10">
        <v>4256.5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11384.21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138.63</v>
      </c>
      <c r="H409" s="10">
        <v>970.41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143.26</v>
      </c>
      <c r="H410" s="10">
        <v>9025.3799999999992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116.77</v>
      </c>
      <c r="H411" s="10">
        <v>116.77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149.99</v>
      </c>
      <c r="H412" s="10">
        <v>149.99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90.07</v>
      </c>
      <c r="H413" s="10">
        <v>180.14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235.38</v>
      </c>
      <c r="H414" s="10">
        <v>941.52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2816.67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21.85</v>
      </c>
      <c r="H416" s="10">
        <v>786.6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43.98</v>
      </c>
      <c r="H417" s="10">
        <v>1495.32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106.95</v>
      </c>
      <c r="H418" s="10">
        <v>534.75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269109.84000000003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3327.3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410.81</v>
      </c>
      <c r="H421" s="10">
        <v>410.81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544.5</v>
      </c>
      <c r="H422" s="10">
        <v>1089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566.36</v>
      </c>
      <c r="H423" s="10">
        <v>1699.08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128.41</v>
      </c>
      <c r="H424" s="10">
        <v>128.41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11916.87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11.92</v>
      </c>
      <c r="H426" s="10">
        <v>679.44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11.92</v>
      </c>
      <c r="H427" s="10">
        <v>95.36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13.13</v>
      </c>
      <c r="H428" s="10">
        <v>52.52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56.53</v>
      </c>
      <c r="H429" s="10">
        <v>1017.54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63.17</v>
      </c>
      <c r="H430" s="10">
        <v>252.68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68.86</v>
      </c>
      <c r="H431" s="10">
        <v>68.86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75.92</v>
      </c>
      <c r="H432" s="10">
        <v>151.84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103.92</v>
      </c>
      <c r="H433" s="10">
        <v>207.84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163.87</v>
      </c>
      <c r="H434" s="10">
        <v>1310.96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1269.99</v>
      </c>
      <c r="H435" s="10">
        <v>2539.98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149.71</v>
      </c>
      <c r="H436" s="10">
        <v>149.71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273.5</v>
      </c>
      <c r="H437" s="10">
        <v>1367.5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108.5</v>
      </c>
      <c r="H438" s="10">
        <v>2604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177.33</v>
      </c>
      <c r="H439" s="10">
        <v>1418.64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30729.4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20.95</v>
      </c>
      <c r="H441" s="10">
        <v>8553.89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23.77</v>
      </c>
      <c r="H442" s="10">
        <v>4145.49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19.3</v>
      </c>
      <c r="H443" s="10">
        <v>6463.57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27.43</v>
      </c>
      <c r="H444" s="10">
        <v>279.79000000000002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45.26</v>
      </c>
      <c r="H445" s="10">
        <v>1810.4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31.38</v>
      </c>
      <c r="H446" s="10">
        <v>935.12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191.24</v>
      </c>
      <c r="H447" s="10">
        <v>2103.64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21.45</v>
      </c>
      <c r="H448" s="10">
        <v>2145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25.25</v>
      </c>
      <c r="H449" s="10">
        <v>4292.5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171830.61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5.45</v>
      </c>
      <c r="H451" s="10">
        <v>15576.1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8.33</v>
      </c>
      <c r="H452" s="10">
        <v>19236.47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11.58</v>
      </c>
      <c r="H453" s="10">
        <v>27932.12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20.47</v>
      </c>
      <c r="H454" s="10">
        <v>2939.49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29.66</v>
      </c>
      <c r="H455" s="10">
        <v>744.47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32.86</v>
      </c>
      <c r="H456" s="10">
        <v>1573.99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45.2</v>
      </c>
      <c r="H457" s="10">
        <v>1758.28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65.31</v>
      </c>
      <c r="H458" s="10">
        <v>12500.33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90.18</v>
      </c>
      <c r="H459" s="10">
        <v>16881.7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151.13999999999999</v>
      </c>
      <c r="H460" s="10">
        <v>25361.29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296.16000000000003</v>
      </c>
      <c r="H461" s="10">
        <v>47326.37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17942.72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213.87</v>
      </c>
      <c r="H463" s="10">
        <v>16083.02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24.73</v>
      </c>
      <c r="H464" s="10">
        <v>1859.7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33362.94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43.1</v>
      </c>
      <c r="H466" s="10">
        <v>4094.5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45.79</v>
      </c>
      <c r="H467" s="10">
        <v>1053.17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79.150000000000006</v>
      </c>
      <c r="H468" s="10">
        <v>2691.1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50.19</v>
      </c>
      <c r="H469" s="10">
        <v>150.57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109.42</v>
      </c>
      <c r="H470" s="10">
        <v>218.84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83.88</v>
      </c>
      <c r="H471" s="10">
        <v>83.88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18.12</v>
      </c>
      <c r="H472" s="10">
        <v>181.2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109.53</v>
      </c>
      <c r="H473" s="10">
        <v>876.24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565.92999999999995</v>
      </c>
      <c r="H474" s="10">
        <v>565.92999999999995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444.06</v>
      </c>
      <c r="H475" s="10">
        <v>1776.24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52.63</v>
      </c>
      <c r="H476" s="10">
        <v>473.67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216.27</v>
      </c>
      <c r="H477" s="10">
        <v>17517.87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123.75</v>
      </c>
      <c r="H478" s="10">
        <v>1361.25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289.81</v>
      </c>
      <c r="H479" s="10">
        <v>2318.48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16394.54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13453.43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6.05</v>
      </c>
      <c r="H482" s="10">
        <v>136.72999999999999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8.85</v>
      </c>
      <c r="H483" s="10">
        <v>1171.74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37.57</v>
      </c>
      <c r="H484" s="10">
        <v>634.92999999999995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61.21</v>
      </c>
      <c r="H485" s="10">
        <v>9481.43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14.7</v>
      </c>
      <c r="H486" s="10">
        <v>2028.6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2941.11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35.22</v>
      </c>
      <c r="H488" s="10">
        <v>2250.56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22.84</v>
      </c>
      <c r="H489" s="10">
        <v>274.08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22.76</v>
      </c>
      <c r="H490" s="10">
        <v>318.64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32.61</v>
      </c>
      <c r="H491" s="10">
        <v>97.83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32587.19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11774.79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1259.9000000000001</v>
      </c>
      <c r="H494" s="10">
        <v>3779.7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2007.31</v>
      </c>
      <c r="H495" s="10">
        <v>2007.31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65.239999999999995</v>
      </c>
      <c r="H496" s="10">
        <v>1239.56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33</v>
      </c>
      <c r="H497" s="10">
        <v>99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206.43</v>
      </c>
      <c r="H498" s="10">
        <v>412.86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1359.32</v>
      </c>
      <c r="H499" s="10">
        <v>4077.96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39.6</v>
      </c>
      <c r="H500" s="10">
        <v>158.4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1446.71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191.24</v>
      </c>
      <c r="H502" s="10">
        <v>764.96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25.25</v>
      </c>
      <c r="H503" s="10">
        <v>681.75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1878.98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73.28</v>
      </c>
      <c r="H505" s="10">
        <v>1392.32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34.770000000000003</v>
      </c>
      <c r="H506" s="10">
        <v>278.16000000000003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20.85</v>
      </c>
      <c r="H507" s="10">
        <v>208.5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11212.97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120.13</v>
      </c>
      <c r="H509" s="10">
        <v>6204.71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26.81</v>
      </c>
      <c r="H510" s="10">
        <v>407.51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22.25</v>
      </c>
      <c r="H511" s="10">
        <v>2493.11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21.38</v>
      </c>
      <c r="H512" s="10">
        <v>102.62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18.670000000000002</v>
      </c>
      <c r="H513" s="10">
        <v>74.680000000000007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34.97</v>
      </c>
      <c r="H514" s="10">
        <v>1930.34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6273.74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9.1999999999999993</v>
      </c>
      <c r="H516" s="10">
        <v>5326.8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8.3800000000000008</v>
      </c>
      <c r="H517" s="10">
        <v>946.94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9445.64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122.53</v>
      </c>
      <c r="H519" s="10">
        <v>490.12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8955.52</v>
      </c>
      <c r="H520" s="10">
        <v>8955.52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52082.94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142.69999999999999</v>
      </c>
      <c r="H522" s="10">
        <v>142.69999999999999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14.07</v>
      </c>
      <c r="H523" s="10">
        <v>633.15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30.43</v>
      </c>
      <c r="H524" s="10">
        <v>334.73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31.6</v>
      </c>
      <c r="H525" s="10">
        <v>126.4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396.79</v>
      </c>
      <c r="H526" s="10">
        <v>396.79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33.31</v>
      </c>
      <c r="H527" s="10">
        <v>1099.23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315.39</v>
      </c>
      <c r="H528" s="10">
        <v>315.39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114.59</v>
      </c>
      <c r="H529" s="10">
        <v>2999.97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34.89</v>
      </c>
      <c r="H530" s="10">
        <v>913.42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83.82</v>
      </c>
      <c r="H531" s="10">
        <v>922.02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86.07</v>
      </c>
      <c r="H532" s="10">
        <v>24702.09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66.66</v>
      </c>
      <c r="H533" s="10">
        <v>11632.17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59.87</v>
      </c>
      <c r="H534" s="10">
        <v>658.57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20.85</v>
      </c>
      <c r="H535" s="10">
        <v>5233.3500000000004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89.68</v>
      </c>
      <c r="H536" s="10">
        <v>1972.96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62026.78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3655.39</v>
      </c>
      <c r="H538" s="10">
        <v>3655.39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454.59</v>
      </c>
      <c r="H539" s="10">
        <v>19529.189999999999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547.34</v>
      </c>
      <c r="H540" s="10">
        <v>14717.97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130.22999999999999</v>
      </c>
      <c r="H541" s="10">
        <v>3926.43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93.48</v>
      </c>
      <c r="H542" s="10">
        <v>7445.68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38.78</v>
      </c>
      <c r="H543" s="10">
        <v>5739.44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173.75</v>
      </c>
      <c r="H544" s="10">
        <v>715.85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669.99</v>
      </c>
      <c r="H545" s="10">
        <v>6244.31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26.26</v>
      </c>
      <c r="H546" s="10">
        <v>52.52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5520.05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4.8499999999999996</v>
      </c>
      <c r="H548" s="10">
        <v>4324.6499999999996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597.70000000000005</v>
      </c>
      <c r="H549" s="10">
        <v>1195.4000000000001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747328.95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2989315.78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3736644.73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>
      <c r="A2" s="102"/>
      <c r="B2" s="103"/>
      <c r="C2" s="103"/>
      <c r="D2" s="103"/>
      <c r="E2" s="103"/>
      <c r="F2" s="103"/>
      <c r="G2" s="103"/>
      <c r="H2" s="104"/>
    </row>
    <row r="3" spans="1:8" ht="15.75" thickBot="1">
      <c r="A3" s="105"/>
      <c r="B3" s="106"/>
      <c r="C3" s="106"/>
      <c r="D3" s="106"/>
      <c r="E3" s="106"/>
      <c r="F3" s="106"/>
      <c r="G3" s="106"/>
      <c r="H3" s="107"/>
    </row>
    <row r="4" spans="1:8">
      <c r="A4" s="11"/>
      <c r="B4" s="12"/>
      <c r="C4" s="12"/>
      <c r="D4" s="12"/>
      <c r="E4" s="13"/>
      <c r="F4" s="14"/>
      <c r="G4" s="14"/>
      <c r="H4" s="15"/>
    </row>
    <row r="5" spans="1:8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ht="15.75" thickBot="1">
      <c r="A6" s="16" t="s">
        <v>1465</v>
      </c>
      <c r="B6" s="17"/>
      <c r="C6" s="17"/>
      <c r="D6" s="17"/>
      <c r="E6" s="18"/>
      <c r="F6" s="108" t="s">
        <v>1444</v>
      </c>
      <c r="G6" s="109"/>
      <c r="H6" s="110"/>
    </row>
    <row r="7" spans="1:8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ht="15.75" thickBot="1">
      <c r="A10" s="32"/>
      <c r="B10" s="33"/>
      <c r="C10" s="33"/>
      <c r="D10" s="33"/>
      <c r="E10" s="34"/>
      <c r="F10" s="35"/>
      <c r="G10" s="36"/>
      <c r="H10" s="37"/>
    </row>
    <row r="11" spans="1:8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363611.13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466.88</v>
      </c>
      <c r="H14" s="10">
        <v>4668.8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96.52</v>
      </c>
      <c r="H15" s="10">
        <v>9555.48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2018.47</v>
      </c>
      <c r="H16" s="10">
        <v>2018.47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3030.72</v>
      </c>
      <c r="H17" s="10">
        <v>3030.72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64.459999999999994</v>
      </c>
      <c r="H18" s="10">
        <v>8236.7000000000007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1135.19</v>
      </c>
      <c r="H19" s="10">
        <v>9081.52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932.02</v>
      </c>
      <c r="H20" s="10">
        <v>7456.16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1367.37</v>
      </c>
      <c r="H21" s="10">
        <v>10938.96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308624.32</v>
      </c>
      <c r="H22" s="10">
        <v>308624.32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43212.69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40994.32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0.66</v>
      </c>
      <c r="H25" s="10">
        <v>1039.5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70.19</v>
      </c>
      <c r="H26" s="10">
        <v>11120.9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103.52</v>
      </c>
      <c r="H27" s="10">
        <v>25940.04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3.71</v>
      </c>
      <c r="H28" s="10">
        <v>397.3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11.84</v>
      </c>
      <c r="H29" s="10">
        <v>2496.58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1808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103.52</v>
      </c>
      <c r="H31" s="10">
        <v>1623.19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3.71</v>
      </c>
      <c r="H32" s="10">
        <v>49.6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11.84</v>
      </c>
      <c r="H33" s="10">
        <v>135.21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410.37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103.52</v>
      </c>
      <c r="H35" s="10">
        <v>377.85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3.71</v>
      </c>
      <c r="H36" s="10">
        <v>17.96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11.84</v>
      </c>
      <c r="H37" s="10">
        <v>14.56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138315.93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41747.71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46.5</v>
      </c>
      <c r="H40" s="10">
        <v>2169.23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89.59</v>
      </c>
      <c r="H41" s="10">
        <v>11799.9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14.59</v>
      </c>
      <c r="H42" s="10">
        <v>4627.95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13.19</v>
      </c>
      <c r="H43" s="10">
        <v>544.09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11.58</v>
      </c>
      <c r="H44" s="10">
        <v>4249.17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9.73</v>
      </c>
      <c r="H45" s="10">
        <v>2189.25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16.47</v>
      </c>
      <c r="H46" s="10">
        <v>2213.2399999999998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897.42</v>
      </c>
      <c r="H47" s="10">
        <v>13954.88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75906.149999999994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46.5</v>
      </c>
      <c r="H49" s="10">
        <v>2810.46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930.27</v>
      </c>
      <c r="H50" s="10">
        <v>3618.75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89.59</v>
      </c>
      <c r="H51" s="10">
        <v>31316.18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13.19</v>
      </c>
      <c r="H52" s="10">
        <v>8706.7199999999993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11.58</v>
      </c>
      <c r="H53" s="10">
        <v>1315.49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9.73</v>
      </c>
      <c r="H54" s="10">
        <v>256.97000000000003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19.86</v>
      </c>
      <c r="H55" s="10">
        <v>7088.23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859.94</v>
      </c>
      <c r="H56" s="10">
        <v>20793.349999999999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8054.57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66.34</v>
      </c>
      <c r="H58" s="10">
        <v>2321.9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9.1300000000000008</v>
      </c>
      <c r="H59" s="10">
        <v>45.65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46.5</v>
      </c>
      <c r="H60" s="10">
        <v>225.06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151.85</v>
      </c>
      <c r="H61" s="10">
        <v>668.14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13.02</v>
      </c>
      <c r="H62" s="10">
        <v>1518.26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9.73</v>
      </c>
      <c r="H63" s="10">
        <v>815.18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8.6199999999999992</v>
      </c>
      <c r="H64" s="10">
        <v>119.56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19.86</v>
      </c>
      <c r="H65" s="10">
        <v>259.77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859.94</v>
      </c>
      <c r="H66" s="10">
        <v>2081.0500000000002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2679.77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66.34</v>
      </c>
      <c r="H68" s="10">
        <v>1160.95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46.5</v>
      </c>
      <c r="H69" s="10">
        <v>58.13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151.85</v>
      </c>
      <c r="H70" s="10">
        <v>759.25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15.67</v>
      </c>
      <c r="H71" s="10">
        <v>159.68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859.94</v>
      </c>
      <c r="H72" s="10">
        <v>541.76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9927.73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46.5</v>
      </c>
      <c r="H74" s="10">
        <v>616.13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112.76</v>
      </c>
      <c r="H75" s="10">
        <v>5070.82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13.19</v>
      </c>
      <c r="H76" s="10">
        <v>1110.5999999999999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859.94</v>
      </c>
      <c r="H77" s="10">
        <v>3130.18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315218.51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50912.160000000003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60.33</v>
      </c>
      <c r="H80" s="10">
        <v>20110.400000000001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9.69</v>
      </c>
      <c r="H81" s="10">
        <v>8133.11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8.0399999999999991</v>
      </c>
      <c r="H82" s="10">
        <v>2515.56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13.38</v>
      </c>
      <c r="H83" s="10">
        <v>6023.94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774.2</v>
      </c>
      <c r="H84" s="10">
        <v>14129.15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52275.16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60.33</v>
      </c>
      <c r="H86" s="10">
        <v>20759.55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11.07</v>
      </c>
      <c r="H87" s="10">
        <v>7482.32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9.69</v>
      </c>
      <c r="H88" s="10">
        <v>93.41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13.38</v>
      </c>
      <c r="H89" s="10">
        <v>4887.8500000000004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776.05</v>
      </c>
      <c r="H90" s="10">
        <v>19052.03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3543.63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28.55</v>
      </c>
      <c r="H92" s="10">
        <v>3543.63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2343.29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60.33</v>
      </c>
      <c r="H94" s="10">
        <v>1085.94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11.07</v>
      </c>
      <c r="H95" s="10">
        <v>486.19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13.38</v>
      </c>
      <c r="H96" s="10">
        <v>182.77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774.2</v>
      </c>
      <c r="H97" s="10">
        <v>588.39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3015.38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60.33</v>
      </c>
      <c r="H99" s="10">
        <v>1160.75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12.13</v>
      </c>
      <c r="H100" s="10">
        <v>185.1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11.07</v>
      </c>
      <c r="H101" s="10">
        <v>215.31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9.69</v>
      </c>
      <c r="H102" s="10">
        <v>271.42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13.38</v>
      </c>
      <c r="H103" s="10">
        <v>228.26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776.05</v>
      </c>
      <c r="H104" s="10">
        <v>954.54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119518.51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12.33</v>
      </c>
      <c r="H106" s="10">
        <v>119518.51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83610.38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63094.239999999998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3.7</v>
      </c>
      <c r="H109" s="10">
        <v>2899.76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282.08</v>
      </c>
      <c r="H110" s="10">
        <v>11054.72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2.4500000000000002</v>
      </c>
      <c r="H111" s="10">
        <v>1920.11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860.73</v>
      </c>
      <c r="H112" s="10">
        <v>47219.65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20516.14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3.7</v>
      </c>
      <c r="H114" s="10">
        <v>942.76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282.08</v>
      </c>
      <c r="H115" s="10">
        <v>3593.7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2.4500000000000002</v>
      </c>
      <c r="H116" s="10">
        <v>624.26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860.73</v>
      </c>
      <c r="H117" s="10">
        <v>15355.42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249606.43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1556.11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255.1</v>
      </c>
      <c r="H120" s="10">
        <v>1556.11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232203.28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77.05</v>
      </c>
      <c r="H122" s="10">
        <v>44131.93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114.01</v>
      </c>
      <c r="H123" s="10">
        <v>118342.38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101.88</v>
      </c>
      <c r="H124" s="10">
        <v>57471.53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168.47</v>
      </c>
      <c r="H125" s="10">
        <v>1637.53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34.06</v>
      </c>
      <c r="H126" s="10">
        <v>10619.91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6413.35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101.88</v>
      </c>
      <c r="H128" s="10">
        <v>6413.35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9433.69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835.24</v>
      </c>
      <c r="H130" s="10">
        <v>6732.03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346.03</v>
      </c>
      <c r="H131" s="10">
        <v>2491.42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58.4</v>
      </c>
      <c r="H132" s="10">
        <v>210.24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269610.03000000003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36245.050000000003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1116.1099999999999</v>
      </c>
      <c r="H135" s="10">
        <v>6696.66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1701.08</v>
      </c>
      <c r="H136" s="10">
        <v>5103.24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1227</v>
      </c>
      <c r="H137" s="10">
        <v>7362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1227</v>
      </c>
      <c r="H138" s="10">
        <v>3681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1701.08</v>
      </c>
      <c r="H139" s="10">
        <v>8505.4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1126.92</v>
      </c>
      <c r="H140" s="10">
        <v>4507.68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216.15</v>
      </c>
      <c r="H141" s="10">
        <v>389.07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5019.37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77.930000000000007</v>
      </c>
      <c r="H143" s="10">
        <v>311.72000000000003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302.27999999999997</v>
      </c>
      <c r="H144" s="10">
        <v>2418.2399999999998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178.86</v>
      </c>
      <c r="H145" s="10">
        <v>2289.41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43411.74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831.73</v>
      </c>
      <c r="H147" s="10">
        <v>831.73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630.61</v>
      </c>
      <c r="H148" s="10">
        <v>1059.42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630.61</v>
      </c>
      <c r="H149" s="10">
        <v>2118.85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456.58</v>
      </c>
      <c r="H150" s="10">
        <v>38115.300000000003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630.61</v>
      </c>
      <c r="H151" s="10">
        <v>1286.44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43338.45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607.16999999999996</v>
      </c>
      <c r="H153" s="10">
        <v>534.30999999999995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607.16999999999996</v>
      </c>
      <c r="H154" s="10">
        <v>1305.42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639.26</v>
      </c>
      <c r="H155" s="10">
        <v>1029.21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607.16999999999996</v>
      </c>
      <c r="H156" s="10">
        <v>1657.57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639.26</v>
      </c>
      <c r="H157" s="10">
        <v>1380.8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607.16999999999996</v>
      </c>
      <c r="H158" s="10">
        <v>637.53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607.16999999999996</v>
      </c>
      <c r="H159" s="10">
        <v>7650.34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607.16999999999996</v>
      </c>
      <c r="H160" s="10">
        <v>5100.2299999999996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607.16999999999996</v>
      </c>
      <c r="H161" s="10">
        <v>3825.17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607.16999999999996</v>
      </c>
      <c r="H162" s="10">
        <v>637.53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607.16999999999996</v>
      </c>
      <c r="H163" s="10">
        <v>3187.64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607.16999999999996</v>
      </c>
      <c r="H164" s="10">
        <v>2550.11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607.16999999999996</v>
      </c>
      <c r="H165" s="10">
        <v>10200.459999999999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639.26</v>
      </c>
      <c r="H166" s="10">
        <v>1738.79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185.15</v>
      </c>
      <c r="H167" s="10">
        <v>1903.34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697.19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697.19</v>
      </c>
      <c r="H169" s="10">
        <v>697.19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140898.23000000001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840.42</v>
      </c>
      <c r="H171" s="10">
        <v>2588.4899999999998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833.93</v>
      </c>
      <c r="H172" s="10">
        <v>2451.75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818.49</v>
      </c>
      <c r="H173" s="10">
        <v>95566.89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291.54000000000002</v>
      </c>
      <c r="H174" s="10">
        <v>20958.810000000001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1168.82</v>
      </c>
      <c r="H175" s="10">
        <v>7363.57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1168.82</v>
      </c>
      <c r="H176" s="10">
        <v>4675.28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1168.82</v>
      </c>
      <c r="H177" s="10">
        <v>7293.44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205968.6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202.23</v>
      </c>
      <c r="H179" s="10">
        <v>172028.97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144.09</v>
      </c>
      <c r="H180" s="10">
        <v>9963.82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50.67</v>
      </c>
      <c r="H181" s="10">
        <v>4742.71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50.67</v>
      </c>
      <c r="H182" s="10">
        <v>2315.62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50.67</v>
      </c>
      <c r="H183" s="10">
        <v>6414.82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44.96</v>
      </c>
      <c r="H184" s="10">
        <v>10502.66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18748.03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36.090000000000003</v>
      </c>
      <c r="H186" s="10">
        <v>14220.18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36.090000000000003</v>
      </c>
      <c r="H187" s="10">
        <v>4527.8500000000004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249324.76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244404.61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5.53</v>
      </c>
      <c r="H190" s="10">
        <v>14209.89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37.03</v>
      </c>
      <c r="H191" s="10">
        <v>58869.55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44.65</v>
      </c>
      <c r="H192" s="10">
        <v>43748.959999999999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25.65</v>
      </c>
      <c r="H193" s="10">
        <v>26285.35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68.849999999999994</v>
      </c>
      <c r="H194" s="10">
        <v>31422.45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67.599999999999994</v>
      </c>
      <c r="H195" s="10">
        <v>6354.4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67.599999999999994</v>
      </c>
      <c r="H196" s="10">
        <v>310.95999999999998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67.599999999999994</v>
      </c>
      <c r="H197" s="10">
        <v>656.4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67.599999999999994</v>
      </c>
      <c r="H198" s="10">
        <v>332.59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30.53</v>
      </c>
      <c r="H199" s="10">
        <v>3883.42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72.290000000000006</v>
      </c>
      <c r="H200" s="10">
        <v>31689.77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102.69</v>
      </c>
      <c r="H201" s="10">
        <v>26640.87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4920.1499999999996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5.53</v>
      </c>
      <c r="H203" s="10">
        <v>542.22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44.65</v>
      </c>
      <c r="H204" s="10">
        <v>4377.93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142855.97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114762.82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43.3</v>
      </c>
      <c r="H207" s="10">
        <v>12250.44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52.31</v>
      </c>
      <c r="H208" s="10">
        <v>19634.04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56.05</v>
      </c>
      <c r="H209" s="10">
        <v>7032.03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63.51</v>
      </c>
      <c r="H210" s="10">
        <v>2724.58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53.6</v>
      </c>
      <c r="H211" s="10">
        <v>7983.72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207.33</v>
      </c>
      <c r="H212" s="10">
        <v>44893.16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6.54</v>
      </c>
      <c r="H213" s="10">
        <v>1416.11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12.04</v>
      </c>
      <c r="H214" s="10">
        <v>818.72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74.44</v>
      </c>
      <c r="H215" s="10">
        <v>9468.77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109.13</v>
      </c>
      <c r="H216" s="10">
        <v>5833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194.46</v>
      </c>
      <c r="H217" s="10">
        <v>340.31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63.28</v>
      </c>
      <c r="H218" s="10">
        <v>2367.94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28093.15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49.48</v>
      </c>
      <c r="H220" s="10">
        <v>12607.5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104.61</v>
      </c>
      <c r="H221" s="10">
        <v>2901.88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226.7</v>
      </c>
      <c r="H222" s="10">
        <v>1106.3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226.7</v>
      </c>
      <c r="H223" s="10">
        <v>1700.25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223.76</v>
      </c>
      <c r="H224" s="10">
        <v>4913.7700000000004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13.18</v>
      </c>
      <c r="H225" s="10">
        <v>4544.6000000000004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39.56</v>
      </c>
      <c r="H226" s="10">
        <v>318.85000000000002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137360.54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97583.51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18.41</v>
      </c>
      <c r="H229" s="10">
        <v>36904.5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14.38</v>
      </c>
      <c r="H230" s="10">
        <v>27364.560000000001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18.420000000000002</v>
      </c>
      <c r="H231" s="10">
        <v>2321.1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18.420000000000002</v>
      </c>
      <c r="H232" s="10">
        <v>234.3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140.16999999999999</v>
      </c>
      <c r="H233" s="10">
        <v>14245.48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27.84</v>
      </c>
      <c r="H234" s="10">
        <v>16513.57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17582.52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22.72</v>
      </c>
      <c r="H236" s="10">
        <v>10054.74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17.010000000000002</v>
      </c>
      <c r="H237" s="10">
        <v>7527.78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19076.52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14.84</v>
      </c>
      <c r="H240" s="10">
        <v>19076.52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3117.99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17.420000000000002</v>
      </c>
      <c r="H242" s="10">
        <v>1708.03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14.38</v>
      </c>
      <c r="H243" s="10">
        <v>1409.96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74929.66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33514.129999999997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11.82</v>
      </c>
      <c r="H246" s="10">
        <v>326.23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25.77</v>
      </c>
      <c r="H247" s="10">
        <v>4301.01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32.630000000000003</v>
      </c>
      <c r="H248" s="10">
        <v>2644.66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31.7</v>
      </c>
      <c r="H249" s="10">
        <v>348.7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51.62</v>
      </c>
      <c r="H250" s="10">
        <v>6948.05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71.069999999999993</v>
      </c>
      <c r="H251" s="10">
        <v>3876.87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254.3</v>
      </c>
      <c r="H252" s="10">
        <v>1525.8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357.18</v>
      </c>
      <c r="H253" s="10">
        <v>714.36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6.13</v>
      </c>
      <c r="H254" s="10">
        <v>24.52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7.15</v>
      </c>
      <c r="H255" s="10">
        <v>514.79999999999995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18.690000000000001</v>
      </c>
      <c r="H256" s="10">
        <v>747.6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32.380000000000003</v>
      </c>
      <c r="H257" s="10">
        <v>194.28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43.24</v>
      </c>
      <c r="H258" s="10">
        <v>86.48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21.93</v>
      </c>
      <c r="H259" s="10">
        <v>131.58000000000001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15.94</v>
      </c>
      <c r="H260" s="10">
        <v>31.88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15.94</v>
      </c>
      <c r="H261" s="10">
        <v>63.76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15.6</v>
      </c>
      <c r="H262" s="10">
        <v>468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20.98</v>
      </c>
      <c r="H263" s="10">
        <v>20.98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30.85</v>
      </c>
      <c r="H264" s="10">
        <v>154.25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6.64</v>
      </c>
      <c r="H265" s="10">
        <v>19.920000000000002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18.100000000000001</v>
      </c>
      <c r="H266" s="10">
        <v>36.200000000000003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88.07</v>
      </c>
      <c r="H267" s="10">
        <v>704.56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107.63</v>
      </c>
      <c r="H268" s="10">
        <v>215.26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8.66</v>
      </c>
      <c r="H269" s="10">
        <v>34.64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8.66</v>
      </c>
      <c r="H270" s="10">
        <v>34.64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15.34</v>
      </c>
      <c r="H271" s="10">
        <v>429.52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44.13</v>
      </c>
      <c r="H272" s="10">
        <v>176.52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115.47</v>
      </c>
      <c r="H273" s="10">
        <v>3002.22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139.27000000000001</v>
      </c>
      <c r="H274" s="10">
        <v>835.62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14.1</v>
      </c>
      <c r="H275" s="10">
        <v>662.7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14.1</v>
      </c>
      <c r="H276" s="10">
        <v>169.2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14.15</v>
      </c>
      <c r="H277" s="10">
        <v>240.55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24.26</v>
      </c>
      <c r="H278" s="10">
        <v>339.64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85.65</v>
      </c>
      <c r="H279" s="10">
        <v>599.54999999999995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112.36</v>
      </c>
      <c r="H280" s="10">
        <v>449.44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21.47</v>
      </c>
      <c r="H281" s="10">
        <v>214.7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64.989999999999995</v>
      </c>
      <c r="H282" s="10">
        <v>129.97999999999999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64.989999999999995</v>
      </c>
      <c r="H283" s="10">
        <v>844.87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32.090000000000003</v>
      </c>
      <c r="H284" s="10">
        <v>96.27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24.02</v>
      </c>
      <c r="H285" s="10">
        <v>192.16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22.14</v>
      </c>
      <c r="H286" s="10">
        <v>199.26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254.3</v>
      </c>
      <c r="H287" s="10">
        <v>762.9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5837.4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276.94</v>
      </c>
      <c r="H289" s="10">
        <v>830.82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336.3</v>
      </c>
      <c r="H290" s="10">
        <v>336.3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79.47</v>
      </c>
      <c r="H291" s="10">
        <v>158.94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160.05000000000001</v>
      </c>
      <c r="H292" s="10">
        <v>1280.4000000000001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90.49</v>
      </c>
      <c r="H293" s="10">
        <v>2714.7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86.04</v>
      </c>
      <c r="H294" s="10">
        <v>516.24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35578.129999999997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35578.129999999997</v>
      </c>
      <c r="H296" s="10">
        <v>35578.129999999997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18542.36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12395.22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36.380000000000003</v>
      </c>
      <c r="H299" s="10">
        <v>8971.31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75.23</v>
      </c>
      <c r="H300" s="10">
        <v>225.69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48.78</v>
      </c>
      <c r="H301" s="10">
        <v>536.58000000000004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47.65</v>
      </c>
      <c r="H302" s="10">
        <v>2239.5500000000002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86.23</v>
      </c>
      <c r="H303" s="10">
        <v>344.92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77.17</v>
      </c>
      <c r="H304" s="10">
        <v>77.17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6147.14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630.67999999999995</v>
      </c>
      <c r="H306" s="10">
        <v>5676.12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42.82</v>
      </c>
      <c r="H307" s="10">
        <v>471.02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67190.850000000006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37708.31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41.76</v>
      </c>
      <c r="H310" s="10">
        <v>6234.77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23.66</v>
      </c>
      <c r="H311" s="10">
        <v>2728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29.99</v>
      </c>
      <c r="H312" s="10">
        <v>5191.2700000000004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37.369999999999997</v>
      </c>
      <c r="H313" s="10">
        <v>2599.08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11.39</v>
      </c>
      <c r="H314" s="10">
        <v>364.48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16.989999999999998</v>
      </c>
      <c r="H315" s="10">
        <v>526.69000000000005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25.58</v>
      </c>
      <c r="H316" s="10">
        <v>230.22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30.72</v>
      </c>
      <c r="H317" s="10">
        <v>184.32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29.8</v>
      </c>
      <c r="H318" s="10">
        <v>357.6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24.5</v>
      </c>
      <c r="H319" s="10">
        <v>686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16.190000000000001</v>
      </c>
      <c r="H320" s="10">
        <v>291.42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11.14</v>
      </c>
      <c r="H321" s="10">
        <v>1180.8399999999999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51.65</v>
      </c>
      <c r="H322" s="10">
        <v>723.1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57.53</v>
      </c>
      <c r="H323" s="10">
        <v>460.24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44.38</v>
      </c>
      <c r="H324" s="10">
        <v>44.38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21.29</v>
      </c>
      <c r="H325" s="10">
        <v>191.61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34.19</v>
      </c>
      <c r="H326" s="10">
        <v>34.19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630.67999999999995</v>
      </c>
      <c r="H327" s="10">
        <v>10090.879999999999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111.87</v>
      </c>
      <c r="H328" s="10">
        <v>2125.5300000000002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90.94</v>
      </c>
      <c r="H329" s="10">
        <v>1091.28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90.94</v>
      </c>
      <c r="H330" s="10">
        <v>363.76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26.27</v>
      </c>
      <c r="H331" s="10">
        <v>341.51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56.79</v>
      </c>
      <c r="H332" s="10">
        <v>56.79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20.75</v>
      </c>
      <c r="H333" s="10">
        <v>249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20.04</v>
      </c>
      <c r="H334" s="10">
        <v>300.60000000000002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144.28</v>
      </c>
      <c r="H335" s="10">
        <v>432.84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24.91</v>
      </c>
      <c r="H336" s="10">
        <v>224.19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12.08</v>
      </c>
      <c r="H337" s="10">
        <v>108.72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11.8</v>
      </c>
      <c r="H338" s="10">
        <v>295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29482.54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12195.73</v>
      </c>
      <c r="H340" s="10">
        <v>12195.73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8529.15</v>
      </c>
      <c r="H341" s="10">
        <v>8529.15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8757.66</v>
      </c>
      <c r="H342" s="10">
        <v>8757.66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58065.64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330.79</v>
      </c>
      <c r="H344" s="10">
        <v>1323.16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604.80999999999995</v>
      </c>
      <c r="H345" s="10">
        <v>5443.29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45.22</v>
      </c>
      <c r="H346" s="10">
        <v>180.88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89.49</v>
      </c>
      <c r="H347" s="10">
        <v>805.41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534.30999999999995</v>
      </c>
      <c r="H348" s="10">
        <v>1068.6199999999999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157.44999999999999</v>
      </c>
      <c r="H349" s="10">
        <v>472.35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159.5</v>
      </c>
      <c r="H350" s="10">
        <v>2073.5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328.4</v>
      </c>
      <c r="H351" s="10">
        <v>985.2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784.34</v>
      </c>
      <c r="H352" s="10">
        <v>3921.7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193.18</v>
      </c>
      <c r="H353" s="10">
        <v>965.9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193.18</v>
      </c>
      <c r="H354" s="10">
        <v>1159.08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211.13</v>
      </c>
      <c r="H355" s="10">
        <v>211.13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90.85</v>
      </c>
      <c r="H356" s="10">
        <v>2180.4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11.4</v>
      </c>
      <c r="H357" s="10">
        <v>433.2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144.59</v>
      </c>
      <c r="H358" s="10">
        <v>1301.31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159.11000000000001</v>
      </c>
      <c r="H359" s="10">
        <v>2545.7600000000002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221.25</v>
      </c>
      <c r="H360" s="10">
        <v>442.5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61.27</v>
      </c>
      <c r="H361" s="10">
        <v>428.89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382.56</v>
      </c>
      <c r="H362" s="10">
        <v>1147.68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134.68</v>
      </c>
      <c r="H363" s="10">
        <v>269.36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72.959999999999994</v>
      </c>
      <c r="H364" s="10">
        <v>1824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106.46</v>
      </c>
      <c r="H365" s="10">
        <v>851.68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246.17</v>
      </c>
      <c r="H366" s="10">
        <v>2215.5300000000002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320.89999999999998</v>
      </c>
      <c r="H367" s="10">
        <v>1604.5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333.29</v>
      </c>
      <c r="H368" s="10">
        <v>2333.0300000000002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1041.8499999999999</v>
      </c>
      <c r="H369" s="10">
        <v>1041.8499999999999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335.05</v>
      </c>
      <c r="H370" s="10">
        <v>4355.6499999999996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118.49</v>
      </c>
      <c r="H371" s="10">
        <v>2014.33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118.49</v>
      </c>
      <c r="H372" s="10">
        <v>1066.4100000000001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114.3</v>
      </c>
      <c r="H373" s="10">
        <v>1600.2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420.86</v>
      </c>
      <c r="H374" s="10">
        <v>3156.45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423.82</v>
      </c>
      <c r="H375" s="10">
        <v>4238.2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29.45</v>
      </c>
      <c r="H376" s="10">
        <v>3151.15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129.21</v>
      </c>
      <c r="H377" s="10">
        <v>1253.3399999999999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3856.96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636.86</v>
      </c>
      <c r="H379" s="10">
        <v>636.86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43.53</v>
      </c>
      <c r="H380" s="10">
        <v>87.06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39.630000000000003</v>
      </c>
      <c r="H381" s="10">
        <v>1815.05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15.76</v>
      </c>
      <c r="H382" s="10">
        <v>15.76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29.55</v>
      </c>
      <c r="H383" s="10">
        <v>118.2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49.62</v>
      </c>
      <c r="H384" s="10">
        <v>99.24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58.77</v>
      </c>
      <c r="H385" s="10">
        <v>235.08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44.96</v>
      </c>
      <c r="H386" s="10">
        <v>44.96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24.13</v>
      </c>
      <c r="H387" s="10">
        <v>193.04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52.94</v>
      </c>
      <c r="H388" s="10">
        <v>105.88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52.94</v>
      </c>
      <c r="H389" s="10">
        <v>317.64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35.64</v>
      </c>
      <c r="H390" s="10">
        <v>71.28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487.14</v>
      </c>
      <c r="H391" s="10">
        <v>116.91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33697.46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2958.56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254.82</v>
      </c>
      <c r="H394" s="10">
        <v>1528.92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714.82</v>
      </c>
      <c r="H395" s="10">
        <v>1429.64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2743.73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1717.55</v>
      </c>
      <c r="H397" s="10">
        <v>1717.55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1026.18</v>
      </c>
      <c r="H398" s="10">
        <v>1026.18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16709.32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276.94</v>
      </c>
      <c r="H400" s="10">
        <v>1384.7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553.21</v>
      </c>
      <c r="H401" s="10">
        <v>1659.63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174.9</v>
      </c>
      <c r="H402" s="10">
        <v>174.9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3458.44</v>
      </c>
      <c r="H403" s="10">
        <v>3458.44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515.69000000000005</v>
      </c>
      <c r="H404" s="10">
        <v>515.69000000000005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3405.34</v>
      </c>
      <c r="H405" s="10">
        <v>3405.34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977.46</v>
      </c>
      <c r="H406" s="10">
        <v>1954.92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4155.7</v>
      </c>
      <c r="H407" s="10">
        <v>4155.7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9054.7000000000007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125.4</v>
      </c>
      <c r="H409" s="10">
        <v>877.8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108.93</v>
      </c>
      <c r="H410" s="10">
        <v>6862.59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173.34</v>
      </c>
      <c r="H411" s="10">
        <v>173.34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135.88999999999999</v>
      </c>
      <c r="H412" s="10">
        <v>135.88999999999999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81.040000000000006</v>
      </c>
      <c r="H413" s="10">
        <v>162.08000000000001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210.75</v>
      </c>
      <c r="H414" s="10">
        <v>843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2231.15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17.87</v>
      </c>
      <c r="H416" s="10">
        <v>643.32000000000005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33.07</v>
      </c>
      <c r="H417" s="10">
        <v>1124.3800000000001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92.69</v>
      </c>
      <c r="H418" s="10">
        <v>463.45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253209.1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3202.73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393.81</v>
      </c>
      <c r="H421" s="10">
        <v>393.81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527.87</v>
      </c>
      <c r="H422" s="10">
        <v>1055.74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550.47</v>
      </c>
      <c r="H423" s="10">
        <v>1651.41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101.77</v>
      </c>
      <c r="H424" s="10">
        <v>101.77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11488.78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11.26</v>
      </c>
      <c r="H426" s="10">
        <v>641.82000000000005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11.26</v>
      </c>
      <c r="H427" s="10">
        <v>90.08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12.27</v>
      </c>
      <c r="H428" s="10">
        <v>49.08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54.82</v>
      </c>
      <c r="H429" s="10">
        <v>986.76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59.92</v>
      </c>
      <c r="H430" s="10">
        <v>239.68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64.069999999999993</v>
      </c>
      <c r="H431" s="10">
        <v>64.069999999999993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72.36</v>
      </c>
      <c r="H432" s="10">
        <v>144.72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93.9</v>
      </c>
      <c r="H433" s="10">
        <v>187.8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150.13999999999999</v>
      </c>
      <c r="H434" s="10">
        <v>1201.1199999999999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1247.55</v>
      </c>
      <c r="H435" s="10">
        <v>2495.1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145.08000000000001</v>
      </c>
      <c r="H436" s="10">
        <v>145.08000000000001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268.87</v>
      </c>
      <c r="H437" s="10">
        <v>1344.35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104.64</v>
      </c>
      <c r="H438" s="10">
        <v>2511.36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173.47</v>
      </c>
      <c r="H439" s="10">
        <v>1387.76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25250.31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17.760000000000002</v>
      </c>
      <c r="H441" s="10">
        <v>7251.41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20.05</v>
      </c>
      <c r="H442" s="10">
        <v>3496.72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15.5</v>
      </c>
      <c r="H443" s="10">
        <v>5190.95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22.27</v>
      </c>
      <c r="H444" s="10">
        <v>227.15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37.090000000000003</v>
      </c>
      <c r="H445" s="10">
        <v>1483.6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27.89</v>
      </c>
      <c r="H446" s="10">
        <v>831.12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190.86</v>
      </c>
      <c r="H447" s="10">
        <v>2099.46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15.13</v>
      </c>
      <c r="H448" s="10">
        <v>1513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18.57</v>
      </c>
      <c r="H449" s="10">
        <v>3156.9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166033.04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4.93</v>
      </c>
      <c r="H451" s="10">
        <v>14089.94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7.66</v>
      </c>
      <c r="H452" s="10">
        <v>17689.240000000002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10.71</v>
      </c>
      <c r="H453" s="10">
        <v>25833.59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19.25</v>
      </c>
      <c r="H454" s="10">
        <v>2764.3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27.79</v>
      </c>
      <c r="H455" s="10">
        <v>697.53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32.15</v>
      </c>
      <c r="H456" s="10">
        <v>1539.99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44.49</v>
      </c>
      <c r="H457" s="10">
        <v>1730.66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64.650000000000006</v>
      </c>
      <c r="H458" s="10">
        <v>12374.01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89.58</v>
      </c>
      <c r="H459" s="10">
        <v>16769.38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150.61000000000001</v>
      </c>
      <c r="H460" s="10">
        <v>25272.36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295.82</v>
      </c>
      <c r="H461" s="10">
        <v>47272.04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16904.96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203.04</v>
      </c>
      <c r="H463" s="10">
        <v>15268.61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21.76</v>
      </c>
      <c r="H464" s="10">
        <v>1636.35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30329.279999999999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32.89</v>
      </c>
      <c r="H466" s="10">
        <v>3124.55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35.03</v>
      </c>
      <c r="H467" s="10">
        <v>805.69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60.31</v>
      </c>
      <c r="H468" s="10">
        <v>2050.54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38.24</v>
      </c>
      <c r="H469" s="10">
        <v>114.72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83.44</v>
      </c>
      <c r="H470" s="10">
        <v>166.88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64.06</v>
      </c>
      <c r="H471" s="10">
        <v>64.06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13.93</v>
      </c>
      <c r="H472" s="10">
        <v>139.30000000000001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100.76</v>
      </c>
      <c r="H473" s="10">
        <v>806.08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500.49</v>
      </c>
      <c r="H474" s="10">
        <v>500.49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386.45</v>
      </c>
      <c r="H475" s="10">
        <v>1545.8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42.95</v>
      </c>
      <c r="H476" s="10">
        <v>386.55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210.99</v>
      </c>
      <c r="H477" s="10">
        <v>17090.189999999999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116.17</v>
      </c>
      <c r="H478" s="10">
        <v>1277.8699999999999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282.07</v>
      </c>
      <c r="H479" s="10">
        <v>2256.56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12717.55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10310.67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5.55</v>
      </c>
      <c r="H482" s="10">
        <v>125.43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8.19</v>
      </c>
      <c r="H483" s="10">
        <v>1084.3599999999999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27.29</v>
      </c>
      <c r="H484" s="10">
        <v>461.2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44.8</v>
      </c>
      <c r="H485" s="10">
        <v>6939.52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12.32</v>
      </c>
      <c r="H486" s="10">
        <v>1700.16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2406.88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28.64</v>
      </c>
      <c r="H488" s="10">
        <v>1830.1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19.079999999999998</v>
      </c>
      <c r="H489" s="10">
        <v>228.96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19.02</v>
      </c>
      <c r="H490" s="10">
        <v>266.27999999999997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27.18</v>
      </c>
      <c r="H491" s="10">
        <v>81.540000000000006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31252.86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12864.63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1380.97</v>
      </c>
      <c r="H494" s="10">
        <v>4142.91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2001.59</v>
      </c>
      <c r="H495" s="10">
        <v>2001.59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56.57</v>
      </c>
      <c r="H496" s="10">
        <v>1074.83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30.68</v>
      </c>
      <c r="H497" s="10">
        <v>92.04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193.64</v>
      </c>
      <c r="H498" s="10">
        <v>387.28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1673.66</v>
      </c>
      <c r="H499" s="10">
        <v>5020.9799999999996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36.25</v>
      </c>
      <c r="H500" s="10">
        <v>145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1264.83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190.86</v>
      </c>
      <c r="H502" s="10">
        <v>763.44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18.57</v>
      </c>
      <c r="H503" s="10">
        <v>501.39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1470.17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56.79</v>
      </c>
      <c r="H505" s="10">
        <v>1079.01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26.87</v>
      </c>
      <c r="H506" s="10">
        <v>214.96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17.62</v>
      </c>
      <c r="H507" s="10">
        <v>176.2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9874.93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106.96</v>
      </c>
      <c r="H509" s="10">
        <v>5524.48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22.63</v>
      </c>
      <c r="H510" s="10">
        <v>343.98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18.86</v>
      </c>
      <c r="H511" s="10">
        <v>2113.2600000000002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16.86</v>
      </c>
      <c r="H512" s="10">
        <v>80.930000000000007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14.92</v>
      </c>
      <c r="H513" s="10">
        <v>59.68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31.75</v>
      </c>
      <c r="H514" s="10">
        <v>1752.6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5778.3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8.68</v>
      </c>
      <c r="H516" s="10">
        <v>5025.72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6.66</v>
      </c>
      <c r="H517" s="10">
        <v>752.58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9342.06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105.91</v>
      </c>
      <c r="H519" s="10">
        <v>423.64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8918.42</v>
      </c>
      <c r="H520" s="10">
        <v>8918.42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47552.4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157.93</v>
      </c>
      <c r="H522" s="10">
        <v>157.93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10.87</v>
      </c>
      <c r="H523" s="10">
        <v>489.15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27.31</v>
      </c>
      <c r="H524" s="10">
        <v>300.41000000000003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25.57</v>
      </c>
      <c r="H525" s="10">
        <v>102.28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348.51</v>
      </c>
      <c r="H526" s="10">
        <v>348.51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28.41</v>
      </c>
      <c r="H527" s="10">
        <v>937.53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310.18</v>
      </c>
      <c r="H528" s="10">
        <v>310.18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91.77</v>
      </c>
      <c r="H529" s="10">
        <v>2402.54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26.47</v>
      </c>
      <c r="H530" s="10">
        <v>692.98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67.48</v>
      </c>
      <c r="H531" s="10">
        <v>742.28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78.739999999999995</v>
      </c>
      <c r="H532" s="10">
        <v>22598.38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67.06</v>
      </c>
      <c r="H533" s="10">
        <v>11701.97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57.88</v>
      </c>
      <c r="H534" s="10">
        <v>636.67999999999995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17.62</v>
      </c>
      <c r="H535" s="10">
        <v>4422.62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77.680000000000007</v>
      </c>
      <c r="H536" s="10">
        <v>1708.96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80906.789999999994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2787.58</v>
      </c>
      <c r="H538" s="10">
        <v>2787.58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680.77</v>
      </c>
      <c r="H539" s="10">
        <v>29245.88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797.68</v>
      </c>
      <c r="H540" s="10">
        <v>21449.62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109.21</v>
      </c>
      <c r="H541" s="10">
        <v>3292.68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151.69</v>
      </c>
      <c r="H542" s="10">
        <v>12082.11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37.32</v>
      </c>
      <c r="H543" s="10">
        <v>5523.36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191.65</v>
      </c>
      <c r="H544" s="10">
        <v>789.6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609.91</v>
      </c>
      <c r="H545" s="10">
        <v>5684.36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25.8</v>
      </c>
      <c r="H546" s="10">
        <v>51.6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4473.7299999999996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3.97</v>
      </c>
      <c r="H548" s="10">
        <v>3539.97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466.88</v>
      </c>
      <c r="H549" s="10">
        <v>933.76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707392.51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2829570.04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3536962.55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1464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352980.93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465.81</v>
      </c>
      <c r="H14" s="10">
        <v>4658.1000000000004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94.03</v>
      </c>
      <c r="H15" s="10">
        <v>9308.9699999999993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2037.87</v>
      </c>
      <c r="H16" s="10">
        <v>2037.87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3026.51</v>
      </c>
      <c r="H17" s="10">
        <v>3026.51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65.459999999999994</v>
      </c>
      <c r="H18" s="10">
        <v>8364.48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1131.48</v>
      </c>
      <c r="H19" s="10">
        <v>9051.84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928.31</v>
      </c>
      <c r="H20" s="10">
        <v>7426.48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1363.66</v>
      </c>
      <c r="H21" s="10">
        <v>10909.28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298197.40000000002</v>
      </c>
      <c r="H22" s="10">
        <v>298197.40000000002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41375.47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39292.639999999999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0.65</v>
      </c>
      <c r="H25" s="10">
        <v>1023.75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70.31</v>
      </c>
      <c r="H26" s="10">
        <v>11139.92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96.52</v>
      </c>
      <c r="H27" s="10">
        <v>24185.98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3.44</v>
      </c>
      <c r="H28" s="10">
        <v>368.39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12.21</v>
      </c>
      <c r="H29" s="10">
        <v>2574.6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1698.86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96.52</v>
      </c>
      <c r="H31" s="10">
        <v>1513.43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3.44</v>
      </c>
      <c r="H32" s="10">
        <v>45.99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12.21</v>
      </c>
      <c r="H33" s="10">
        <v>139.44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383.97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96.52</v>
      </c>
      <c r="H35" s="10">
        <v>352.3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3.44</v>
      </c>
      <c r="H36" s="10">
        <v>16.649999999999999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12.21</v>
      </c>
      <c r="H37" s="10">
        <v>15.02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137021.71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41785.07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45.91</v>
      </c>
      <c r="H40" s="10">
        <v>2141.6999999999998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84.69</v>
      </c>
      <c r="H41" s="10">
        <v>11154.52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14.62</v>
      </c>
      <c r="H42" s="10">
        <v>4637.46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13.4</v>
      </c>
      <c r="H43" s="10">
        <v>552.75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11.89</v>
      </c>
      <c r="H44" s="10">
        <v>4362.92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10.039999999999999</v>
      </c>
      <c r="H45" s="10">
        <v>2259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16.03</v>
      </c>
      <c r="H46" s="10">
        <v>2154.11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933.93</v>
      </c>
      <c r="H47" s="10">
        <v>14522.61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74938.460000000006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45.91</v>
      </c>
      <c r="H49" s="10">
        <v>2774.8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918.67</v>
      </c>
      <c r="H50" s="10">
        <v>3573.63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84.69</v>
      </c>
      <c r="H51" s="10">
        <v>29603.39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13.4</v>
      </c>
      <c r="H52" s="10">
        <v>8845.34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11.89</v>
      </c>
      <c r="H53" s="10">
        <v>1350.7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10.039999999999999</v>
      </c>
      <c r="H54" s="10">
        <v>265.16000000000003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19.16</v>
      </c>
      <c r="H55" s="10">
        <v>6838.4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896.9</v>
      </c>
      <c r="H56" s="10">
        <v>21687.040000000001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8184.87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68.260000000000005</v>
      </c>
      <c r="H58" s="10">
        <v>2389.1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8.98</v>
      </c>
      <c r="H59" s="10">
        <v>44.9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45.91</v>
      </c>
      <c r="H60" s="10">
        <v>222.2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136.54</v>
      </c>
      <c r="H61" s="10">
        <v>600.78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13.18</v>
      </c>
      <c r="H62" s="10">
        <v>1536.92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10.039999999999999</v>
      </c>
      <c r="H63" s="10">
        <v>841.15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9.2799999999999994</v>
      </c>
      <c r="H64" s="10">
        <v>128.71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19.16</v>
      </c>
      <c r="H65" s="10">
        <v>250.61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896.9</v>
      </c>
      <c r="H66" s="10">
        <v>2170.5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2656.82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68.260000000000005</v>
      </c>
      <c r="H68" s="10">
        <v>1194.55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45.91</v>
      </c>
      <c r="H69" s="10">
        <v>57.39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136.54</v>
      </c>
      <c r="H70" s="10">
        <v>682.7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15.42</v>
      </c>
      <c r="H71" s="10">
        <v>157.13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896.9</v>
      </c>
      <c r="H72" s="10">
        <v>565.04999999999995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9456.49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45.91</v>
      </c>
      <c r="H74" s="10">
        <v>608.30999999999995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99.07</v>
      </c>
      <c r="H75" s="10">
        <v>4455.18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13.4</v>
      </c>
      <c r="H76" s="10">
        <v>1128.28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896.9</v>
      </c>
      <c r="H77" s="10">
        <v>3264.72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307539.75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48159.24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48.78</v>
      </c>
      <c r="H80" s="10">
        <v>16260.33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10.19</v>
      </c>
      <c r="H81" s="10">
        <v>8552.77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8.52</v>
      </c>
      <c r="H82" s="10">
        <v>2665.74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13.31</v>
      </c>
      <c r="H83" s="10">
        <v>5992.43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804.82</v>
      </c>
      <c r="H84" s="10">
        <v>14687.97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49284.49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48.78</v>
      </c>
      <c r="H86" s="10">
        <v>16785.2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11.49</v>
      </c>
      <c r="H87" s="10">
        <v>7766.21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10.19</v>
      </c>
      <c r="H88" s="10">
        <v>98.23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13.31</v>
      </c>
      <c r="H89" s="10">
        <v>4862.28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805.4</v>
      </c>
      <c r="H90" s="10">
        <v>19772.57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3781.94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30.47</v>
      </c>
      <c r="H92" s="10">
        <v>3781.94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2176.15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48.78</v>
      </c>
      <c r="H94" s="10">
        <v>878.04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11.49</v>
      </c>
      <c r="H95" s="10">
        <v>504.64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13.31</v>
      </c>
      <c r="H96" s="10">
        <v>181.81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804.82</v>
      </c>
      <c r="H97" s="10">
        <v>611.66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2854.21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48.78</v>
      </c>
      <c r="H99" s="10">
        <v>938.53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12.39</v>
      </c>
      <c r="H100" s="10">
        <v>189.07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11.49</v>
      </c>
      <c r="H101" s="10">
        <v>223.48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10.19</v>
      </c>
      <c r="H102" s="10">
        <v>285.42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13.31</v>
      </c>
      <c r="H103" s="10">
        <v>227.07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805.4</v>
      </c>
      <c r="H104" s="10">
        <v>990.64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118743.05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12.25</v>
      </c>
      <c r="H106" s="10">
        <v>118743.05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82540.67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62286.84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3.41</v>
      </c>
      <c r="H109" s="10">
        <v>2672.49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221.94</v>
      </c>
      <c r="H110" s="10">
        <v>8697.83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2.93</v>
      </c>
      <c r="H111" s="10">
        <v>2296.3000000000002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886.26</v>
      </c>
      <c r="H112" s="10">
        <v>48620.22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20253.830000000002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3.41</v>
      </c>
      <c r="H114" s="10">
        <v>868.87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221.94</v>
      </c>
      <c r="H115" s="10">
        <v>2827.52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2.93</v>
      </c>
      <c r="H116" s="10">
        <v>746.56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886.26</v>
      </c>
      <c r="H117" s="10">
        <v>15810.88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209835.68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1495.35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245.14</v>
      </c>
      <c r="H120" s="10">
        <v>1495.35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192027.03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61.91</v>
      </c>
      <c r="H122" s="10">
        <v>35460.19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96.15</v>
      </c>
      <c r="H123" s="10">
        <v>99803.7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82.33</v>
      </c>
      <c r="H124" s="10">
        <v>46443.18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141.08000000000001</v>
      </c>
      <c r="H125" s="10">
        <v>1371.3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28.7</v>
      </c>
      <c r="H126" s="10">
        <v>8948.66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5182.67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82.33</v>
      </c>
      <c r="H128" s="10">
        <v>5182.67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11130.63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946.06</v>
      </c>
      <c r="H130" s="10">
        <v>7625.24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451.59</v>
      </c>
      <c r="H131" s="10">
        <v>3251.45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70.540000000000006</v>
      </c>
      <c r="H132" s="10">
        <v>253.94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289811.45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38916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1219.56</v>
      </c>
      <c r="H135" s="10">
        <v>7317.36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1772.16</v>
      </c>
      <c r="H136" s="10">
        <v>5316.48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1336.26</v>
      </c>
      <c r="H137" s="10">
        <v>8017.56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1336.26</v>
      </c>
      <c r="H138" s="10">
        <v>4008.78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1772.16</v>
      </c>
      <c r="H139" s="10">
        <v>8860.7999999999993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1233.06</v>
      </c>
      <c r="H140" s="10">
        <v>4932.24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257.10000000000002</v>
      </c>
      <c r="H141" s="10">
        <v>462.78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5356.59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69.78</v>
      </c>
      <c r="H143" s="10">
        <v>279.12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351.74</v>
      </c>
      <c r="H144" s="10">
        <v>2813.92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176.84</v>
      </c>
      <c r="H145" s="10">
        <v>2263.5500000000002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48127.98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926.87</v>
      </c>
      <c r="H147" s="10">
        <v>926.87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724.18</v>
      </c>
      <c r="H148" s="10">
        <v>1216.6199999999999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724.18</v>
      </c>
      <c r="H149" s="10">
        <v>2433.2399999999998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504</v>
      </c>
      <c r="H150" s="10">
        <v>42073.919999999998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724.18</v>
      </c>
      <c r="H151" s="10">
        <v>1477.33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52553.64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739.82</v>
      </c>
      <c r="H153" s="10">
        <v>651.04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739.82</v>
      </c>
      <c r="H154" s="10">
        <v>1590.61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789.14</v>
      </c>
      <c r="H155" s="10">
        <v>1270.52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739.82</v>
      </c>
      <c r="H156" s="10">
        <v>2019.71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789.14</v>
      </c>
      <c r="H157" s="10">
        <v>1704.54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739.82</v>
      </c>
      <c r="H158" s="10">
        <v>776.81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739.82</v>
      </c>
      <c r="H159" s="10">
        <v>9321.73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739.82</v>
      </c>
      <c r="H160" s="10">
        <v>6214.49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739.82</v>
      </c>
      <c r="H161" s="10">
        <v>4660.87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739.82</v>
      </c>
      <c r="H162" s="10">
        <v>776.81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739.82</v>
      </c>
      <c r="H163" s="10">
        <v>3884.06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739.82</v>
      </c>
      <c r="H164" s="10">
        <v>3107.24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739.82</v>
      </c>
      <c r="H165" s="10">
        <v>12428.98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789.14</v>
      </c>
      <c r="H166" s="10">
        <v>2146.46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194.53</v>
      </c>
      <c r="H167" s="10">
        <v>1999.77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904.42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904.42</v>
      </c>
      <c r="H169" s="10">
        <v>904.42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143952.82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868.65</v>
      </c>
      <c r="H171" s="10">
        <v>2675.44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861.36</v>
      </c>
      <c r="H172" s="10">
        <v>2532.4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848.94</v>
      </c>
      <c r="H173" s="10">
        <v>99122.23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284.82</v>
      </c>
      <c r="H174" s="10">
        <v>20475.71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1157.6199999999999</v>
      </c>
      <c r="H175" s="10">
        <v>7293.01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1157.6199999999999</v>
      </c>
      <c r="H176" s="10">
        <v>4630.4799999999996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1157.6199999999999</v>
      </c>
      <c r="H177" s="10">
        <v>7223.55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206809.85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202.16</v>
      </c>
      <c r="H179" s="10">
        <v>171969.43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140.66</v>
      </c>
      <c r="H180" s="10">
        <v>9726.64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52.85</v>
      </c>
      <c r="H181" s="10">
        <v>4946.76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52.85</v>
      </c>
      <c r="H182" s="10">
        <v>2415.25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52.85</v>
      </c>
      <c r="H183" s="10">
        <v>6690.81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47.35</v>
      </c>
      <c r="H184" s="10">
        <v>11060.96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23340.240000000002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44.93</v>
      </c>
      <c r="H186" s="10">
        <v>17703.32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44.93</v>
      </c>
      <c r="H187" s="10">
        <v>5636.92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262331.53000000003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257521.2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5.47</v>
      </c>
      <c r="H190" s="10">
        <v>14055.71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36.03</v>
      </c>
      <c r="H191" s="10">
        <v>57279.77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43.59</v>
      </c>
      <c r="H192" s="10">
        <v>42710.35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29.64</v>
      </c>
      <c r="H193" s="10">
        <v>30374.18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76.13</v>
      </c>
      <c r="H194" s="10">
        <v>34744.97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74.81</v>
      </c>
      <c r="H195" s="10">
        <v>7032.14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74.81</v>
      </c>
      <c r="H196" s="10">
        <v>344.13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74.81</v>
      </c>
      <c r="H197" s="10">
        <v>726.41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74.81</v>
      </c>
      <c r="H198" s="10">
        <v>368.07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42.31</v>
      </c>
      <c r="H199" s="10">
        <v>5381.83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84.33</v>
      </c>
      <c r="H200" s="10">
        <v>36967.74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106.14</v>
      </c>
      <c r="H201" s="10">
        <v>27535.9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4810.33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5.47</v>
      </c>
      <c r="H203" s="10">
        <v>536.33000000000004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43.59</v>
      </c>
      <c r="H204" s="10">
        <v>4274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147682.93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118078.77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47.31</v>
      </c>
      <c r="H207" s="10">
        <v>13384.95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55.54</v>
      </c>
      <c r="H208" s="10">
        <v>20846.38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57.25</v>
      </c>
      <c r="H209" s="10">
        <v>7182.59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76.33</v>
      </c>
      <c r="H210" s="10">
        <v>3274.56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64.16</v>
      </c>
      <c r="H211" s="10">
        <v>9556.6299999999992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205.9</v>
      </c>
      <c r="H212" s="10">
        <v>44583.53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4.79</v>
      </c>
      <c r="H213" s="10">
        <v>1037.18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13.97</v>
      </c>
      <c r="H214" s="10">
        <v>949.96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65.11</v>
      </c>
      <c r="H215" s="10">
        <v>8281.99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119.1</v>
      </c>
      <c r="H216" s="10">
        <v>6365.9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216.93</v>
      </c>
      <c r="H217" s="10">
        <v>379.63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59.74</v>
      </c>
      <c r="H218" s="10">
        <v>2235.4699999999998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29604.16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52.87</v>
      </c>
      <c r="H220" s="10">
        <v>13471.28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92.68</v>
      </c>
      <c r="H221" s="10">
        <v>2570.94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208.22</v>
      </c>
      <c r="H222" s="10">
        <v>1016.11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208.22</v>
      </c>
      <c r="H223" s="10">
        <v>1561.65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206.02</v>
      </c>
      <c r="H224" s="10">
        <v>4524.2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17.82</v>
      </c>
      <c r="H225" s="10">
        <v>6144.51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39.14</v>
      </c>
      <c r="H226" s="10">
        <v>315.47000000000003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136265.54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97408.44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17.809999999999999</v>
      </c>
      <c r="H229" s="10">
        <v>35701.75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16.100000000000001</v>
      </c>
      <c r="H230" s="10">
        <v>30637.66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17.170000000000002</v>
      </c>
      <c r="H231" s="10">
        <v>2163.59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17.170000000000002</v>
      </c>
      <c r="H232" s="10">
        <v>218.4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131.28</v>
      </c>
      <c r="H233" s="10">
        <v>13341.99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25.87</v>
      </c>
      <c r="H234" s="10">
        <v>15345.05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17741.830000000002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21.53</v>
      </c>
      <c r="H236" s="10">
        <v>9528.1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18.559999999999999</v>
      </c>
      <c r="H237" s="10">
        <v>8213.73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17829.61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13.87</v>
      </c>
      <c r="H240" s="10">
        <v>17829.61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3285.66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17.41</v>
      </c>
      <c r="H242" s="10">
        <v>1707.05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16.100000000000001</v>
      </c>
      <c r="H243" s="10">
        <v>1578.61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70491.81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30494.91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10.8</v>
      </c>
      <c r="H246" s="10">
        <v>298.08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23.68</v>
      </c>
      <c r="H247" s="10">
        <v>3952.19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29.78</v>
      </c>
      <c r="H248" s="10">
        <v>2413.67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28.78</v>
      </c>
      <c r="H249" s="10">
        <v>316.58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46.82</v>
      </c>
      <c r="H250" s="10">
        <v>6301.97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64.47</v>
      </c>
      <c r="H251" s="10">
        <v>3516.84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230.68</v>
      </c>
      <c r="H252" s="10">
        <v>1384.08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323.94</v>
      </c>
      <c r="H253" s="10">
        <v>647.88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5.61</v>
      </c>
      <c r="H254" s="10">
        <v>22.44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6.54</v>
      </c>
      <c r="H255" s="10">
        <v>470.88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17.05</v>
      </c>
      <c r="H256" s="10">
        <v>682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29.38</v>
      </c>
      <c r="H257" s="10">
        <v>176.28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39.22</v>
      </c>
      <c r="H258" s="10">
        <v>78.44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19.93</v>
      </c>
      <c r="H259" s="10">
        <v>119.58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14.5</v>
      </c>
      <c r="H260" s="10">
        <v>29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14.5</v>
      </c>
      <c r="H261" s="10">
        <v>58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14.21</v>
      </c>
      <c r="H262" s="10">
        <v>426.3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19.04</v>
      </c>
      <c r="H263" s="10">
        <v>19.04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28</v>
      </c>
      <c r="H264" s="10">
        <v>140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6.05</v>
      </c>
      <c r="H265" s="10">
        <v>18.149999999999999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16.48</v>
      </c>
      <c r="H266" s="10">
        <v>32.96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79.88</v>
      </c>
      <c r="H267" s="10">
        <v>639.04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97.63</v>
      </c>
      <c r="H268" s="10">
        <v>195.26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7.93</v>
      </c>
      <c r="H269" s="10">
        <v>31.72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7.93</v>
      </c>
      <c r="H270" s="10">
        <v>31.72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13.97</v>
      </c>
      <c r="H271" s="10">
        <v>391.16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40.07</v>
      </c>
      <c r="H272" s="10">
        <v>160.28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104.81</v>
      </c>
      <c r="H273" s="10">
        <v>2725.06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126.41</v>
      </c>
      <c r="H274" s="10">
        <v>758.46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12.87</v>
      </c>
      <c r="H275" s="10">
        <v>604.89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12.87</v>
      </c>
      <c r="H276" s="10">
        <v>154.44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12.99</v>
      </c>
      <c r="H277" s="10">
        <v>220.83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22.06</v>
      </c>
      <c r="H278" s="10">
        <v>308.83999999999997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77.73</v>
      </c>
      <c r="H279" s="10">
        <v>544.11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101.93</v>
      </c>
      <c r="H280" s="10">
        <v>407.72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19.53</v>
      </c>
      <c r="H281" s="10">
        <v>195.3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59</v>
      </c>
      <c r="H282" s="10">
        <v>118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59</v>
      </c>
      <c r="H283" s="10">
        <v>767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29.17</v>
      </c>
      <c r="H284" s="10">
        <v>87.51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21.91</v>
      </c>
      <c r="H285" s="10">
        <v>175.28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20.21</v>
      </c>
      <c r="H286" s="10">
        <v>181.89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230.68</v>
      </c>
      <c r="H287" s="10">
        <v>692.04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4666.67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220.09</v>
      </c>
      <c r="H289" s="10">
        <v>660.27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267.39999999999998</v>
      </c>
      <c r="H290" s="10">
        <v>267.39999999999998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63.54</v>
      </c>
      <c r="H291" s="10">
        <v>127.08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128.03</v>
      </c>
      <c r="H292" s="10">
        <v>1024.24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72.459999999999994</v>
      </c>
      <c r="H293" s="10">
        <v>2173.8000000000002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68.98</v>
      </c>
      <c r="H294" s="10">
        <v>413.88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35330.230000000003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35330.230000000003</v>
      </c>
      <c r="H296" s="10">
        <v>35330.230000000003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16444.73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10748.63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31.03</v>
      </c>
      <c r="H299" s="10">
        <v>7652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64.06</v>
      </c>
      <c r="H300" s="10">
        <v>192.18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44.39</v>
      </c>
      <c r="H301" s="10">
        <v>488.29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43.44</v>
      </c>
      <c r="H302" s="10">
        <v>2041.68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76.63</v>
      </c>
      <c r="H303" s="10">
        <v>306.52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67.959999999999994</v>
      </c>
      <c r="H304" s="10">
        <v>67.959999999999994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5696.1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583.62</v>
      </c>
      <c r="H306" s="10">
        <v>5252.58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40.32</v>
      </c>
      <c r="H307" s="10">
        <v>443.52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63252.160000000003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34234.9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37.08</v>
      </c>
      <c r="H310" s="10">
        <v>5536.04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21.16</v>
      </c>
      <c r="H311" s="10">
        <v>2439.75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26.62</v>
      </c>
      <c r="H312" s="10">
        <v>4607.92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33.11</v>
      </c>
      <c r="H313" s="10">
        <v>2302.8000000000002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10.210000000000001</v>
      </c>
      <c r="H314" s="10">
        <v>326.72000000000003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15.92</v>
      </c>
      <c r="H315" s="10">
        <v>493.52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23.74</v>
      </c>
      <c r="H316" s="10">
        <v>213.66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28.53</v>
      </c>
      <c r="H317" s="10">
        <v>171.18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27.75</v>
      </c>
      <c r="H318" s="10">
        <v>333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22.83</v>
      </c>
      <c r="H319" s="10">
        <v>639.24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15.24</v>
      </c>
      <c r="H320" s="10">
        <v>274.32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10</v>
      </c>
      <c r="H321" s="10">
        <v>1060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47.5</v>
      </c>
      <c r="H322" s="10">
        <v>665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52.46</v>
      </c>
      <c r="H323" s="10">
        <v>419.68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40.56</v>
      </c>
      <c r="H324" s="10">
        <v>40.56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19.670000000000002</v>
      </c>
      <c r="H325" s="10">
        <v>177.03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31.03</v>
      </c>
      <c r="H326" s="10">
        <v>31.03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583.62</v>
      </c>
      <c r="H327" s="10">
        <v>9337.92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105.7</v>
      </c>
      <c r="H328" s="10">
        <v>2008.3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80.959999999999994</v>
      </c>
      <c r="H329" s="10">
        <v>971.52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80.959999999999994</v>
      </c>
      <c r="H330" s="10">
        <v>323.83999999999997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24.42</v>
      </c>
      <c r="H331" s="10">
        <v>317.45999999999998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51.28</v>
      </c>
      <c r="H332" s="10">
        <v>51.28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18.88</v>
      </c>
      <c r="H333" s="10">
        <v>226.56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18.86</v>
      </c>
      <c r="H334" s="10">
        <v>282.89999999999998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142.35</v>
      </c>
      <c r="H335" s="10">
        <v>427.05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21.39</v>
      </c>
      <c r="H336" s="10">
        <v>192.51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10.29</v>
      </c>
      <c r="H337" s="10">
        <v>92.61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10.86</v>
      </c>
      <c r="H338" s="10">
        <v>271.5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29017.26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11974.81</v>
      </c>
      <c r="H340" s="10">
        <v>11974.81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8555.14</v>
      </c>
      <c r="H341" s="10">
        <v>8555.14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8487.31</v>
      </c>
      <c r="H342" s="10">
        <v>8487.31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64288.480000000003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330.32</v>
      </c>
      <c r="H344" s="10">
        <v>1321.28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604.37</v>
      </c>
      <c r="H345" s="10">
        <v>5439.33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40.29</v>
      </c>
      <c r="H346" s="10">
        <v>161.16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79.77</v>
      </c>
      <c r="H347" s="10">
        <v>717.93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526.78</v>
      </c>
      <c r="H348" s="10">
        <v>1053.56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156.53</v>
      </c>
      <c r="H349" s="10">
        <v>469.59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160.54</v>
      </c>
      <c r="H350" s="10">
        <v>2087.02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326.49</v>
      </c>
      <c r="H351" s="10">
        <v>979.47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778.22</v>
      </c>
      <c r="H352" s="10">
        <v>3891.1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245.97</v>
      </c>
      <c r="H353" s="10">
        <v>1229.8499999999999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245.97</v>
      </c>
      <c r="H354" s="10">
        <v>1475.82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269.55</v>
      </c>
      <c r="H355" s="10">
        <v>269.55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92.7</v>
      </c>
      <c r="H356" s="10">
        <v>2224.8000000000002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13.01</v>
      </c>
      <c r="H357" s="10">
        <v>494.38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191.23</v>
      </c>
      <c r="H358" s="10">
        <v>1721.07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212</v>
      </c>
      <c r="H359" s="10">
        <v>3392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242.4</v>
      </c>
      <c r="H360" s="10">
        <v>484.8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79.569999999999993</v>
      </c>
      <c r="H361" s="10">
        <v>556.99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505.57</v>
      </c>
      <c r="H362" s="10">
        <v>1516.71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141.11000000000001</v>
      </c>
      <c r="H363" s="10">
        <v>282.22000000000003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74.349999999999994</v>
      </c>
      <c r="H364" s="10">
        <v>1858.75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115.25</v>
      </c>
      <c r="H365" s="10">
        <v>922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277.74</v>
      </c>
      <c r="H366" s="10">
        <v>2499.66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376.29</v>
      </c>
      <c r="H367" s="10">
        <v>1881.45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392.63</v>
      </c>
      <c r="H368" s="10">
        <v>2748.41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1311.42</v>
      </c>
      <c r="H369" s="10">
        <v>1311.42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351.82</v>
      </c>
      <c r="H370" s="10">
        <v>4573.66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71.03</v>
      </c>
      <c r="H371" s="10">
        <v>1207.51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71.03</v>
      </c>
      <c r="H372" s="10">
        <v>639.27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68.66</v>
      </c>
      <c r="H373" s="10">
        <v>961.24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494.26</v>
      </c>
      <c r="H374" s="10">
        <v>3706.95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561.41999999999996</v>
      </c>
      <c r="H375" s="10">
        <v>5614.2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50.16</v>
      </c>
      <c r="H376" s="10">
        <v>5367.12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126.62</v>
      </c>
      <c r="H377" s="10">
        <v>1228.21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3663.16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634.70000000000005</v>
      </c>
      <c r="H379" s="10">
        <v>634.70000000000005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34.93</v>
      </c>
      <c r="H380" s="10">
        <v>69.86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38.369999999999997</v>
      </c>
      <c r="H381" s="10">
        <v>1757.35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15.16</v>
      </c>
      <c r="H382" s="10">
        <v>15.16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22.95</v>
      </c>
      <c r="H383" s="10">
        <v>91.8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39.369999999999997</v>
      </c>
      <c r="H384" s="10">
        <v>78.739999999999995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46.85</v>
      </c>
      <c r="H385" s="10">
        <v>187.4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42.51</v>
      </c>
      <c r="H386" s="10">
        <v>42.51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22.9</v>
      </c>
      <c r="H387" s="10">
        <v>183.2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50.6</v>
      </c>
      <c r="H388" s="10">
        <v>101.2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50.6</v>
      </c>
      <c r="H389" s="10">
        <v>303.60000000000002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34.270000000000003</v>
      </c>
      <c r="H390" s="10">
        <v>68.540000000000006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537.91</v>
      </c>
      <c r="H391" s="10">
        <v>129.1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34863.14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2883.2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247.9</v>
      </c>
      <c r="H394" s="10">
        <v>1487.4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697.9</v>
      </c>
      <c r="H395" s="10">
        <v>1395.8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2659.46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1749.93</v>
      </c>
      <c r="H397" s="10">
        <v>1749.93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909.53</v>
      </c>
      <c r="H398" s="10">
        <v>909.53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17685.87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220.09</v>
      </c>
      <c r="H400" s="10">
        <v>1100.45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706.54</v>
      </c>
      <c r="H401" s="10">
        <v>2119.62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171.42</v>
      </c>
      <c r="H402" s="10">
        <v>171.42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4048.28</v>
      </c>
      <c r="H403" s="10">
        <v>4048.28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512.80999999999995</v>
      </c>
      <c r="H404" s="10">
        <v>512.80999999999995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3405.04</v>
      </c>
      <c r="H405" s="10">
        <v>3405.04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1104.0899999999999</v>
      </c>
      <c r="H406" s="10">
        <v>2208.1799999999998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4120.07</v>
      </c>
      <c r="H407" s="10">
        <v>4120.07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8910.9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123.04</v>
      </c>
      <c r="H409" s="10">
        <v>861.28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107.76</v>
      </c>
      <c r="H410" s="10">
        <v>6788.88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150.91</v>
      </c>
      <c r="H411" s="10">
        <v>150.91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133.53</v>
      </c>
      <c r="H412" s="10">
        <v>133.53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79.150000000000006</v>
      </c>
      <c r="H413" s="10">
        <v>158.30000000000001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204.5</v>
      </c>
      <c r="H414" s="10">
        <v>818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2723.71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17.38</v>
      </c>
      <c r="H416" s="10">
        <v>625.67999999999995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48.22</v>
      </c>
      <c r="H417" s="10">
        <v>1639.48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91.71</v>
      </c>
      <c r="H418" s="10">
        <v>458.55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259276.42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3191.37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387.79</v>
      </c>
      <c r="H421" s="10">
        <v>387.79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521.03</v>
      </c>
      <c r="H422" s="10">
        <v>1042.06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543.63</v>
      </c>
      <c r="H423" s="10">
        <v>1630.89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130.63</v>
      </c>
      <c r="H424" s="10">
        <v>130.63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10914.07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10.71</v>
      </c>
      <c r="H426" s="10">
        <v>610.47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10.71</v>
      </c>
      <c r="H427" s="10">
        <v>85.68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11.65</v>
      </c>
      <c r="H428" s="10">
        <v>46.6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52.13</v>
      </c>
      <c r="H429" s="10">
        <v>938.34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56.87</v>
      </c>
      <c r="H430" s="10">
        <v>227.48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60.68</v>
      </c>
      <c r="H431" s="10">
        <v>60.68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68.7</v>
      </c>
      <c r="H432" s="10">
        <v>137.4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88.72</v>
      </c>
      <c r="H433" s="10">
        <v>177.44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142.03</v>
      </c>
      <c r="H434" s="10">
        <v>1136.24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1187.1199999999999</v>
      </c>
      <c r="H435" s="10">
        <v>2374.2399999999998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137.88</v>
      </c>
      <c r="H436" s="10">
        <v>137.88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255.78</v>
      </c>
      <c r="H437" s="10">
        <v>1278.9000000000001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99.32</v>
      </c>
      <c r="H438" s="10">
        <v>2383.6799999999998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164.88</v>
      </c>
      <c r="H439" s="10">
        <v>1319.04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28937.34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20.100000000000001</v>
      </c>
      <c r="H441" s="10">
        <v>8206.83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23.17</v>
      </c>
      <c r="H442" s="10">
        <v>4040.85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20.190000000000001</v>
      </c>
      <c r="H443" s="10">
        <v>6761.63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30.16</v>
      </c>
      <c r="H444" s="10">
        <v>307.63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51.8</v>
      </c>
      <c r="H445" s="10">
        <v>2072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29.68</v>
      </c>
      <c r="H446" s="10">
        <v>884.46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174.74</v>
      </c>
      <c r="H447" s="10">
        <v>1922.14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16.07</v>
      </c>
      <c r="H448" s="10">
        <v>1607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18.440000000000001</v>
      </c>
      <c r="H449" s="10">
        <v>3134.8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169514.46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4.93</v>
      </c>
      <c r="H451" s="10">
        <v>14089.94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7.7</v>
      </c>
      <c r="H452" s="10">
        <v>17781.61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10.78</v>
      </c>
      <c r="H453" s="10">
        <v>26002.44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19.48</v>
      </c>
      <c r="H454" s="10">
        <v>2797.33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28.09</v>
      </c>
      <c r="H455" s="10">
        <v>705.06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32.94</v>
      </c>
      <c r="H456" s="10">
        <v>1577.83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45.69</v>
      </c>
      <c r="H457" s="10">
        <v>1777.34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66.5</v>
      </c>
      <c r="H458" s="10">
        <v>12728.1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92.22</v>
      </c>
      <c r="H459" s="10">
        <v>17263.580000000002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155.21</v>
      </c>
      <c r="H460" s="10">
        <v>26044.240000000002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305.05</v>
      </c>
      <c r="H461" s="10">
        <v>48746.99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16925.259999999998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203.17</v>
      </c>
      <c r="H463" s="10">
        <v>15278.38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21.9</v>
      </c>
      <c r="H464" s="10">
        <v>1646.88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29793.919999999998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30.85</v>
      </c>
      <c r="H466" s="10">
        <v>2930.75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32.92</v>
      </c>
      <c r="H467" s="10">
        <v>757.16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56.54</v>
      </c>
      <c r="H468" s="10">
        <v>1922.36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35.840000000000003</v>
      </c>
      <c r="H469" s="10">
        <v>107.52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78.25</v>
      </c>
      <c r="H470" s="10">
        <v>156.5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60.18</v>
      </c>
      <c r="H471" s="10">
        <v>60.18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13.14</v>
      </c>
      <c r="H472" s="10">
        <v>131.4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98.55</v>
      </c>
      <c r="H473" s="10">
        <v>788.4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508.66</v>
      </c>
      <c r="H474" s="10">
        <v>508.66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393.27</v>
      </c>
      <c r="H475" s="10">
        <v>1573.08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41.79</v>
      </c>
      <c r="H476" s="10">
        <v>376.11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209.54</v>
      </c>
      <c r="H477" s="10">
        <v>16972.740000000002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115.1</v>
      </c>
      <c r="H478" s="10">
        <v>1266.0999999999999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280.37</v>
      </c>
      <c r="H479" s="10">
        <v>2242.96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14492.66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12295.63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5.56</v>
      </c>
      <c r="H482" s="10">
        <v>125.66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8.26</v>
      </c>
      <c r="H483" s="10">
        <v>1093.6199999999999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32.4</v>
      </c>
      <c r="H484" s="10">
        <v>547.55999999999995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57.94</v>
      </c>
      <c r="H485" s="10">
        <v>8974.91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11.26</v>
      </c>
      <c r="H486" s="10">
        <v>1553.88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2197.0300000000002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26.14</v>
      </c>
      <c r="H488" s="10">
        <v>1670.35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17.420000000000002</v>
      </c>
      <c r="H489" s="10">
        <v>209.04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17.37</v>
      </c>
      <c r="H490" s="10">
        <v>243.18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24.82</v>
      </c>
      <c r="H491" s="10">
        <v>74.459999999999994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30505.07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11153.9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1134.7</v>
      </c>
      <c r="H494" s="10">
        <v>3404.1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1999.03</v>
      </c>
      <c r="H495" s="10">
        <v>1999.03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59.14</v>
      </c>
      <c r="H496" s="10">
        <v>1123.6600000000001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29.86</v>
      </c>
      <c r="H497" s="10">
        <v>89.58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190.1</v>
      </c>
      <c r="H498" s="10">
        <v>380.2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1338.79</v>
      </c>
      <c r="H499" s="10">
        <v>4016.37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35.24</v>
      </c>
      <c r="H500" s="10">
        <v>140.96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1196.8399999999999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174.74</v>
      </c>
      <c r="H502" s="10">
        <v>698.96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18.440000000000001</v>
      </c>
      <c r="H503" s="10">
        <v>497.88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1389.59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53.73</v>
      </c>
      <c r="H505" s="10">
        <v>1020.87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25.44</v>
      </c>
      <c r="H506" s="10">
        <v>203.52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16.52</v>
      </c>
      <c r="H507" s="10">
        <v>165.2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10425.52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106.88</v>
      </c>
      <c r="H509" s="10">
        <v>5520.35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27.19</v>
      </c>
      <c r="H510" s="10">
        <v>413.29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21.82</v>
      </c>
      <c r="H511" s="10">
        <v>2444.9299999999998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20.51</v>
      </c>
      <c r="H512" s="10">
        <v>98.45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18.34</v>
      </c>
      <c r="H513" s="10">
        <v>73.36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33.97</v>
      </c>
      <c r="H514" s="10">
        <v>1875.14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6339.22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9.68</v>
      </c>
      <c r="H516" s="10">
        <v>5604.72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6.5</v>
      </c>
      <c r="H517" s="10">
        <v>734.5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9351.65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107.54</v>
      </c>
      <c r="H519" s="10">
        <v>430.16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8921.49</v>
      </c>
      <c r="H520" s="10">
        <v>8921.49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47257.01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145.91</v>
      </c>
      <c r="H522" s="10">
        <v>145.91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11.33</v>
      </c>
      <c r="H523" s="10">
        <v>509.85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26.1</v>
      </c>
      <c r="H524" s="10">
        <v>287.10000000000002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24.19</v>
      </c>
      <c r="H525" s="10">
        <v>96.76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337.66</v>
      </c>
      <c r="H526" s="10">
        <v>337.66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26.34</v>
      </c>
      <c r="H527" s="10">
        <v>869.22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308.66000000000003</v>
      </c>
      <c r="H528" s="10">
        <v>308.66000000000003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87.97</v>
      </c>
      <c r="H529" s="10">
        <v>2303.0500000000002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26.43</v>
      </c>
      <c r="H530" s="10">
        <v>691.94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75.94</v>
      </c>
      <c r="H531" s="10">
        <v>835.34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77.959999999999994</v>
      </c>
      <c r="H532" s="10">
        <v>22374.52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69.31</v>
      </c>
      <c r="H533" s="10">
        <v>12094.6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55.12</v>
      </c>
      <c r="H534" s="10">
        <v>606.32000000000005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16.52</v>
      </c>
      <c r="H535" s="10">
        <v>4146.5200000000004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74.98</v>
      </c>
      <c r="H536" s="10">
        <v>1649.56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90178.09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2752.1</v>
      </c>
      <c r="H538" s="10">
        <v>2752.1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762.45</v>
      </c>
      <c r="H539" s="10">
        <v>32754.85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887.63</v>
      </c>
      <c r="H540" s="10">
        <v>23868.37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115.41</v>
      </c>
      <c r="H541" s="10">
        <v>3479.61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195.48</v>
      </c>
      <c r="H542" s="10">
        <v>15569.98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35.049999999999997</v>
      </c>
      <c r="H543" s="10">
        <v>5187.3999999999996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228.1</v>
      </c>
      <c r="H544" s="10">
        <v>939.77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598.13</v>
      </c>
      <c r="H545" s="10">
        <v>5574.57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25.72</v>
      </c>
      <c r="H546" s="10">
        <v>51.44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4427.01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3.92</v>
      </c>
      <c r="H548" s="10">
        <v>3495.39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465.81</v>
      </c>
      <c r="H549" s="10">
        <v>931.62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705871.62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2823486.47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3529358.09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J564"/>
  <sheetViews>
    <sheetView tabSelected="1" topLeftCell="A549" zoomScale="110" zoomScaleNormal="110" workbookViewId="0">
      <selection activeCell="I552" sqref="I552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8" width="12.42578125" customWidth="1"/>
    <col min="9" max="9" width="21.7109375" bestFit="1" customWidth="1"/>
    <col min="10" max="10" width="9.140625" customWidth="1"/>
    <col min="11" max="16384" width="9.140625" hidden="1"/>
  </cols>
  <sheetData>
    <row r="1" spans="1:10" s="40" customFormat="1">
      <c r="A1" s="99" t="s">
        <v>1441</v>
      </c>
      <c r="B1" s="100"/>
      <c r="C1" s="100"/>
      <c r="D1" s="100"/>
      <c r="E1" s="100"/>
      <c r="F1" s="100"/>
      <c r="G1" s="100"/>
      <c r="H1" s="100"/>
      <c r="I1" s="101"/>
    </row>
    <row r="2" spans="1:10" s="40" customFormat="1">
      <c r="A2" s="102"/>
      <c r="B2" s="103"/>
      <c r="C2" s="103"/>
      <c r="D2" s="103"/>
      <c r="E2" s="103"/>
      <c r="F2" s="103"/>
      <c r="G2" s="103"/>
      <c r="H2" s="103"/>
      <c r="I2" s="104"/>
    </row>
    <row r="3" spans="1:10" s="40" customFormat="1" ht="15.75" thickBot="1">
      <c r="A3" s="105"/>
      <c r="B3" s="106"/>
      <c r="C3" s="106"/>
      <c r="D3" s="106"/>
      <c r="E3" s="106"/>
      <c r="F3" s="106"/>
      <c r="G3" s="106"/>
      <c r="H3" s="106"/>
      <c r="I3" s="107"/>
    </row>
    <row r="4" spans="1:10" s="40" customFormat="1">
      <c r="A4" s="11"/>
      <c r="B4" s="12"/>
      <c r="C4" s="12"/>
      <c r="D4" s="12"/>
      <c r="E4" s="13"/>
      <c r="F4" s="14"/>
      <c r="G4" s="14"/>
      <c r="H4" s="14"/>
      <c r="I4" s="15"/>
    </row>
    <row r="5" spans="1:10" s="40" customFormat="1" ht="15.75" thickBot="1">
      <c r="A5" s="16" t="s">
        <v>1476</v>
      </c>
      <c r="B5" s="17"/>
      <c r="C5" s="17"/>
      <c r="D5" s="17"/>
      <c r="E5" s="18"/>
      <c r="F5" s="19"/>
      <c r="G5" s="20"/>
      <c r="H5" s="20" t="s">
        <v>1442</v>
      </c>
      <c r="I5" s="21">
        <v>0.25</v>
      </c>
    </row>
    <row r="6" spans="1:10" s="40" customFormat="1" ht="15.75" thickBot="1">
      <c r="A6" s="16" t="s">
        <v>1473</v>
      </c>
      <c r="B6" s="17"/>
      <c r="C6" s="17"/>
      <c r="D6" s="17"/>
      <c r="E6" s="18"/>
      <c r="F6" s="108" t="s">
        <v>1444</v>
      </c>
      <c r="G6" s="109"/>
      <c r="H6" s="109"/>
      <c r="I6" s="110"/>
    </row>
    <row r="7" spans="1:10" s="40" customFormat="1">
      <c r="A7" s="16" t="s">
        <v>1489</v>
      </c>
      <c r="B7" s="17"/>
      <c r="C7" s="17"/>
      <c r="D7" s="17"/>
      <c r="E7" s="22"/>
      <c r="F7" s="23" t="s">
        <v>14</v>
      </c>
      <c r="G7" s="24" t="s">
        <v>1445</v>
      </c>
      <c r="H7" s="24" t="s">
        <v>1445</v>
      </c>
      <c r="I7" s="25" t="s">
        <v>1446</v>
      </c>
    </row>
    <row r="8" spans="1:10" s="40" customFormat="1">
      <c r="A8" s="16" t="s">
        <v>1487</v>
      </c>
      <c r="B8" s="26"/>
      <c r="C8" s="26"/>
      <c r="D8" s="26"/>
      <c r="E8" s="26"/>
      <c r="F8" s="27" t="s">
        <v>1447</v>
      </c>
      <c r="G8" s="28">
        <v>200</v>
      </c>
      <c r="H8" s="28">
        <v>200</v>
      </c>
      <c r="I8" s="25" t="s">
        <v>1446</v>
      </c>
    </row>
    <row r="9" spans="1:10" s="40" customFormat="1" ht="15.75" thickBot="1">
      <c r="A9" s="16" t="s">
        <v>1488</v>
      </c>
      <c r="B9" s="26"/>
      <c r="C9" s="26"/>
      <c r="D9" s="26"/>
      <c r="E9" s="26"/>
      <c r="F9" s="29" t="s">
        <v>26</v>
      </c>
      <c r="G9" s="30" t="s">
        <v>26</v>
      </c>
      <c r="H9" s="30" t="s">
        <v>26</v>
      </c>
      <c r="I9" s="31"/>
    </row>
    <row r="10" spans="1:10" s="40" customFormat="1" ht="15.75" thickBot="1">
      <c r="A10" s="60"/>
      <c r="B10" s="33"/>
      <c r="C10" s="33"/>
      <c r="D10" s="33"/>
      <c r="E10" s="34"/>
      <c r="F10" s="35"/>
      <c r="G10" s="36"/>
      <c r="H10" s="36"/>
      <c r="I10" s="37"/>
    </row>
    <row r="11" spans="1:10" s="40" customFormat="1" ht="18">
      <c r="A11" s="73"/>
      <c r="B11" s="74" t="s">
        <v>0</v>
      </c>
      <c r="C11" s="74"/>
      <c r="D11" s="74"/>
      <c r="E11" s="74"/>
      <c r="F11" s="74"/>
      <c r="G11" s="74"/>
      <c r="H11" s="74"/>
      <c r="I11" s="75"/>
    </row>
    <row r="12" spans="1:10" ht="28.5" customHeight="1">
      <c r="A12" s="76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1484</v>
      </c>
      <c r="I12" s="77" t="s">
        <v>8</v>
      </c>
      <c r="J12" s="67"/>
    </row>
    <row r="13" spans="1:10" ht="20.100000000000001" customHeight="1">
      <c r="A13" s="92" t="s">
        <v>9</v>
      </c>
      <c r="B13" s="95" t="s">
        <v>10</v>
      </c>
      <c r="C13" s="95"/>
      <c r="D13" s="95"/>
      <c r="E13" s="95"/>
      <c r="F13" s="95"/>
      <c r="G13" s="95"/>
      <c r="H13" s="3"/>
      <c r="I13" s="78">
        <f>I14+I15+I16+I17+I18+I19+I20+24.75</f>
        <v>65171.119999999995</v>
      </c>
      <c r="J13" s="67"/>
    </row>
    <row r="14" spans="1:10" ht="16.5">
      <c r="A14" s="93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430.02</v>
      </c>
      <c r="H14" s="9">
        <f>ROUND(G14*1.25,2)</f>
        <v>537.53</v>
      </c>
      <c r="I14" s="79">
        <f>ROUND(H14*F14,2)</f>
        <v>5375.3</v>
      </c>
      <c r="J14" s="67"/>
    </row>
    <row r="15" spans="1:10">
      <c r="A15" s="93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86.61</v>
      </c>
      <c r="H15" s="9">
        <f t="shared" ref="H15:H78" si="0">ROUND(G15*1.25,2)</f>
        <v>108.26</v>
      </c>
      <c r="I15" s="79">
        <f t="shared" ref="I15:I20" si="1">ROUND(H15*F15,2)</f>
        <v>10717.74</v>
      </c>
      <c r="J15" s="67"/>
    </row>
    <row r="16" spans="1:10" ht="24.75">
      <c r="A16" s="94" t="s">
        <v>19</v>
      </c>
      <c r="B16" s="41" t="s">
        <v>1477</v>
      </c>
      <c r="C16" s="80" t="s">
        <v>1478</v>
      </c>
      <c r="D16" s="42" t="s">
        <v>14</v>
      </c>
      <c r="E16" s="42" t="s">
        <v>22</v>
      </c>
      <c r="F16" s="43">
        <v>1</v>
      </c>
      <c r="G16" s="44">
        <v>2718.39</v>
      </c>
      <c r="H16" s="9">
        <f t="shared" si="0"/>
        <v>3397.99</v>
      </c>
      <c r="I16" s="79">
        <f t="shared" si="1"/>
        <v>3397.99</v>
      </c>
      <c r="J16" s="72"/>
    </row>
    <row r="17" spans="1:10">
      <c r="A17" s="93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3340.95</v>
      </c>
      <c r="H17" s="9">
        <f t="shared" si="0"/>
        <v>4176.1899999999996</v>
      </c>
      <c r="I17" s="79">
        <f t="shared" si="1"/>
        <v>4176.1899999999996</v>
      </c>
      <c r="J17" s="67"/>
    </row>
    <row r="18" spans="1:10" ht="24.75">
      <c r="A18" s="93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77.430000000000007</v>
      </c>
      <c r="H18" s="9">
        <f t="shared" si="0"/>
        <v>96.79</v>
      </c>
      <c r="I18" s="79">
        <f t="shared" si="1"/>
        <v>12367.83</v>
      </c>
      <c r="J18" s="67"/>
    </row>
    <row r="19" spans="1:10" ht="33">
      <c r="A19" s="94" t="s">
        <v>31</v>
      </c>
      <c r="B19" s="41" t="s">
        <v>1479</v>
      </c>
      <c r="C19" s="45" t="s">
        <v>1480</v>
      </c>
      <c r="D19" s="46" t="s">
        <v>1481</v>
      </c>
      <c r="E19" s="42" t="s">
        <v>22</v>
      </c>
      <c r="F19" s="43">
        <v>1</v>
      </c>
      <c r="G19" s="49">
        <v>12758.21</v>
      </c>
      <c r="H19" s="9">
        <f t="shared" si="0"/>
        <v>15947.76</v>
      </c>
      <c r="I19" s="79">
        <f t="shared" si="1"/>
        <v>15947.76</v>
      </c>
      <c r="J19" s="72"/>
    </row>
    <row r="20" spans="1:10" ht="24.75">
      <c r="A20" s="94" t="s">
        <v>35</v>
      </c>
      <c r="B20" s="41" t="s">
        <v>1482</v>
      </c>
      <c r="C20" s="80" t="s">
        <v>1483</v>
      </c>
      <c r="D20" s="42" t="s">
        <v>1481</v>
      </c>
      <c r="E20" s="42" t="s">
        <v>22</v>
      </c>
      <c r="F20" s="47">
        <v>1</v>
      </c>
      <c r="G20" s="48">
        <v>10530.85</v>
      </c>
      <c r="H20" s="9">
        <f t="shared" si="0"/>
        <v>13163.56</v>
      </c>
      <c r="I20" s="79">
        <f t="shared" si="1"/>
        <v>13163.56</v>
      </c>
      <c r="J20" s="72"/>
    </row>
    <row r="21" spans="1:10" ht="20.100000000000001" customHeight="1">
      <c r="A21" s="92" t="s">
        <v>44</v>
      </c>
      <c r="B21" s="95" t="s">
        <v>45</v>
      </c>
      <c r="C21" s="95"/>
      <c r="D21" s="95"/>
      <c r="E21" s="95"/>
      <c r="F21" s="95"/>
      <c r="G21" s="95"/>
      <c r="H21" s="9"/>
      <c r="I21" s="78">
        <f>I22+I28+I32</f>
        <v>57773.060000000005</v>
      </c>
      <c r="J21" s="67"/>
    </row>
    <row r="22" spans="1:10" ht="20.100000000000001" customHeight="1">
      <c r="A22" s="92" t="s">
        <v>46</v>
      </c>
      <c r="B22" s="95" t="s">
        <v>47</v>
      </c>
      <c r="C22" s="95"/>
      <c r="D22" s="95"/>
      <c r="E22" s="95"/>
      <c r="F22" s="95"/>
      <c r="G22" s="95"/>
      <c r="H22" s="9"/>
      <c r="I22" s="78">
        <f>ROUND(I23+I24+I25+I26+I27,2)</f>
        <v>54783.26</v>
      </c>
      <c r="J22" s="67"/>
    </row>
    <row r="23" spans="1:10" ht="24.75">
      <c r="A23" s="93" t="s">
        <v>48</v>
      </c>
      <c r="B23" s="6" t="s">
        <v>49</v>
      </c>
      <c r="C23" s="7" t="s">
        <v>50</v>
      </c>
      <c r="D23" s="6" t="s">
        <v>14</v>
      </c>
      <c r="E23" s="6" t="s">
        <v>15</v>
      </c>
      <c r="F23" s="8">
        <v>1575</v>
      </c>
      <c r="G23" s="9">
        <v>0.73</v>
      </c>
      <c r="H23" s="9">
        <f t="shared" si="0"/>
        <v>0.91</v>
      </c>
      <c r="I23" s="79">
        <f t="shared" ref="I23:I35" si="2">ROUND(H23*F23,2)</f>
        <v>1433.25</v>
      </c>
      <c r="J23" s="67"/>
    </row>
    <row r="24" spans="1:10" ht="33">
      <c r="A24" s="93" t="s">
        <v>51</v>
      </c>
      <c r="B24" s="6" t="s">
        <v>52</v>
      </c>
      <c r="C24" s="7" t="s">
        <v>53</v>
      </c>
      <c r="D24" s="6" t="s">
        <v>14</v>
      </c>
      <c r="E24" s="6" t="s">
        <v>54</v>
      </c>
      <c r="F24" s="8">
        <v>158.44</v>
      </c>
      <c r="G24" s="9">
        <v>72.569999999999993</v>
      </c>
      <c r="H24" s="9">
        <f t="shared" si="0"/>
        <v>90.71</v>
      </c>
      <c r="I24" s="79">
        <f t="shared" si="2"/>
        <v>14372.09</v>
      </c>
      <c r="J24" s="67"/>
    </row>
    <row r="25" spans="1:10" ht="16.5">
      <c r="A25" s="93" t="s">
        <v>55</v>
      </c>
      <c r="B25" s="6" t="s">
        <v>56</v>
      </c>
      <c r="C25" s="7" t="s">
        <v>57</v>
      </c>
      <c r="D25" s="6" t="s">
        <v>14</v>
      </c>
      <c r="E25" s="6" t="s">
        <v>54</v>
      </c>
      <c r="F25" s="8">
        <v>250.58</v>
      </c>
      <c r="G25" s="9">
        <v>110.24</v>
      </c>
      <c r="H25" s="9">
        <f t="shared" si="0"/>
        <v>137.80000000000001</v>
      </c>
      <c r="I25" s="79">
        <f t="shared" si="2"/>
        <v>34529.919999999998</v>
      </c>
      <c r="J25" s="67"/>
    </row>
    <row r="26" spans="1:10" ht="24.75">
      <c r="A26" s="93" t="s">
        <v>58</v>
      </c>
      <c r="B26" s="6" t="s">
        <v>59</v>
      </c>
      <c r="C26" s="7" t="s">
        <v>60</v>
      </c>
      <c r="D26" s="6" t="s">
        <v>14</v>
      </c>
      <c r="E26" s="6" t="s">
        <v>15</v>
      </c>
      <c r="F26" s="8">
        <v>107.09</v>
      </c>
      <c r="G26" s="9">
        <v>4.0199999999999996</v>
      </c>
      <c r="H26" s="9">
        <f t="shared" si="0"/>
        <v>5.03</v>
      </c>
      <c r="I26" s="79">
        <f t="shared" si="2"/>
        <v>538.66</v>
      </c>
      <c r="J26" s="67"/>
    </row>
    <row r="27" spans="1:10" ht="41.25">
      <c r="A27" s="93" t="s">
        <v>61</v>
      </c>
      <c r="B27" s="6" t="s">
        <v>62</v>
      </c>
      <c r="C27" s="7" t="s">
        <v>63</v>
      </c>
      <c r="D27" s="6" t="s">
        <v>14</v>
      </c>
      <c r="E27" s="6" t="s">
        <v>54</v>
      </c>
      <c r="F27" s="8">
        <v>210.86</v>
      </c>
      <c r="G27" s="9">
        <v>14.83</v>
      </c>
      <c r="H27" s="9">
        <f t="shared" si="0"/>
        <v>18.54</v>
      </c>
      <c r="I27" s="79">
        <f t="shared" si="2"/>
        <v>3909.34</v>
      </c>
      <c r="J27" s="67"/>
    </row>
    <row r="28" spans="1:10" ht="20.100000000000001" customHeight="1">
      <c r="A28" s="92" t="s">
        <v>64</v>
      </c>
      <c r="B28" s="95" t="s">
        <v>65</v>
      </c>
      <c r="C28" s="95"/>
      <c r="D28" s="95"/>
      <c r="E28" s="95"/>
      <c r="F28" s="95"/>
      <c r="G28" s="95"/>
      <c r="H28" s="9"/>
      <c r="I28" s="78">
        <f>ROUND(I29+I30+I31,2)</f>
        <v>2439.6799999999998</v>
      </c>
      <c r="J28" s="67"/>
    </row>
    <row r="29" spans="1:10" ht="16.5">
      <c r="A29" s="93" t="s">
        <v>66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15.68</v>
      </c>
      <c r="G29" s="9">
        <v>110.24</v>
      </c>
      <c r="H29" s="9">
        <f t="shared" si="0"/>
        <v>137.80000000000001</v>
      </c>
      <c r="I29" s="79">
        <f t="shared" si="2"/>
        <v>2160.6999999999998</v>
      </c>
      <c r="J29" s="67"/>
    </row>
    <row r="30" spans="1:10" ht="24.75">
      <c r="A30" s="93" t="s">
        <v>67</v>
      </c>
      <c r="B30" s="6" t="s">
        <v>59</v>
      </c>
      <c r="C30" s="7" t="s">
        <v>60</v>
      </c>
      <c r="D30" s="6" t="s">
        <v>14</v>
      </c>
      <c r="E30" s="6" t="s">
        <v>15</v>
      </c>
      <c r="F30" s="8">
        <v>13.37</v>
      </c>
      <c r="G30" s="9">
        <v>4.0199999999999996</v>
      </c>
      <c r="H30" s="9">
        <f t="shared" si="0"/>
        <v>5.03</v>
      </c>
      <c r="I30" s="79">
        <f t="shared" si="2"/>
        <v>67.25</v>
      </c>
      <c r="J30" s="67"/>
    </row>
    <row r="31" spans="1:10" ht="41.25">
      <c r="A31" s="93" t="s">
        <v>68</v>
      </c>
      <c r="B31" s="6" t="s">
        <v>62</v>
      </c>
      <c r="C31" s="7" t="s">
        <v>63</v>
      </c>
      <c r="D31" s="6" t="s">
        <v>14</v>
      </c>
      <c r="E31" s="6" t="s">
        <v>54</v>
      </c>
      <c r="F31" s="8">
        <v>11.42</v>
      </c>
      <c r="G31" s="9">
        <v>14.83</v>
      </c>
      <c r="H31" s="9">
        <f t="shared" si="0"/>
        <v>18.54</v>
      </c>
      <c r="I31" s="79">
        <f t="shared" si="2"/>
        <v>211.73</v>
      </c>
      <c r="J31" s="67"/>
    </row>
    <row r="32" spans="1:10" ht="20.100000000000001" customHeight="1">
      <c r="A32" s="92" t="s">
        <v>69</v>
      </c>
      <c r="B32" s="95" t="s">
        <v>70</v>
      </c>
      <c r="C32" s="95"/>
      <c r="D32" s="95"/>
      <c r="E32" s="95"/>
      <c r="F32" s="95"/>
      <c r="G32" s="95"/>
      <c r="H32" s="9"/>
      <c r="I32" s="78">
        <f>ROUND(I33+I34+I35,2)</f>
        <v>550.12</v>
      </c>
      <c r="J32" s="67"/>
    </row>
    <row r="33" spans="1:10" ht="16.5">
      <c r="A33" s="93" t="s">
        <v>71</v>
      </c>
      <c r="B33" s="6" t="s">
        <v>56</v>
      </c>
      <c r="C33" s="7" t="s">
        <v>57</v>
      </c>
      <c r="D33" s="6" t="s">
        <v>14</v>
      </c>
      <c r="E33" s="6" t="s">
        <v>54</v>
      </c>
      <c r="F33" s="8">
        <v>3.65</v>
      </c>
      <c r="G33" s="9">
        <v>110.24</v>
      </c>
      <c r="H33" s="9">
        <f t="shared" si="0"/>
        <v>137.80000000000001</v>
      </c>
      <c r="I33" s="79">
        <f t="shared" si="2"/>
        <v>502.97</v>
      </c>
      <c r="J33" s="67"/>
    </row>
    <row r="34" spans="1:10" ht="24.75">
      <c r="A34" s="93" t="s">
        <v>72</v>
      </c>
      <c r="B34" s="6" t="s">
        <v>59</v>
      </c>
      <c r="C34" s="7" t="s">
        <v>60</v>
      </c>
      <c r="D34" s="6" t="s">
        <v>14</v>
      </c>
      <c r="E34" s="6" t="s">
        <v>15</v>
      </c>
      <c r="F34" s="8">
        <v>4.84</v>
      </c>
      <c r="G34" s="9">
        <v>4.0199999999999996</v>
      </c>
      <c r="H34" s="9">
        <f t="shared" si="0"/>
        <v>5.03</v>
      </c>
      <c r="I34" s="79">
        <f t="shared" si="2"/>
        <v>24.35</v>
      </c>
      <c r="J34" s="67"/>
    </row>
    <row r="35" spans="1:10" ht="41.25">
      <c r="A35" s="93" t="s">
        <v>73</v>
      </c>
      <c r="B35" s="6" t="s">
        <v>62</v>
      </c>
      <c r="C35" s="7" t="s">
        <v>63</v>
      </c>
      <c r="D35" s="6" t="s">
        <v>14</v>
      </c>
      <c r="E35" s="6" t="s">
        <v>54</v>
      </c>
      <c r="F35" s="8">
        <v>1.23</v>
      </c>
      <c r="G35" s="9">
        <v>14.83</v>
      </c>
      <c r="H35" s="9">
        <f t="shared" si="0"/>
        <v>18.54</v>
      </c>
      <c r="I35" s="79">
        <f t="shared" si="2"/>
        <v>22.8</v>
      </c>
      <c r="J35" s="67"/>
    </row>
    <row r="36" spans="1:10" ht="20.100000000000001" customHeight="1">
      <c r="A36" s="92" t="s">
        <v>74</v>
      </c>
      <c r="B36" s="95" t="s">
        <v>75</v>
      </c>
      <c r="C36" s="95"/>
      <c r="D36" s="95"/>
      <c r="E36" s="95"/>
      <c r="F36" s="95"/>
      <c r="G36" s="95"/>
      <c r="H36" s="9"/>
      <c r="I36" s="78">
        <f>(I37+I46+I55+I65+I71)+67.05</f>
        <v>166981.93</v>
      </c>
      <c r="J36" s="67"/>
    </row>
    <row r="37" spans="1:10" ht="20.100000000000001" customHeight="1">
      <c r="A37" s="92" t="s">
        <v>76</v>
      </c>
      <c r="B37" s="95" t="s">
        <v>77</v>
      </c>
      <c r="C37" s="95"/>
      <c r="D37" s="95"/>
      <c r="E37" s="95"/>
      <c r="F37" s="95"/>
      <c r="G37" s="95"/>
      <c r="H37" s="9"/>
      <c r="I37" s="78">
        <f>ROUND(I38+I39+I40+I41+I42+I43+I44+I45,2)</f>
        <v>50695.18</v>
      </c>
      <c r="J37" s="67"/>
    </row>
    <row r="38" spans="1:10" ht="16.5">
      <c r="A38" s="93" t="s">
        <v>78</v>
      </c>
      <c r="B38" s="6" t="s">
        <v>79</v>
      </c>
      <c r="C38" s="7" t="s">
        <v>80</v>
      </c>
      <c r="D38" s="6" t="s">
        <v>14</v>
      </c>
      <c r="E38" s="6" t="s">
        <v>15</v>
      </c>
      <c r="F38" s="8">
        <v>46.65</v>
      </c>
      <c r="G38" s="9">
        <v>47.71</v>
      </c>
      <c r="H38" s="9">
        <f t="shared" si="0"/>
        <v>59.64</v>
      </c>
      <c r="I38" s="79">
        <f t="shared" ref="I38:I75" si="3">ROUND(H38*F38,2)</f>
        <v>2782.21</v>
      </c>
      <c r="J38" s="67"/>
    </row>
    <row r="39" spans="1:10" ht="24.75">
      <c r="A39" s="93" t="s">
        <v>81</v>
      </c>
      <c r="B39" s="6" t="s">
        <v>82</v>
      </c>
      <c r="C39" s="7" t="s">
        <v>83</v>
      </c>
      <c r="D39" s="6" t="s">
        <v>14</v>
      </c>
      <c r="E39" s="6" t="s">
        <v>15</v>
      </c>
      <c r="F39" s="8">
        <v>131.71</v>
      </c>
      <c r="G39" s="9">
        <v>85.72</v>
      </c>
      <c r="H39" s="9">
        <f t="shared" si="0"/>
        <v>107.15</v>
      </c>
      <c r="I39" s="79">
        <f t="shared" si="3"/>
        <v>14112.73</v>
      </c>
      <c r="J39" s="67"/>
    </row>
    <row r="40" spans="1:10" ht="16.5">
      <c r="A40" s="93" t="s">
        <v>84</v>
      </c>
      <c r="B40" s="6" t="s">
        <v>85</v>
      </c>
      <c r="C40" s="7" t="s">
        <v>86</v>
      </c>
      <c r="D40" s="6" t="s">
        <v>14</v>
      </c>
      <c r="E40" s="6" t="s">
        <v>87</v>
      </c>
      <c r="F40" s="8">
        <v>317.2</v>
      </c>
      <c r="G40" s="9">
        <v>15.76</v>
      </c>
      <c r="H40" s="9">
        <f t="shared" si="0"/>
        <v>19.7</v>
      </c>
      <c r="I40" s="79">
        <f t="shared" si="3"/>
        <v>6248.84</v>
      </c>
      <c r="J40" s="67"/>
    </row>
    <row r="41" spans="1:10" ht="16.5">
      <c r="A41" s="93" t="s">
        <v>88</v>
      </c>
      <c r="B41" s="6" t="s">
        <v>89</v>
      </c>
      <c r="C41" s="7" t="s">
        <v>90</v>
      </c>
      <c r="D41" s="6" t="s">
        <v>14</v>
      </c>
      <c r="E41" s="6" t="s">
        <v>87</v>
      </c>
      <c r="F41" s="8">
        <v>41.25</v>
      </c>
      <c r="G41" s="9">
        <v>14.27</v>
      </c>
      <c r="H41" s="9">
        <f t="shared" si="0"/>
        <v>17.84</v>
      </c>
      <c r="I41" s="79">
        <f t="shared" si="3"/>
        <v>735.9</v>
      </c>
      <c r="J41" s="67"/>
    </row>
    <row r="42" spans="1:10" ht="16.5">
      <c r="A42" s="93" t="s">
        <v>91</v>
      </c>
      <c r="B42" s="6" t="s">
        <v>92</v>
      </c>
      <c r="C42" s="7" t="s">
        <v>93</v>
      </c>
      <c r="D42" s="6" t="s">
        <v>14</v>
      </c>
      <c r="E42" s="6" t="s">
        <v>87</v>
      </c>
      <c r="F42" s="8">
        <v>366.94</v>
      </c>
      <c r="G42" s="9">
        <v>12.55</v>
      </c>
      <c r="H42" s="9">
        <f t="shared" si="0"/>
        <v>15.69</v>
      </c>
      <c r="I42" s="79">
        <f t="shared" si="3"/>
        <v>5757.29</v>
      </c>
      <c r="J42" s="67"/>
    </row>
    <row r="43" spans="1:10" ht="24.75">
      <c r="A43" s="93" t="s">
        <v>94</v>
      </c>
      <c r="B43" s="6" t="s">
        <v>95</v>
      </c>
      <c r="C43" s="7" t="s">
        <v>96</v>
      </c>
      <c r="D43" s="6" t="s">
        <v>14</v>
      </c>
      <c r="E43" s="6" t="s">
        <v>87</v>
      </c>
      <c r="F43" s="8">
        <v>225</v>
      </c>
      <c r="G43" s="9">
        <v>10.56</v>
      </c>
      <c r="H43" s="9">
        <f t="shared" si="0"/>
        <v>13.2</v>
      </c>
      <c r="I43" s="79">
        <f t="shared" si="3"/>
        <v>2970</v>
      </c>
      <c r="J43" s="67"/>
    </row>
    <row r="44" spans="1:10" ht="24.75">
      <c r="A44" s="93" t="s">
        <v>97</v>
      </c>
      <c r="B44" s="6" t="s">
        <v>98</v>
      </c>
      <c r="C44" s="7" t="s">
        <v>99</v>
      </c>
      <c r="D44" s="6" t="s">
        <v>14</v>
      </c>
      <c r="E44" s="6" t="s">
        <v>87</v>
      </c>
      <c r="F44" s="8">
        <v>134.38</v>
      </c>
      <c r="G44" s="9">
        <v>17.62</v>
      </c>
      <c r="H44" s="9">
        <f t="shared" si="0"/>
        <v>22.03</v>
      </c>
      <c r="I44" s="79">
        <f t="shared" si="3"/>
        <v>2960.39</v>
      </c>
      <c r="J44" s="67"/>
    </row>
    <row r="45" spans="1:10" ht="16.5">
      <c r="A45" s="93" t="s">
        <v>100</v>
      </c>
      <c r="B45" s="6" t="s">
        <v>101</v>
      </c>
      <c r="C45" s="7" t="s">
        <v>102</v>
      </c>
      <c r="D45" s="6" t="s">
        <v>14</v>
      </c>
      <c r="E45" s="6" t="s">
        <v>54</v>
      </c>
      <c r="F45" s="8">
        <v>15.55</v>
      </c>
      <c r="G45" s="9">
        <v>778.28</v>
      </c>
      <c r="H45" s="9">
        <f t="shared" si="0"/>
        <v>972.85</v>
      </c>
      <c r="I45" s="79">
        <f t="shared" si="3"/>
        <v>15127.82</v>
      </c>
      <c r="J45" s="67"/>
    </row>
    <row r="46" spans="1:10" ht="20.100000000000001" customHeight="1">
      <c r="A46" s="92" t="s">
        <v>103</v>
      </c>
      <c r="B46" s="95" t="s">
        <v>104</v>
      </c>
      <c r="C46" s="95"/>
      <c r="D46" s="95"/>
      <c r="E46" s="95"/>
      <c r="F46" s="95"/>
      <c r="G46" s="95"/>
      <c r="H46" s="9"/>
      <c r="I46" s="81">
        <f>ROUND(I47+I48+I49+I50+I51+I52+I53+I54,2)</f>
        <v>91587.38</v>
      </c>
      <c r="J46" s="67"/>
    </row>
    <row r="47" spans="1:10" ht="16.5">
      <c r="A47" s="93" t="s">
        <v>105</v>
      </c>
      <c r="B47" s="6" t="s">
        <v>79</v>
      </c>
      <c r="C47" s="7" t="s">
        <v>80</v>
      </c>
      <c r="D47" s="6" t="s">
        <v>14</v>
      </c>
      <c r="E47" s="6" t="s">
        <v>15</v>
      </c>
      <c r="F47" s="8">
        <v>60.44</v>
      </c>
      <c r="G47" s="9">
        <v>47.71</v>
      </c>
      <c r="H47" s="9">
        <f t="shared" si="0"/>
        <v>59.64</v>
      </c>
      <c r="I47" s="79">
        <f t="shared" si="3"/>
        <v>3604.64</v>
      </c>
      <c r="J47" s="67"/>
    </row>
    <row r="48" spans="1:10" ht="16.5">
      <c r="A48" s="93" t="s">
        <v>106</v>
      </c>
      <c r="B48" s="6" t="s">
        <v>107</v>
      </c>
      <c r="C48" s="7" t="s">
        <v>108</v>
      </c>
      <c r="D48" s="6" t="s">
        <v>14</v>
      </c>
      <c r="E48" s="6" t="s">
        <v>54</v>
      </c>
      <c r="F48" s="8">
        <v>3.89</v>
      </c>
      <c r="G48" s="9">
        <v>954.49</v>
      </c>
      <c r="H48" s="9">
        <f t="shared" si="0"/>
        <v>1193.1099999999999</v>
      </c>
      <c r="I48" s="79">
        <f t="shared" si="3"/>
        <v>4641.2</v>
      </c>
      <c r="J48" s="67"/>
    </row>
    <row r="49" spans="1:10" ht="24.75">
      <c r="A49" s="93" t="s">
        <v>109</v>
      </c>
      <c r="B49" s="6" t="s">
        <v>82</v>
      </c>
      <c r="C49" s="7" t="s">
        <v>83</v>
      </c>
      <c r="D49" s="6" t="s">
        <v>14</v>
      </c>
      <c r="E49" s="6" t="s">
        <v>15</v>
      </c>
      <c r="F49" s="8">
        <v>349.55</v>
      </c>
      <c r="G49" s="9">
        <v>85.72</v>
      </c>
      <c r="H49" s="9">
        <f t="shared" si="0"/>
        <v>107.15</v>
      </c>
      <c r="I49" s="79">
        <f t="shared" si="3"/>
        <v>37454.28</v>
      </c>
      <c r="J49" s="67"/>
    </row>
    <row r="50" spans="1:10" ht="16.5">
      <c r="A50" s="93" t="s">
        <v>110</v>
      </c>
      <c r="B50" s="6" t="s">
        <v>89</v>
      </c>
      <c r="C50" s="7" t="s">
        <v>90</v>
      </c>
      <c r="D50" s="6" t="s">
        <v>14</v>
      </c>
      <c r="E50" s="6" t="s">
        <v>87</v>
      </c>
      <c r="F50" s="8">
        <v>660.1</v>
      </c>
      <c r="G50" s="9">
        <v>14.27</v>
      </c>
      <c r="H50" s="9">
        <f t="shared" si="0"/>
        <v>17.84</v>
      </c>
      <c r="I50" s="79">
        <f t="shared" si="3"/>
        <v>11776.18</v>
      </c>
      <c r="J50" s="67"/>
    </row>
    <row r="51" spans="1:10" ht="16.5">
      <c r="A51" s="93" t="s">
        <v>111</v>
      </c>
      <c r="B51" s="6" t="s">
        <v>92</v>
      </c>
      <c r="C51" s="7" t="s">
        <v>93</v>
      </c>
      <c r="D51" s="6" t="s">
        <v>14</v>
      </c>
      <c r="E51" s="6" t="s">
        <v>87</v>
      </c>
      <c r="F51" s="8">
        <v>113.6</v>
      </c>
      <c r="G51" s="9">
        <v>12.55</v>
      </c>
      <c r="H51" s="9">
        <f t="shared" si="0"/>
        <v>15.69</v>
      </c>
      <c r="I51" s="79">
        <f t="shared" si="3"/>
        <v>1782.38</v>
      </c>
      <c r="J51" s="67"/>
    </row>
    <row r="52" spans="1:10" ht="24.75">
      <c r="A52" s="93" t="s">
        <v>112</v>
      </c>
      <c r="B52" s="6" t="s">
        <v>95</v>
      </c>
      <c r="C52" s="7" t="s">
        <v>96</v>
      </c>
      <c r="D52" s="6" t="s">
        <v>14</v>
      </c>
      <c r="E52" s="6" t="s">
        <v>87</v>
      </c>
      <c r="F52" s="8">
        <v>26.41</v>
      </c>
      <c r="G52" s="9">
        <v>10.56</v>
      </c>
      <c r="H52" s="9">
        <f t="shared" si="0"/>
        <v>13.2</v>
      </c>
      <c r="I52" s="79">
        <f t="shared" si="3"/>
        <v>348.61</v>
      </c>
      <c r="J52" s="67"/>
    </row>
    <row r="53" spans="1:10" ht="16.5">
      <c r="A53" s="93" t="s">
        <v>113</v>
      </c>
      <c r="B53" s="6" t="s">
        <v>114</v>
      </c>
      <c r="C53" s="7" t="s">
        <v>115</v>
      </c>
      <c r="D53" s="6" t="s">
        <v>14</v>
      </c>
      <c r="E53" s="6" t="s">
        <v>87</v>
      </c>
      <c r="F53" s="8">
        <v>356.91</v>
      </c>
      <c r="G53" s="9">
        <v>21.37</v>
      </c>
      <c r="H53" s="9">
        <f t="shared" si="0"/>
        <v>26.71</v>
      </c>
      <c r="I53" s="79">
        <f t="shared" si="3"/>
        <v>9533.07</v>
      </c>
      <c r="J53" s="67"/>
    </row>
    <row r="54" spans="1:10" ht="24.75">
      <c r="A54" s="93" t="s">
        <v>116</v>
      </c>
      <c r="B54" s="6" t="s">
        <v>117</v>
      </c>
      <c r="C54" s="7" t="s">
        <v>118</v>
      </c>
      <c r="D54" s="6" t="s">
        <v>14</v>
      </c>
      <c r="E54" s="6" t="s">
        <v>54</v>
      </c>
      <c r="F54" s="8">
        <v>24.18</v>
      </c>
      <c r="G54" s="9">
        <v>742.66</v>
      </c>
      <c r="H54" s="9">
        <f t="shared" si="0"/>
        <v>928.33</v>
      </c>
      <c r="I54" s="79">
        <f t="shared" si="3"/>
        <v>22447.02</v>
      </c>
      <c r="J54" s="67"/>
    </row>
    <row r="55" spans="1:10" ht="20.100000000000001" customHeight="1">
      <c r="A55" s="92" t="s">
        <v>119</v>
      </c>
      <c r="B55" s="95" t="s">
        <v>120</v>
      </c>
      <c r="C55" s="95"/>
      <c r="D55" s="95"/>
      <c r="E55" s="95"/>
      <c r="F55" s="95"/>
      <c r="G55" s="95"/>
      <c r="H55" s="9"/>
      <c r="I55" s="78">
        <f>ROUND(SUM(I56:I64),2)</f>
        <v>9788.85</v>
      </c>
      <c r="J55" s="67"/>
    </row>
    <row r="56" spans="1:10" ht="33">
      <c r="A56" s="93" t="s">
        <v>121</v>
      </c>
      <c r="B56" s="6" t="s">
        <v>122</v>
      </c>
      <c r="C56" s="7" t="s">
        <v>123</v>
      </c>
      <c r="D56" s="6" t="s">
        <v>14</v>
      </c>
      <c r="E56" s="6" t="s">
        <v>30</v>
      </c>
      <c r="F56" s="8">
        <v>35</v>
      </c>
      <c r="G56" s="9">
        <v>62.53</v>
      </c>
      <c r="H56" s="9">
        <f t="shared" si="0"/>
        <v>78.16</v>
      </c>
      <c r="I56" s="79">
        <f t="shared" si="3"/>
        <v>2735.6</v>
      </c>
      <c r="J56" s="67"/>
    </row>
    <row r="57" spans="1:10" ht="16.5">
      <c r="A57" s="93" t="s">
        <v>124</v>
      </c>
      <c r="B57" s="6" t="s">
        <v>125</v>
      </c>
      <c r="C57" s="7" t="s">
        <v>126</v>
      </c>
      <c r="D57" s="6" t="s">
        <v>14</v>
      </c>
      <c r="E57" s="6" t="s">
        <v>22</v>
      </c>
      <c r="F57" s="8">
        <v>5</v>
      </c>
      <c r="G57" s="9">
        <v>9.7899999999999991</v>
      </c>
      <c r="H57" s="9">
        <f t="shared" si="0"/>
        <v>12.24</v>
      </c>
      <c r="I57" s="79">
        <f t="shared" si="3"/>
        <v>61.2</v>
      </c>
      <c r="J57" s="67"/>
    </row>
    <row r="58" spans="1:10" ht="16.5">
      <c r="A58" s="93" t="s">
        <v>127</v>
      </c>
      <c r="B58" s="6" t="s">
        <v>79</v>
      </c>
      <c r="C58" s="7" t="s">
        <v>80</v>
      </c>
      <c r="D58" s="6" t="s">
        <v>14</v>
      </c>
      <c r="E58" s="6" t="s">
        <v>15</v>
      </c>
      <c r="F58" s="8">
        <v>4.84</v>
      </c>
      <c r="G58" s="9">
        <v>47.71</v>
      </c>
      <c r="H58" s="9">
        <f t="shared" si="0"/>
        <v>59.64</v>
      </c>
      <c r="I58" s="79">
        <f t="shared" si="3"/>
        <v>288.66000000000003</v>
      </c>
      <c r="J58" s="67"/>
    </row>
    <row r="59" spans="1:10" ht="24.75">
      <c r="A59" s="93" t="s">
        <v>128</v>
      </c>
      <c r="B59" s="6" t="s">
        <v>129</v>
      </c>
      <c r="C59" s="7" t="s">
        <v>130</v>
      </c>
      <c r="D59" s="6" t="s">
        <v>14</v>
      </c>
      <c r="E59" s="6" t="s">
        <v>15</v>
      </c>
      <c r="F59" s="8">
        <v>4.4000000000000004</v>
      </c>
      <c r="G59" s="9">
        <v>142.79</v>
      </c>
      <c r="H59" s="9">
        <f t="shared" si="0"/>
        <v>178.49</v>
      </c>
      <c r="I59" s="79">
        <f t="shared" si="3"/>
        <v>785.36</v>
      </c>
      <c r="J59" s="67"/>
    </row>
    <row r="60" spans="1:10" ht="16.5">
      <c r="A60" s="93" t="s">
        <v>131</v>
      </c>
      <c r="B60" s="6" t="s">
        <v>132</v>
      </c>
      <c r="C60" s="7" t="s">
        <v>133</v>
      </c>
      <c r="D60" s="6" t="s">
        <v>14</v>
      </c>
      <c r="E60" s="6" t="s">
        <v>87</v>
      </c>
      <c r="F60" s="8">
        <v>116.61</v>
      </c>
      <c r="G60" s="9">
        <v>14.09</v>
      </c>
      <c r="H60" s="9">
        <f t="shared" si="0"/>
        <v>17.61</v>
      </c>
      <c r="I60" s="79">
        <f t="shared" si="3"/>
        <v>2053.5</v>
      </c>
      <c r="J60" s="67"/>
    </row>
    <row r="61" spans="1:10" ht="24.75">
      <c r="A61" s="93" t="s">
        <v>134</v>
      </c>
      <c r="B61" s="6" t="s">
        <v>95</v>
      </c>
      <c r="C61" s="7" t="s">
        <v>96</v>
      </c>
      <c r="D61" s="6" t="s">
        <v>14</v>
      </c>
      <c r="E61" s="6" t="s">
        <v>87</v>
      </c>
      <c r="F61" s="8">
        <v>83.78</v>
      </c>
      <c r="G61" s="9">
        <v>10.56</v>
      </c>
      <c r="H61" s="9">
        <f t="shared" si="0"/>
        <v>13.2</v>
      </c>
      <c r="I61" s="79">
        <f t="shared" si="3"/>
        <v>1105.9000000000001</v>
      </c>
      <c r="J61" s="67"/>
    </row>
    <row r="62" spans="1:10" ht="16.5">
      <c r="A62" s="93" t="s">
        <v>135</v>
      </c>
      <c r="B62" s="6" t="s">
        <v>136</v>
      </c>
      <c r="C62" s="7" t="s">
        <v>137</v>
      </c>
      <c r="D62" s="6" t="s">
        <v>14</v>
      </c>
      <c r="E62" s="6" t="s">
        <v>87</v>
      </c>
      <c r="F62" s="8">
        <v>13.87</v>
      </c>
      <c r="G62" s="9">
        <v>9.3800000000000008</v>
      </c>
      <c r="H62" s="9">
        <f t="shared" si="0"/>
        <v>11.73</v>
      </c>
      <c r="I62" s="79">
        <f t="shared" si="3"/>
        <v>162.69999999999999</v>
      </c>
      <c r="J62" s="67"/>
    </row>
    <row r="63" spans="1:10" ht="16.5">
      <c r="A63" s="93" t="s">
        <v>138</v>
      </c>
      <c r="B63" s="6" t="s">
        <v>114</v>
      </c>
      <c r="C63" s="7" t="s">
        <v>115</v>
      </c>
      <c r="D63" s="6" t="s">
        <v>14</v>
      </c>
      <c r="E63" s="6" t="s">
        <v>87</v>
      </c>
      <c r="F63" s="8">
        <v>13.08</v>
      </c>
      <c r="G63" s="9">
        <v>21.37</v>
      </c>
      <c r="H63" s="9">
        <f t="shared" si="0"/>
        <v>26.71</v>
      </c>
      <c r="I63" s="79">
        <f t="shared" si="3"/>
        <v>349.37</v>
      </c>
      <c r="J63" s="67"/>
    </row>
    <row r="64" spans="1:10" ht="24.75">
      <c r="A64" s="93" t="s">
        <v>139</v>
      </c>
      <c r="B64" s="6" t="s">
        <v>117</v>
      </c>
      <c r="C64" s="7" t="s">
        <v>118</v>
      </c>
      <c r="D64" s="6" t="s">
        <v>14</v>
      </c>
      <c r="E64" s="6" t="s">
        <v>54</v>
      </c>
      <c r="F64" s="8">
        <v>2.42</v>
      </c>
      <c r="G64" s="9">
        <v>742.66</v>
      </c>
      <c r="H64" s="9">
        <f t="shared" si="0"/>
        <v>928.33</v>
      </c>
      <c r="I64" s="79">
        <f t="shared" si="3"/>
        <v>2246.56</v>
      </c>
      <c r="J64" s="67"/>
    </row>
    <row r="65" spans="1:10" ht="20.100000000000001" customHeight="1">
      <c r="A65" s="92" t="s">
        <v>140</v>
      </c>
      <c r="B65" s="95" t="s">
        <v>141</v>
      </c>
      <c r="C65" s="95"/>
      <c r="D65" s="95"/>
      <c r="E65" s="95"/>
      <c r="F65" s="95"/>
      <c r="G65" s="95"/>
      <c r="H65" s="9"/>
      <c r="I65" s="78">
        <f>ROUND(SUM(I66:I70),2)</f>
        <v>3135.47</v>
      </c>
      <c r="J65" s="67"/>
    </row>
    <row r="66" spans="1:10" ht="33">
      <c r="A66" s="93" t="s">
        <v>142</v>
      </c>
      <c r="B66" s="6" t="s">
        <v>122</v>
      </c>
      <c r="C66" s="7" t="s">
        <v>123</v>
      </c>
      <c r="D66" s="6" t="s">
        <v>14</v>
      </c>
      <c r="E66" s="6" t="s">
        <v>30</v>
      </c>
      <c r="F66" s="8">
        <v>17.5</v>
      </c>
      <c r="G66" s="9">
        <v>62.53</v>
      </c>
      <c r="H66" s="9">
        <f t="shared" si="0"/>
        <v>78.16</v>
      </c>
      <c r="I66" s="79">
        <f t="shared" si="3"/>
        <v>1367.8</v>
      </c>
      <c r="J66" s="67"/>
    </row>
    <row r="67" spans="1:10" ht="16.5">
      <c r="A67" s="93" t="s">
        <v>143</v>
      </c>
      <c r="B67" s="6" t="s">
        <v>79</v>
      </c>
      <c r="C67" s="7" t="s">
        <v>80</v>
      </c>
      <c r="D67" s="6" t="s">
        <v>14</v>
      </c>
      <c r="E67" s="6" t="s">
        <v>15</v>
      </c>
      <c r="F67" s="8">
        <v>1.25</v>
      </c>
      <c r="G67" s="9">
        <v>47.71</v>
      </c>
      <c r="H67" s="9">
        <f t="shared" si="0"/>
        <v>59.64</v>
      </c>
      <c r="I67" s="79">
        <f t="shared" si="3"/>
        <v>74.55</v>
      </c>
      <c r="J67" s="67"/>
    </row>
    <row r="68" spans="1:10" ht="24.75">
      <c r="A68" s="93" t="s">
        <v>144</v>
      </c>
      <c r="B68" s="6" t="s">
        <v>129</v>
      </c>
      <c r="C68" s="7" t="s">
        <v>130</v>
      </c>
      <c r="D68" s="6" t="s">
        <v>14</v>
      </c>
      <c r="E68" s="6" t="s">
        <v>15</v>
      </c>
      <c r="F68" s="8">
        <v>5</v>
      </c>
      <c r="G68" s="9">
        <v>142.79</v>
      </c>
      <c r="H68" s="9">
        <f t="shared" si="0"/>
        <v>178.49</v>
      </c>
      <c r="I68" s="79">
        <f t="shared" si="3"/>
        <v>892.45</v>
      </c>
      <c r="J68" s="67"/>
    </row>
    <row r="69" spans="1:10" ht="16.5">
      <c r="A69" s="93" t="s">
        <v>145</v>
      </c>
      <c r="B69" s="6" t="s">
        <v>146</v>
      </c>
      <c r="C69" s="7" t="s">
        <v>147</v>
      </c>
      <c r="D69" s="6" t="s">
        <v>14</v>
      </c>
      <c r="E69" s="6" t="s">
        <v>87</v>
      </c>
      <c r="F69" s="8">
        <v>10.19</v>
      </c>
      <c r="G69" s="9">
        <v>16.940000000000001</v>
      </c>
      <c r="H69" s="9">
        <f t="shared" si="0"/>
        <v>21.18</v>
      </c>
      <c r="I69" s="79">
        <f t="shared" si="3"/>
        <v>215.82</v>
      </c>
      <c r="J69" s="67"/>
    </row>
    <row r="70" spans="1:10" ht="24.75">
      <c r="A70" s="93" t="s">
        <v>148</v>
      </c>
      <c r="B70" s="6" t="s">
        <v>117</v>
      </c>
      <c r="C70" s="7" t="s">
        <v>118</v>
      </c>
      <c r="D70" s="6" t="s">
        <v>14</v>
      </c>
      <c r="E70" s="6" t="s">
        <v>54</v>
      </c>
      <c r="F70" s="8">
        <v>0.63</v>
      </c>
      <c r="G70" s="9">
        <v>742.66</v>
      </c>
      <c r="H70" s="9">
        <f t="shared" si="0"/>
        <v>928.33</v>
      </c>
      <c r="I70" s="79">
        <f t="shared" si="3"/>
        <v>584.85</v>
      </c>
      <c r="J70" s="67"/>
    </row>
    <row r="71" spans="1:10" ht="20.100000000000001" customHeight="1">
      <c r="A71" s="92" t="s">
        <v>149</v>
      </c>
      <c r="B71" s="95" t="s">
        <v>150</v>
      </c>
      <c r="C71" s="95"/>
      <c r="D71" s="95"/>
      <c r="E71" s="95"/>
      <c r="F71" s="95"/>
      <c r="G71" s="95"/>
      <c r="H71" s="9"/>
      <c r="I71" s="78">
        <f>ROUND(SUM(I72:I75),)</f>
        <v>11708</v>
      </c>
      <c r="J71" s="67"/>
    </row>
    <row r="72" spans="1:10" ht="16.5">
      <c r="A72" s="93" t="s">
        <v>151</v>
      </c>
      <c r="B72" s="6" t="s">
        <v>79</v>
      </c>
      <c r="C72" s="7" t="s">
        <v>80</v>
      </c>
      <c r="D72" s="6" t="s">
        <v>14</v>
      </c>
      <c r="E72" s="6" t="s">
        <v>15</v>
      </c>
      <c r="F72" s="8">
        <v>13.25</v>
      </c>
      <c r="G72" s="9">
        <v>47.71</v>
      </c>
      <c r="H72" s="9">
        <f t="shared" si="0"/>
        <v>59.64</v>
      </c>
      <c r="I72" s="79">
        <f t="shared" si="3"/>
        <v>790.23</v>
      </c>
      <c r="J72" s="67"/>
    </row>
    <row r="73" spans="1:10" ht="24.75">
      <c r="A73" s="93" t="s">
        <v>152</v>
      </c>
      <c r="B73" s="6" t="s">
        <v>153</v>
      </c>
      <c r="C73" s="7" t="s">
        <v>154</v>
      </c>
      <c r="D73" s="6" t="s">
        <v>14</v>
      </c>
      <c r="E73" s="6" t="s">
        <v>15</v>
      </c>
      <c r="F73" s="8">
        <v>44.97</v>
      </c>
      <c r="G73" s="9">
        <v>107.38</v>
      </c>
      <c r="H73" s="9">
        <f t="shared" si="0"/>
        <v>134.22999999999999</v>
      </c>
      <c r="I73" s="79">
        <f t="shared" si="3"/>
        <v>6036.32</v>
      </c>
      <c r="J73" s="67"/>
    </row>
    <row r="74" spans="1:10" ht="16.5">
      <c r="A74" s="93" t="s">
        <v>155</v>
      </c>
      <c r="B74" s="6" t="s">
        <v>89</v>
      </c>
      <c r="C74" s="7" t="s">
        <v>90</v>
      </c>
      <c r="D74" s="6" t="s">
        <v>14</v>
      </c>
      <c r="E74" s="6" t="s">
        <v>87</v>
      </c>
      <c r="F74" s="8">
        <v>84.2</v>
      </c>
      <c r="G74" s="9">
        <v>14.27</v>
      </c>
      <c r="H74" s="9">
        <f t="shared" si="0"/>
        <v>17.84</v>
      </c>
      <c r="I74" s="79">
        <f t="shared" si="3"/>
        <v>1502.13</v>
      </c>
      <c r="J74" s="67"/>
    </row>
    <row r="75" spans="1:10" ht="24.75">
      <c r="A75" s="93" t="s">
        <v>156</v>
      </c>
      <c r="B75" s="6" t="s">
        <v>117</v>
      </c>
      <c r="C75" s="7" t="s">
        <v>118</v>
      </c>
      <c r="D75" s="6" t="s">
        <v>14</v>
      </c>
      <c r="E75" s="6" t="s">
        <v>54</v>
      </c>
      <c r="F75" s="8">
        <v>3.64</v>
      </c>
      <c r="G75" s="9">
        <v>742.66</v>
      </c>
      <c r="H75" s="9">
        <f t="shared" si="0"/>
        <v>928.33</v>
      </c>
      <c r="I75" s="79">
        <f t="shared" si="3"/>
        <v>3379.12</v>
      </c>
      <c r="J75" s="67"/>
    </row>
    <row r="76" spans="1:10" ht="20.100000000000001" customHeight="1">
      <c r="A76" s="92" t="s">
        <v>157</v>
      </c>
      <c r="B76" s="95" t="s">
        <v>158</v>
      </c>
      <c r="C76" s="95"/>
      <c r="D76" s="95"/>
      <c r="E76" s="95"/>
      <c r="F76" s="95"/>
      <c r="G76" s="95"/>
      <c r="H76" s="9"/>
      <c r="I76" s="78">
        <f>I77+I83+I89+I91+I96+I103+I105</f>
        <v>379903.86</v>
      </c>
      <c r="J76" s="67"/>
    </row>
    <row r="77" spans="1:10" ht="20.100000000000001" customHeight="1">
      <c r="A77" s="92" t="s">
        <v>159</v>
      </c>
      <c r="B77" s="95" t="s">
        <v>160</v>
      </c>
      <c r="C77" s="95"/>
      <c r="D77" s="95"/>
      <c r="E77" s="95"/>
      <c r="F77" s="95"/>
      <c r="G77" s="95"/>
      <c r="H77" s="9"/>
      <c r="I77" s="78">
        <f>ROUND(SUM(I78:I82),2)</f>
        <v>60064.959999999999</v>
      </c>
      <c r="J77" s="67"/>
    </row>
    <row r="78" spans="1:10" ht="33">
      <c r="A78" s="93" t="s">
        <v>161</v>
      </c>
      <c r="B78" s="6" t="s">
        <v>162</v>
      </c>
      <c r="C78" s="7" t="s">
        <v>163</v>
      </c>
      <c r="D78" s="6" t="s">
        <v>14</v>
      </c>
      <c r="E78" s="6" t="s">
        <v>15</v>
      </c>
      <c r="F78" s="8">
        <v>333.34</v>
      </c>
      <c r="G78" s="9">
        <v>53.24</v>
      </c>
      <c r="H78" s="9">
        <f t="shared" si="0"/>
        <v>66.55</v>
      </c>
      <c r="I78" s="79">
        <f t="shared" ref="I78:I90" si="4">ROUND(H78*F78,2)</f>
        <v>22183.78</v>
      </c>
      <c r="J78" s="67"/>
    </row>
    <row r="79" spans="1:10" ht="24.75">
      <c r="A79" s="93" t="s">
        <v>164</v>
      </c>
      <c r="B79" s="6" t="s">
        <v>165</v>
      </c>
      <c r="C79" s="7" t="s">
        <v>166</v>
      </c>
      <c r="D79" s="6" t="s">
        <v>14</v>
      </c>
      <c r="E79" s="6" t="s">
        <v>87</v>
      </c>
      <c r="F79" s="8">
        <v>839.33</v>
      </c>
      <c r="G79" s="9">
        <v>10.5</v>
      </c>
      <c r="H79" s="9">
        <f t="shared" ref="H79:H142" si="5">ROUND(G79*1.25,2)</f>
        <v>13.13</v>
      </c>
      <c r="I79" s="79">
        <f t="shared" si="4"/>
        <v>11020.4</v>
      </c>
      <c r="J79" s="67"/>
    </row>
    <row r="80" spans="1:10" ht="24.75">
      <c r="A80" s="93" t="s">
        <v>167</v>
      </c>
      <c r="B80" s="6" t="s">
        <v>168</v>
      </c>
      <c r="C80" s="7" t="s">
        <v>169</v>
      </c>
      <c r="D80" s="6" t="s">
        <v>14</v>
      </c>
      <c r="E80" s="6" t="s">
        <v>87</v>
      </c>
      <c r="F80" s="8">
        <v>312.88</v>
      </c>
      <c r="G80" s="9">
        <v>8.7200000000000006</v>
      </c>
      <c r="H80" s="9">
        <f t="shared" si="5"/>
        <v>10.9</v>
      </c>
      <c r="I80" s="79">
        <f t="shared" si="4"/>
        <v>3410.39</v>
      </c>
      <c r="J80" s="67"/>
    </row>
    <row r="81" spans="1:10" ht="24.75">
      <c r="A81" s="93" t="s">
        <v>170</v>
      </c>
      <c r="B81" s="6" t="s">
        <v>171</v>
      </c>
      <c r="C81" s="7" t="s">
        <v>172</v>
      </c>
      <c r="D81" s="6" t="s">
        <v>14</v>
      </c>
      <c r="E81" s="6" t="s">
        <v>87</v>
      </c>
      <c r="F81" s="8">
        <v>450.22</v>
      </c>
      <c r="G81" s="9">
        <v>14.35</v>
      </c>
      <c r="H81" s="9">
        <f t="shared" si="5"/>
        <v>17.940000000000001</v>
      </c>
      <c r="I81" s="79">
        <f t="shared" si="4"/>
        <v>8076.95</v>
      </c>
      <c r="J81" s="67"/>
    </row>
    <row r="82" spans="1:10" ht="16.5">
      <c r="A82" s="93" t="s">
        <v>173</v>
      </c>
      <c r="B82" s="6" t="s">
        <v>174</v>
      </c>
      <c r="C82" s="7" t="s">
        <v>175</v>
      </c>
      <c r="D82" s="6" t="s">
        <v>14</v>
      </c>
      <c r="E82" s="6" t="s">
        <v>54</v>
      </c>
      <c r="F82" s="8">
        <v>18.25</v>
      </c>
      <c r="G82" s="9">
        <v>673.9</v>
      </c>
      <c r="H82" s="9">
        <f t="shared" si="5"/>
        <v>842.38</v>
      </c>
      <c r="I82" s="79">
        <f t="shared" si="4"/>
        <v>15373.44</v>
      </c>
      <c r="J82" s="67"/>
    </row>
    <row r="83" spans="1:10" ht="20.100000000000001" customHeight="1">
      <c r="A83" s="92" t="s">
        <v>176</v>
      </c>
      <c r="B83" s="95" t="s">
        <v>177</v>
      </c>
      <c r="C83" s="95"/>
      <c r="D83" s="95"/>
      <c r="E83" s="95"/>
      <c r="F83" s="95"/>
      <c r="G83" s="95"/>
      <c r="H83" s="9"/>
      <c r="I83" s="78">
        <f>ROUND(SUM(I84:I88),2)</f>
        <v>60422.95</v>
      </c>
      <c r="J83" s="67"/>
    </row>
    <row r="84" spans="1:10" ht="33">
      <c r="A84" s="93" t="s">
        <v>178</v>
      </c>
      <c r="B84" s="6" t="s">
        <v>162</v>
      </c>
      <c r="C84" s="7" t="s">
        <v>163</v>
      </c>
      <c r="D84" s="6" t="s">
        <v>14</v>
      </c>
      <c r="E84" s="6" t="s">
        <v>15</v>
      </c>
      <c r="F84" s="8">
        <v>344.1</v>
      </c>
      <c r="G84" s="9">
        <v>53.24</v>
      </c>
      <c r="H84" s="9">
        <f t="shared" si="5"/>
        <v>66.55</v>
      </c>
      <c r="I84" s="79">
        <f t="shared" si="4"/>
        <v>22899.86</v>
      </c>
      <c r="J84" s="67"/>
    </row>
    <row r="85" spans="1:10" ht="24.75">
      <c r="A85" s="93" t="s">
        <v>179</v>
      </c>
      <c r="B85" s="6" t="s">
        <v>180</v>
      </c>
      <c r="C85" s="7" t="s">
        <v>181</v>
      </c>
      <c r="D85" s="6" t="s">
        <v>14</v>
      </c>
      <c r="E85" s="6" t="s">
        <v>87</v>
      </c>
      <c r="F85" s="8">
        <v>675.91</v>
      </c>
      <c r="G85" s="9">
        <v>11.97</v>
      </c>
      <c r="H85" s="9">
        <f t="shared" si="5"/>
        <v>14.96</v>
      </c>
      <c r="I85" s="79">
        <f t="shared" si="4"/>
        <v>10111.61</v>
      </c>
      <c r="J85" s="67"/>
    </row>
    <row r="86" spans="1:10" ht="24.75">
      <c r="A86" s="93" t="s">
        <v>182</v>
      </c>
      <c r="B86" s="6" t="s">
        <v>165</v>
      </c>
      <c r="C86" s="7" t="s">
        <v>166</v>
      </c>
      <c r="D86" s="6" t="s">
        <v>14</v>
      </c>
      <c r="E86" s="6" t="s">
        <v>87</v>
      </c>
      <c r="F86" s="8">
        <v>9.64</v>
      </c>
      <c r="G86" s="9">
        <v>10.5</v>
      </c>
      <c r="H86" s="9">
        <f t="shared" si="5"/>
        <v>13.13</v>
      </c>
      <c r="I86" s="79">
        <f t="shared" si="4"/>
        <v>126.57</v>
      </c>
      <c r="J86" s="67"/>
    </row>
    <row r="87" spans="1:10" ht="24.75">
      <c r="A87" s="93" t="s">
        <v>183</v>
      </c>
      <c r="B87" s="6" t="s">
        <v>171</v>
      </c>
      <c r="C87" s="7" t="s">
        <v>172</v>
      </c>
      <c r="D87" s="6" t="s">
        <v>14</v>
      </c>
      <c r="E87" s="6" t="s">
        <v>87</v>
      </c>
      <c r="F87" s="8">
        <v>365.31</v>
      </c>
      <c r="G87" s="9">
        <v>14.35</v>
      </c>
      <c r="H87" s="9">
        <f t="shared" si="5"/>
        <v>17.940000000000001</v>
      </c>
      <c r="I87" s="79">
        <f t="shared" si="4"/>
        <v>6553.66</v>
      </c>
      <c r="J87" s="67"/>
    </row>
    <row r="88" spans="1:10" ht="24.75">
      <c r="A88" s="93" t="s">
        <v>184</v>
      </c>
      <c r="B88" s="6" t="s">
        <v>185</v>
      </c>
      <c r="C88" s="7" t="s">
        <v>186</v>
      </c>
      <c r="D88" s="6" t="s">
        <v>14</v>
      </c>
      <c r="E88" s="6" t="s">
        <v>54</v>
      </c>
      <c r="F88" s="8">
        <v>24.55</v>
      </c>
      <c r="G88" s="9">
        <v>675.56</v>
      </c>
      <c r="H88" s="9">
        <f t="shared" si="5"/>
        <v>844.45</v>
      </c>
      <c r="I88" s="79">
        <f t="shared" si="4"/>
        <v>20731.25</v>
      </c>
      <c r="J88" s="67"/>
    </row>
    <row r="89" spans="1:10" ht="20.100000000000001" customHeight="1">
      <c r="A89" s="92" t="s">
        <v>187</v>
      </c>
      <c r="B89" s="95" t="s">
        <v>188</v>
      </c>
      <c r="C89" s="95"/>
      <c r="D89" s="95"/>
      <c r="E89" s="95"/>
      <c r="F89" s="95"/>
      <c r="G89" s="95"/>
      <c r="H89" s="9"/>
      <c r="I89" s="78">
        <f>I90</f>
        <v>5087.68</v>
      </c>
      <c r="J89" s="67"/>
    </row>
    <row r="90" spans="1:10" ht="16.5">
      <c r="A90" s="93" t="s">
        <v>189</v>
      </c>
      <c r="B90" s="6" t="s">
        <v>190</v>
      </c>
      <c r="C90" s="7" t="s">
        <v>191</v>
      </c>
      <c r="D90" s="6" t="s">
        <v>14</v>
      </c>
      <c r="E90" s="6" t="s">
        <v>30</v>
      </c>
      <c r="F90" s="8">
        <v>124.12</v>
      </c>
      <c r="G90" s="9">
        <v>32.79</v>
      </c>
      <c r="H90" s="9">
        <f t="shared" si="5"/>
        <v>40.99</v>
      </c>
      <c r="I90" s="79">
        <f t="shared" si="4"/>
        <v>5087.68</v>
      </c>
      <c r="J90" s="67"/>
    </row>
    <row r="91" spans="1:10" ht="20.100000000000001" customHeight="1">
      <c r="A91" s="92" t="s">
        <v>192</v>
      </c>
      <c r="B91" s="95" t="s">
        <v>193</v>
      </c>
      <c r="C91" s="95"/>
      <c r="D91" s="95"/>
      <c r="E91" s="95"/>
      <c r="F91" s="95"/>
      <c r="G91" s="95"/>
      <c r="H91" s="9"/>
      <c r="I91" s="78">
        <f>ROUND(SUM(I92:I95),2)</f>
        <v>2740.21</v>
      </c>
      <c r="J91" s="67"/>
    </row>
    <row r="92" spans="1:10" ht="33">
      <c r="A92" s="93" t="s">
        <v>194</v>
      </c>
      <c r="B92" s="6" t="s">
        <v>162</v>
      </c>
      <c r="C92" s="7" t="s">
        <v>163</v>
      </c>
      <c r="D92" s="6" t="s">
        <v>14</v>
      </c>
      <c r="E92" s="6" t="s">
        <v>15</v>
      </c>
      <c r="F92" s="8">
        <v>18</v>
      </c>
      <c r="G92" s="9">
        <v>53.24</v>
      </c>
      <c r="H92" s="9">
        <f t="shared" si="5"/>
        <v>66.55</v>
      </c>
      <c r="I92" s="79">
        <f t="shared" ref="I92:I104" si="6">ROUND(H92*F92,2)</f>
        <v>1197.9000000000001</v>
      </c>
      <c r="J92" s="67"/>
    </row>
    <row r="93" spans="1:10" ht="24.75">
      <c r="A93" s="93" t="s">
        <v>195</v>
      </c>
      <c r="B93" s="6" t="s">
        <v>180</v>
      </c>
      <c r="C93" s="7" t="s">
        <v>181</v>
      </c>
      <c r="D93" s="6" t="s">
        <v>14</v>
      </c>
      <c r="E93" s="6" t="s">
        <v>87</v>
      </c>
      <c r="F93" s="8">
        <v>43.92</v>
      </c>
      <c r="G93" s="9">
        <v>11.97</v>
      </c>
      <c r="H93" s="9">
        <f t="shared" si="5"/>
        <v>14.96</v>
      </c>
      <c r="I93" s="79">
        <f t="shared" si="6"/>
        <v>657.04</v>
      </c>
      <c r="J93" s="67"/>
    </row>
    <row r="94" spans="1:10" ht="24.75">
      <c r="A94" s="93" t="s">
        <v>196</v>
      </c>
      <c r="B94" s="6" t="s">
        <v>171</v>
      </c>
      <c r="C94" s="7" t="s">
        <v>172</v>
      </c>
      <c r="D94" s="6" t="s">
        <v>14</v>
      </c>
      <c r="E94" s="6" t="s">
        <v>87</v>
      </c>
      <c r="F94" s="8">
        <v>13.66</v>
      </c>
      <c r="G94" s="9">
        <v>14.35</v>
      </c>
      <c r="H94" s="9">
        <f t="shared" si="5"/>
        <v>17.940000000000001</v>
      </c>
      <c r="I94" s="79">
        <f t="shared" si="6"/>
        <v>245.06</v>
      </c>
      <c r="J94" s="67"/>
    </row>
    <row r="95" spans="1:10" ht="16.5">
      <c r="A95" s="93" t="s">
        <v>197</v>
      </c>
      <c r="B95" s="6" t="s">
        <v>174</v>
      </c>
      <c r="C95" s="7" t="s">
        <v>175</v>
      </c>
      <c r="D95" s="6" t="s">
        <v>14</v>
      </c>
      <c r="E95" s="6" t="s">
        <v>54</v>
      </c>
      <c r="F95" s="8">
        <v>0.76</v>
      </c>
      <c r="G95" s="9">
        <v>673.9</v>
      </c>
      <c r="H95" s="9">
        <f t="shared" si="5"/>
        <v>842.38</v>
      </c>
      <c r="I95" s="79">
        <f t="shared" si="6"/>
        <v>640.21</v>
      </c>
      <c r="J95" s="67"/>
    </row>
    <row r="96" spans="1:10" ht="20.100000000000001" customHeight="1">
      <c r="A96" s="92" t="s">
        <v>198</v>
      </c>
      <c r="B96" s="95" t="s">
        <v>199</v>
      </c>
      <c r="C96" s="95"/>
      <c r="D96" s="95"/>
      <c r="E96" s="95"/>
      <c r="F96" s="95"/>
      <c r="G96" s="95"/>
      <c r="H96" s="9">
        <f t="shared" si="5"/>
        <v>0</v>
      </c>
      <c r="I96" s="78">
        <f>ROUND(SUM(I97:I102),2)</f>
        <v>3533.24</v>
      </c>
      <c r="J96" s="67"/>
    </row>
    <row r="97" spans="1:10" ht="33">
      <c r="A97" s="93" t="s">
        <v>200</v>
      </c>
      <c r="B97" s="6" t="s">
        <v>162</v>
      </c>
      <c r="C97" s="7" t="s">
        <v>163</v>
      </c>
      <c r="D97" s="6" t="s">
        <v>14</v>
      </c>
      <c r="E97" s="6" t="s">
        <v>15</v>
      </c>
      <c r="F97" s="8">
        <v>19.239999999999998</v>
      </c>
      <c r="G97" s="9">
        <v>53.24</v>
      </c>
      <c r="H97" s="9">
        <f t="shared" si="5"/>
        <v>66.55</v>
      </c>
      <c r="I97" s="79">
        <f t="shared" si="6"/>
        <v>1280.42</v>
      </c>
      <c r="J97" s="67"/>
    </row>
    <row r="98" spans="1:10" ht="24.75">
      <c r="A98" s="93" t="s">
        <v>201</v>
      </c>
      <c r="B98" s="6" t="s">
        <v>202</v>
      </c>
      <c r="C98" s="7" t="s">
        <v>203</v>
      </c>
      <c r="D98" s="6" t="s">
        <v>14</v>
      </c>
      <c r="E98" s="6" t="s">
        <v>87</v>
      </c>
      <c r="F98" s="8">
        <v>15.26</v>
      </c>
      <c r="G98" s="9">
        <v>13.07</v>
      </c>
      <c r="H98" s="9">
        <f t="shared" si="5"/>
        <v>16.34</v>
      </c>
      <c r="I98" s="79">
        <f t="shared" si="6"/>
        <v>249.35</v>
      </c>
      <c r="J98" s="67"/>
    </row>
    <row r="99" spans="1:10" ht="24.75">
      <c r="A99" s="93" t="s">
        <v>204</v>
      </c>
      <c r="B99" s="6" t="s">
        <v>180</v>
      </c>
      <c r="C99" s="7" t="s">
        <v>181</v>
      </c>
      <c r="D99" s="6" t="s">
        <v>14</v>
      </c>
      <c r="E99" s="6" t="s">
        <v>87</v>
      </c>
      <c r="F99" s="8">
        <v>19.45</v>
      </c>
      <c r="G99" s="9">
        <v>11.97</v>
      </c>
      <c r="H99" s="9">
        <f t="shared" si="5"/>
        <v>14.96</v>
      </c>
      <c r="I99" s="79">
        <f t="shared" si="6"/>
        <v>290.97000000000003</v>
      </c>
      <c r="J99" s="67"/>
    </row>
    <row r="100" spans="1:10" ht="24.75">
      <c r="A100" s="93" t="s">
        <v>205</v>
      </c>
      <c r="B100" s="6" t="s">
        <v>165</v>
      </c>
      <c r="C100" s="7" t="s">
        <v>166</v>
      </c>
      <c r="D100" s="6" t="s">
        <v>14</v>
      </c>
      <c r="E100" s="6" t="s">
        <v>87</v>
      </c>
      <c r="F100" s="8">
        <v>28.01</v>
      </c>
      <c r="G100" s="9">
        <v>10.5</v>
      </c>
      <c r="H100" s="9">
        <f t="shared" si="5"/>
        <v>13.13</v>
      </c>
      <c r="I100" s="79">
        <f t="shared" si="6"/>
        <v>367.77</v>
      </c>
      <c r="J100" s="67"/>
    </row>
    <row r="101" spans="1:10" ht="24.75">
      <c r="A101" s="93" t="s">
        <v>206</v>
      </c>
      <c r="B101" s="6" t="s">
        <v>171</v>
      </c>
      <c r="C101" s="7" t="s">
        <v>172</v>
      </c>
      <c r="D101" s="6" t="s">
        <v>14</v>
      </c>
      <c r="E101" s="6" t="s">
        <v>87</v>
      </c>
      <c r="F101" s="8">
        <v>17.059999999999999</v>
      </c>
      <c r="G101" s="9">
        <v>14.35</v>
      </c>
      <c r="H101" s="9">
        <f t="shared" si="5"/>
        <v>17.940000000000001</v>
      </c>
      <c r="I101" s="79">
        <f t="shared" si="6"/>
        <v>306.06</v>
      </c>
      <c r="J101" s="67"/>
    </row>
    <row r="102" spans="1:10" ht="24.75">
      <c r="A102" s="93" t="s">
        <v>207</v>
      </c>
      <c r="B102" s="6" t="s">
        <v>185</v>
      </c>
      <c r="C102" s="7" t="s">
        <v>186</v>
      </c>
      <c r="D102" s="6" t="s">
        <v>14</v>
      </c>
      <c r="E102" s="6" t="s">
        <v>54</v>
      </c>
      <c r="F102" s="8">
        <v>1.23</v>
      </c>
      <c r="G102" s="9">
        <v>675.56</v>
      </c>
      <c r="H102" s="9">
        <f t="shared" si="5"/>
        <v>844.45</v>
      </c>
      <c r="I102" s="79">
        <f t="shared" si="6"/>
        <v>1038.67</v>
      </c>
      <c r="J102" s="67"/>
    </row>
    <row r="103" spans="1:10" ht="20.100000000000001" customHeight="1">
      <c r="A103" s="92" t="s">
        <v>208</v>
      </c>
      <c r="B103" s="95" t="s">
        <v>209</v>
      </c>
      <c r="C103" s="95"/>
      <c r="D103" s="95"/>
      <c r="E103" s="95"/>
      <c r="F103" s="95"/>
      <c r="G103" s="95"/>
      <c r="H103" s="9"/>
      <c r="I103" s="78">
        <f>I104</f>
        <v>152572.70000000001</v>
      </c>
      <c r="J103" s="67"/>
    </row>
    <row r="104" spans="1:10" ht="24.75">
      <c r="A104" s="93" t="s">
        <v>210</v>
      </c>
      <c r="B104" s="6" t="s">
        <v>211</v>
      </c>
      <c r="C104" s="7" t="s">
        <v>212</v>
      </c>
      <c r="D104" s="6" t="s">
        <v>26</v>
      </c>
      <c r="E104" s="6" t="s">
        <v>87</v>
      </c>
      <c r="F104" s="8">
        <v>9693.31</v>
      </c>
      <c r="G104" s="9">
        <v>12.59</v>
      </c>
      <c r="H104" s="9">
        <f t="shared" si="5"/>
        <v>15.74</v>
      </c>
      <c r="I104" s="79">
        <f t="shared" si="6"/>
        <v>152572.70000000001</v>
      </c>
      <c r="J104" s="67"/>
    </row>
    <row r="105" spans="1:10" ht="20.100000000000001" customHeight="1">
      <c r="A105" s="92" t="s">
        <v>213</v>
      </c>
      <c r="B105" s="95" t="s">
        <v>214</v>
      </c>
      <c r="C105" s="95"/>
      <c r="D105" s="95"/>
      <c r="E105" s="95"/>
      <c r="F105" s="95"/>
      <c r="G105" s="95"/>
      <c r="H105" s="9"/>
      <c r="I105" s="78">
        <f>ROUND(I106+I111,2)</f>
        <v>95482.12</v>
      </c>
      <c r="J105" s="67"/>
    </row>
    <row r="106" spans="1:10" ht="20.100000000000001" customHeight="1">
      <c r="A106" s="92" t="s">
        <v>215</v>
      </c>
      <c r="B106" s="95" t="s">
        <v>216</v>
      </c>
      <c r="C106" s="95"/>
      <c r="D106" s="95"/>
      <c r="E106" s="95"/>
      <c r="F106" s="95"/>
      <c r="G106" s="95"/>
      <c r="H106" s="9"/>
      <c r="I106" s="78">
        <f>ROUND(SUM(I107:I110),2)</f>
        <v>72053.05</v>
      </c>
      <c r="J106" s="67"/>
    </row>
    <row r="107" spans="1:10" ht="24.75">
      <c r="A107" s="93" t="s">
        <v>217</v>
      </c>
      <c r="B107" s="6" t="s">
        <v>218</v>
      </c>
      <c r="C107" s="7" t="s">
        <v>219</v>
      </c>
      <c r="D107" s="6" t="s">
        <v>14</v>
      </c>
      <c r="E107" s="6" t="s">
        <v>15</v>
      </c>
      <c r="F107" s="8">
        <v>783.72</v>
      </c>
      <c r="G107" s="9">
        <v>3.89</v>
      </c>
      <c r="H107" s="9">
        <f t="shared" si="5"/>
        <v>4.8600000000000003</v>
      </c>
      <c r="I107" s="79">
        <f t="shared" ref="I107:I115" si="7">ROUND(H107*F107,2)</f>
        <v>3808.88</v>
      </c>
      <c r="J107" s="67"/>
    </row>
    <row r="108" spans="1:10" ht="16.5">
      <c r="A108" s="93" t="s">
        <v>220</v>
      </c>
      <c r="B108" s="6" t="s">
        <v>221</v>
      </c>
      <c r="C108" s="7" t="s">
        <v>222</v>
      </c>
      <c r="D108" s="6" t="s">
        <v>14</v>
      </c>
      <c r="E108" s="6" t="s">
        <v>54</v>
      </c>
      <c r="F108" s="8">
        <v>39.19</v>
      </c>
      <c r="G108" s="9">
        <v>268.19</v>
      </c>
      <c r="H108" s="9">
        <f t="shared" si="5"/>
        <v>335.24</v>
      </c>
      <c r="I108" s="79">
        <f t="shared" si="7"/>
        <v>13138.06</v>
      </c>
      <c r="J108" s="67"/>
    </row>
    <row r="109" spans="1:10" ht="16.5">
      <c r="A109" s="93" t="s">
        <v>223</v>
      </c>
      <c r="B109" s="6" t="s">
        <v>224</v>
      </c>
      <c r="C109" s="7" t="s">
        <v>225</v>
      </c>
      <c r="D109" s="6" t="s">
        <v>14</v>
      </c>
      <c r="E109" s="6" t="s">
        <v>15</v>
      </c>
      <c r="F109" s="8">
        <v>783.72</v>
      </c>
      <c r="G109" s="9">
        <v>3.43</v>
      </c>
      <c r="H109" s="9">
        <f t="shared" si="5"/>
        <v>4.29</v>
      </c>
      <c r="I109" s="79">
        <f t="shared" si="7"/>
        <v>3362.16</v>
      </c>
      <c r="J109" s="67"/>
    </row>
    <row r="110" spans="1:10" ht="24.75">
      <c r="A110" s="93" t="s">
        <v>226</v>
      </c>
      <c r="B110" s="6" t="s">
        <v>227</v>
      </c>
      <c r="C110" s="7" t="s">
        <v>228</v>
      </c>
      <c r="D110" s="6" t="s">
        <v>14</v>
      </c>
      <c r="E110" s="6" t="s">
        <v>54</v>
      </c>
      <c r="F110" s="8">
        <v>54.86</v>
      </c>
      <c r="G110" s="9">
        <v>754.56</v>
      </c>
      <c r="H110" s="9">
        <f t="shared" si="5"/>
        <v>943.2</v>
      </c>
      <c r="I110" s="79">
        <f t="shared" si="7"/>
        <v>51743.95</v>
      </c>
      <c r="J110" s="67"/>
    </row>
    <row r="111" spans="1:10" ht="20.100000000000001" customHeight="1">
      <c r="A111" s="92" t="s">
        <v>229</v>
      </c>
      <c r="B111" s="95" t="s">
        <v>230</v>
      </c>
      <c r="C111" s="95"/>
      <c r="D111" s="95"/>
      <c r="E111" s="95"/>
      <c r="F111" s="95"/>
      <c r="G111" s="95"/>
      <c r="H111" s="9">
        <f t="shared" si="5"/>
        <v>0</v>
      </c>
      <c r="I111" s="78">
        <f>ROUND(SUM(I112:I115),2)</f>
        <v>23429.07</v>
      </c>
      <c r="J111" s="67"/>
    </row>
    <row r="112" spans="1:10" ht="24.75">
      <c r="A112" s="93" t="s">
        <v>231</v>
      </c>
      <c r="B112" s="6" t="s">
        <v>218</v>
      </c>
      <c r="C112" s="7" t="s">
        <v>219</v>
      </c>
      <c r="D112" s="6" t="s">
        <v>14</v>
      </c>
      <c r="E112" s="6" t="s">
        <v>15</v>
      </c>
      <c r="F112" s="8">
        <v>254.8</v>
      </c>
      <c r="G112" s="9">
        <v>3.89</v>
      </c>
      <c r="H112" s="9">
        <f t="shared" si="5"/>
        <v>4.8600000000000003</v>
      </c>
      <c r="I112" s="79">
        <f t="shared" si="7"/>
        <v>1238.33</v>
      </c>
      <c r="J112" s="67"/>
    </row>
    <row r="113" spans="1:10" ht="16.5">
      <c r="A113" s="93" t="s">
        <v>232</v>
      </c>
      <c r="B113" s="6" t="s">
        <v>221</v>
      </c>
      <c r="C113" s="7" t="s">
        <v>222</v>
      </c>
      <c r="D113" s="6" t="s">
        <v>14</v>
      </c>
      <c r="E113" s="6" t="s">
        <v>54</v>
      </c>
      <c r="F113" s="8">
        <v>12.74</v>
      </c>
      <c r="G113" s="9">
        <v>268.19</v>
      </c>
      <c r="H113" s="9">
        <f t="shared" si="5"/>
        <v>335.24</v>
      </c>
      <c r="I113" s="79">
        <f t="shared" si="7"/>
        <v>4270.96</v>
      </c>
      <c r="J113" s="67"/>
    </row>
    <row r="114" spans="1:10" ht="16.5">
      <c r="A114" s="93" t="s">
        <v>233</v>
      </c>
      <c r="B114" s="6" t="s">
        <v>224</v>
      </c>
      <c r="C114" s="7" t="s">
        <v>225</v>
      </c>
      <c r="D114" s="6" t="s">
        <v>14</v>
      </c>
      <c r="E114" s="6" t="s">
        <v>15</v>
      </c>
      <c r="F114" s="8">
        <v>254.8</v>
      </c>
      <c r="G114" s="9">
        <v>3.43</v>
      </c>
      <c r="H114" s="9">
        <f t="shared" si="5"/>
        <v>4.29</v>
      </c>
      <c r="I114" s="79">
        <f t="shared" si="7"/>
        <v>1093.0899999999999</v>
      </c>
      <c r="J114" s="67"/>
    </row>
    <row r="115" spans="1:10" ht="24.75">
      <c r="A115" s="93" t="s">
        <v>234</v>
      </c>
      <c r="B115" s="6" t="s">
        <v>227</v>
      </c>
      <c r="C115" s="7" t="s">
        <v>228</v>
      </c>
      <c r="D115" s="6" t="s">
        <v>14</v>
      </c>
      <c r="E115" s="6" t="s">
        <v>54</v>
      </c>
      <c r="F115" s="8">
        <v>17.84</v>
      </c>
      <c r="G115" s="9">
        <v>754.56</v>
      </c>
      <c r="H115" s="9">
        <f t="shared" si="5"/>
        <v>943.2</v>
      </c>
      <c r="I115" s="79">
        <f t="shared" si="7"/>
        <v>16826.689999999999</v>
      </c>
      <c r="J115" s="67"/>
    </row>
    <row r="116" spans="1:10" ht="20.100000000000001" customHeight="1">
      <c r="A116" s="92" t="s">
        <v>235</v>
      </c>
      <c r="B116" s="95" t="s">
        <v>236</v>
      </c>
      <c r="C116" s="95"/>
      <c r="D116" s="95"/>
      <c r="E116" s="95"/>
      <c r="F116" s="95"/>
      <c r="G116" s="95"/>
      <c r="H116" s="9"/>
      <c r="I116" s="78">
        <f>I117+I119+I125+I127</f>
        <v>278579.97000000003</v>
      </c>
      <c r="J116" s="67"/>
    </row>
    <row r="117" spans="1:10" ht="20.100000000000001" customHeight="1">
      <c r="A117" s="92" t="s">
        <v>237</v>
      </c>
      <c r="B117" s="95" t="s">
        <v>238</v>
      </c>
      <c r="C117" s="95"/>
      <c r="D117" s="95"/>
      <c r="E117" s="95"/>
      <c r="F117" s="95"/>
      <c r="G117" s="95"/>
      <c r="H117" s="9"/>
      <c r="I117" s="78">
        <f>I118</f>
        <v>1955.6</v>
      </c>
      <c r="J117" s="67"/>
    </row>
    <row r="118" spans="1:10" ht="24.75">
      <c r="A118" s="93" t="s">
        <v>239</v>
      </c>
      <c r="B118" s="6" t="s">
        <v>240</v>
      </c>
      <c r="C118" s="7" t="s">
        <v>241</v>
      </c>
      <c r="D118" s="6" t="s">
        <v>14</v>
      </c>
      <c r="E118" s="6" t="s">
        <v>15</v>
      </c>
      <c r="F118" s="8">
        <v>6.1</v>
      </c>
      <c r="G118" s="9">
        <v>256.47000000000003</v>
      </c>
      <c r="H118" s="9">
        <f t="shared" si="5"/>
        <v>320.58999999999997</v>
      </c>
      <c r="I118" s="79">
        <f t="shared" ref="I118:I130" si="8">ROUND(H118*F118,2)</f>
        <v>1955.6</v>
      </c>
      <c r="J118" s="67"/>
    </row>
    <row r="119" spans="1:10" ht="20.100000000000001" customHeight="1">
      <c r="A119" s="92" t="s">
        <v>242</v>
      </c>
      <c r="B119" s="95" t="s">
        <v>243</v>
      </c>
      <c r="C119" s="95"/>
      <c r="D119" s="95"/>
      <c r="E119" s="95"/>
      <c r="F119" s="95"/>
      <c r="G119" s="95"/>
      <c r="H119" s="9"/>
      <c r="I119" s="78">
        <f>ROUND(SUM(I120:I124),2)</f>
        <v>258831.58</v>
      </c>
      <c r="J119" s="67"/>
    </row>
    <row r="120" spans="1:10" ht="24.75">
      <c r="A120" s="93" t="s">
        <v>244</v>
      </c>
      <c r="B120" s="6" t="s">
        <v>245</v>
      </c>
      <c r="C120" s="7" t="s">
        <v>246</v>
      </c>
      <c r="D120" s="6" t="s">
        <v>14</v>
      </c>
      <c r="E120" s="6" t="s">
        <v>15</v>
      </c>
      <c r="F120" s="8">
        <v>572.77</v>
      </c>
      <c r="G120" s="9">
        <v>64.459999999999994</v>
      </c>
      <c r="H120" s="9">
        <f t="shared" si="5"/>
        <v>80.58</v>
      </c>
      <c r="I120" s="79">
        <f t="shared" si="8"/>
        <v>46153.81</v>
      </c>
      <c r="J120" s="67"/>
    </row>
    <row r="121" spans="1:10" ht="24.75">
      <c r="A121" s="93" t="s">
        <v>247</v>
      </c>
      <c r="B121" s="6" t="s">
        <v>248</v>
      </c>
      <c r="C121" s="7" t="s">
        <v>249</v>
      </c>
      <c r="D121" s="6" t="s">
        <v>14</v>
      </c>
      <c r="E121" s="6" t="s">
        <v>15</v>
      </c>
      <c r="F121" s="8">
        <v>1038</v>
      </c>
      <c r="G121" s="9">
        <v>106.03</v>
      </c>
      <c r="H121" s="9">
        <f t="shared" si="5"/>
        <v>132.54</v>
      </c>
      <c r="I121" s="79">
        <f t="shared" si="8"/>
        <v>137576.51999999999</v>
      </c>
      <c r="J121" s="67"/>
    </row>
    <row r="122" spans="1:10" ht="24.75">
      <c r="A122" s="93" t="s">
        <v>250</v>
      </c>
      <c r="B122" s="6" t="s">
        <v>251</v>
      </c>
      <c r="C122" s="7" t="s">
        <v>252</v>
      </c>
      <c r="D122" s="6" t="s">
        <v>14</v>
      </c>
      <c r="E122" s="6" t="s">
        <v>15</v>
      </c>
      <c r="F122" s="8">
        <v>564.11</v>
      </c>
      <c r="G122" s="9">
        <v>86.37</v>
      </c>
      <c r="H122" s="9">
        <f t="shared" si="5"/>
        <v>107.96</v>
      </c>
      <c r="I122" s="79">
        <f t="shared" si="8"/>
        <v>60901.32</v>
      </c>
      <c r="J122" s="67"/>
    </row>
    <row r="123" spans="1:10" ht="24.75">
      <c r="A123" s="93" t="s">
        <v>253</v>
      </c>
      <c r="B123" s="6" t="s">
        <v>254</v>
      </c>
      <c r="C123" s="7" t="s">
        <v>255</v>
      </c>
      <c r="D123" s="6" t="s">
        <v>14</v>
      </c>
      <c r="E123" s="6" t="s">
        <v>15</v>
      </c>
      <c r="F123" s="8">
        <v>9.7200000000000006</v>
      </c>
      <c r="G123" s="9">
        <v>151.71</v>
      </c>
      <c r="H123" s="9">
        <f t="shared" si="5"/>
        <v>189.64</v>
      </c>
      <c r="I123" s="79">
        <f t="shared" si="8"/>
        <v>1843.3</v>
      </c>
      <c r="J123" s="67"/>
    </row>
    <row r="124" spans="1:10" ht="16.5">
      <c r="A124" s="93" t="s">
        <v>256</v>
      </c>
      <c r="B124" s="6" t="s">
        <v>257</v>
      </c>
      <c r="C124" s="7" t="s">
        <v>258</v>
      </c>
      <c r="D124" s="6" t="s">
        <v>14</v>
      </c>
      <c r="E124" s="6" t="s">
        <v>30</v>
      </c>
      <c r="F124" s="8">
        <v>311.8</v>
      </c>
      <c r="G124" s="9">
        <v>31.7</v>
      </c>
      <c r="H124" s="9">
        <f t="shared" si="5"/>
        <v>39.630000000000003</v>
      </c>
      <c r="I124" s="79">
        <f t="shared" si="8"/>
        <v>12356.63</v>
      </c>
      <c r="J124" s="67"/>
    </row>
    <row r="125" spans="1:10" ht="20.100000000000001" customHeight="1">
      <c r="A125" s="92" t="s">
        <v>259</v>
      </c>
      <c r="B125" s="95" t="s">
        <v>260</v>
      </c>
      <c r="C125" s="95"/>
      <c r="D125" s="95"/>
      <c r="E125" s="95"/>
      <c r="F125" s="95"/>
      <c r="G125" s="95"/>
      <c r="H125" s="9"/>
      <c r="I125" s="78">
        <f>I126</f>
        <v>6796.08</v>
      </c>
      <c r="J125" s="67"/>
    </row>
    <row r="126" spans="1:10" ht="24.75">
      <c r="A126" s="93" t="s">
        <v>261</v>
      </c>
      <c r="B126" s="6" t="s">
        <v>251</v>
      </c>
      <c r="C126" s="7" t="s">
        <v>252</v>
      </c>
      <c r="D126" s="6" t="s">
        <v>14</v>
      </c>
      <c r="E126" s="6" t="s">
        <v>15</v>
      </c>
      <c r="F126" s="8">
        <v>62.95</v>
      </c>
      <c r="G126" s="9">
        <v>86.37</v>
      </c>
      <c r="H126" s="9">
        <f t="shared" si="5"/>
        <v>107.96</v>
      </c>
      <c r="I126" s="79">
        <f t="shared" si="8"/>
        <v>6796.08</v>
      </c>
      <c r="J126" s="67"/>
    </row>
    <row r="127" spans="1:10" ht="20.100000000000001" customHeight="1">
      <c r="A127" s="92" t="s">
        <v>262</v>
      </c>
      <c r="B127" s="95" t="s">
        <v>263</v>
      </c>
      <c r="C127" s="95"/>
      <c r="D127" s="95"/>
      <c r="E127" s="95"/>
      <c r="F127" s="95"/>
      <c r="G127" s="95"/>
      <c r="H127" s="9"/>
      <c r="I127" s="78">
        <f>ROUND(SUM(I128:I130),2)</f>
        <v>10996.71</v>
      </c>
      <c r="J127" s="67"/>
    </row>
    <row r="128" spans="1:10" ht="16.5">
      <c r="A128" s="93" t="s">
        <v>264</v>
      </c>
      <c r="B128" s="6" t="s">
        <v>265</v>
      </c>
      <c r="C128" s="7" t="s">
        <v>266</v>
      </c>
      <c r="D128" s="6" t="s">
        <v>14</v>
      </c>
      <c r="E128" s="6" t="s">
        <v>15</v>
      </c>
      <c r="F128" s="8">
        <v>8.06</v>
      </c>
      <c r="G128" s="9">
        <v>742.27</v>
      </c>
      <c r="H128" s="9">
        <f t="shared" si="5"/>
        <v>927.84</v>
      </c>
      <c r="I128" s="79">
        <f t="shared" si="8"/>
        <v>7478.39</v>
      </c>
      <c r="J128" s="67"/>
    </row>
    <row r="129" spans="1:10" ht="16.5">
      <c r="A129" s="93" t="s">
        <v>267</v>
      </c>
      <c r="B129" s="6" t="s">
        <v>268</v>
      </c>
      <c r="C129" s="7" t="s">
        <v>269</v>
      </c>
      <c r="D129" s="6" t="s">
        <v>26</v>
      </c>
      <c r="E129" s="6" t="s">
        <v>15</v>
      </c>
      <c r="F129" s="8">
        <v>7.2</v>
      </c>
      <c r="G129" s="9">
        <v>359.22</v>
      </c>
      <c r="H129" s="9">
        <f t="shared" si="5"/>
        <v>449.03</v>
      </c>
      <c r="I129" s="79">
        <f t="shared" si="8"/>
        <v>3233.02</v>
      </c>
      <c r="J129" s="67"/>
    </row>
    <row r="130" spans="1:10" ht="24.75">
      <c r="A130" s="93" t="s">
        <v>270</v>
      </c>
      <c r="B130" s="6" t="s">
        <v>271</v>
      </c>
      <c r="C130" s="7" t="s">
        <v>272</v>
      </c>
      <c r="D130" s="6" t="s">
        <v>14</v>
      </c>
      <c r="E130" s="6" t="s">
        <v>15</v>
      </c>
      <c r="F130" s="8">
        <v>3.6</v>
      </c>
      <c r="G130" s="9">
        <v>63.4</v>
      </c>
      <c r="H130" s="9">
        <f t="shared" si="5"/>
        <v>79.25</v>
      </c>
      <c r="I130" s="79">
        <f t="shared" si="8"/>
        <v>285.3</v>
      </c>
      <c r="J130" s="67"/>
    </row>
    <row r="131" spans="1:10" ht="20.100000000000001" customHeight="1">
      <c r="A131" s="92" t="s">
        <v>273</v>
      </c>
      <c r="B131" s="95" t="s">
        <v>274</v>
      </c>
      <c r="C131" s="95"/>
      <c r="D131" s="95"/>
      <c r="E131" s="95"/>
      <c r="F131" s="95"/>
      <c r="G131" s="95"/>
      <c r="H131" s="9"/>
      <c r="I131" s="78">
        <f>I132+I140+I144+I150+I166+I168</f>
        <v>348109.42000000004</v>
      </c>
      <c r="J131" s="67"/>
    </row>
    <row r="132" spans="1:10" ht="20.100000000000001" customHeight="1">
      <c r="A132" s="92" t="s">
        <v>275</v>
      </c>
      <c r="B132" s="95" t="s">
        <v>276</v>
      </c>
      <c r="C132" s="95"/>
      <c r="D132" s="95"/>
      <c r="E132" s="95"/>
      <c r="F132" s="95"/>
      <c r="G132" s="95"/>
      <c r="H132" s="9"/>
      <c r="I132" s="78">
        <f>ROUND(SUM(I133:I139),2)</f>
        <v>50204.41</v>
      </c>
      <c r="J132" s="67"/>
    </row>
    <row r="133" spans="1:10" ht="41.25">
      <c r="A133" s="93" t="s">
        <v>277</v>
      </c>
      <c r="B133" s="6" t="s">
        <v>278</v>
      </c>
      <c r="C133" s="7" t="s">
        <v>279</v>
      </c>
      <c r="D133" s="6" t="s">
        <v>26</v>
      </c>
      <c r="E133" s="6" t="s">
        <v>22</v>
      </c>
      <c r="F133" s="8">
        <v>6</v>
      </c>
      <c r="G133" s="9">
        <v>1169.04</v>
      </c>
      <c r="H133" s="9">
        <f t="shared" si="5"/>
        <v>1461.3</v>
      </c>
      <c r="I133" s="79">
        <f t="shared" ref="I133:I196" si="9">ROUND(H133*F133,2)</f>
        <v>8767.7999999999993</v>
      </c>
      <c r="J133" s="67"/>
    </row>
    <row r="134" spans="1:10" ht="33">
      <c r="A134" s="93" t="s">
        <v>280</v>
      </c>
      <c r="B134" s="6" t="s">
        <v>281</v>
      </c>
      <c r="C134" s="7" t="s">
        <v>282</v>
      </c>
      <c r="D134" s="6" t="s">
        <v>26</v>
      </c>
      <c r="E134" s="6" t="s">
        <v>22</v>
      </c>
      <c r="F134" s="8">
        <v>3</v>
      </c>
      <c r="G134" s="9">
        <v>2077.91</v>
      </c>
      <c r="H134" s="9">
        <f t="shared" si="5"/>
        <v>2597.39</v>
      </c>
      <c r="I134" s="79">
        <f t="shared" si="9"/>
        <v>7792.17</v>
      </c>
      <c r="J134" s="67"/>
    </row>
    <row r="135" spans="1:10" ht="41.25">
      <c r="A135" s="93" t="s">
        <v>283</v>
      </c>
      <c r="B135" s="6" t="s">
        <v>284</v>
      </c>
      <c r="C135" s="7" t="s">
        <v>285</v>
      </c>
      <c r="D135" s="6" t="s">
        <v>26</v>
      </c>
      <c r="E135" s="6" t="s">
        <v>22</v>
      </c>
      <c r="F135" s="8">
        <v>6</v>
      </c>
      <c r="G135" s="9">
        <v>1277.99</v>
      </c>
      <c r="H135" s="9">
        <f t="shared" si="5"/>
        <v>1597.49</v>
      </c>
      <c r="I135" s="79">
        <f t="shared" si="9"/>
        <v>9584.94</v>
      </c>
      <c r="J135" s="67"/>
    </row>
    <row r="136" spans="1:10" ht="41.25">
      <c r="A136" s="93" t="s">
        <v>286</v>
      </c>
      <c r="B136" s="6" t="s">
        <v>287</v>
      </c>
      <c r="C136" s="7" t="s">
        <v>288</v>
      </c>
      <c r="D136" s="6" t="s">
        <v>26</v>
      </c>
      <c r="E136" s="6" t="s">
        <v>22</v>
      </c>
      <c r="F136" s="8">
        <v>3</v>
      </c>
      <c r="G136" s="9">
        <v>1277.99</v>
      </c>
      <c r="H136" s="9">
        <f t="shared" si="5"/>
        <v>1597.49</v>
      </c>
      <c r="I136" s="79">
        <f t="shared" si="9"/>
        <v>4792.47</v>
      </c>
      <c r="J136" s="67"/>
    </row>
    <row r="137" spans="1:10" ht="33">
      <c r="A137" s="93" t="s">
        <v>289</v>
      </c>
      <c r="B137" s="6" t="s">
        <v>290</v>
      </c>
      <c r="C137" s="7" t="s">
        <v>291</v>
      </c>
      <c r="D137" s="6" t="s">
        <v>26</v>
      </c>
      <c r="E137" s="6" t="s">
        <v>22</v>
      </c>
      <c r="F137" s="8">
        <v>5</v>
      </c>
      <c r="G137" s="9">
        <v>2077.91</v>
      </c>
      <c r="H137" s="9">
        <f t="shared" si="5"/>
        <v>2597.39</v>
      </c>
      <c r="I137" s="79">
        <f t="shared" si="9"/>
        <v>12986.95</v>
      </c>
      <c r="J137" s="67"/>
    </row>
    <row r="138" spans="1:10" ht="16.5">
      <c r="A138" s="93" t="s">
        <v>292</v>
      </c>
      <c r="B138" s="6" t="s">
        <v>293</v>
      </c>
      <c r="C138" s="7" t="s">
        <v>294</v>
      </c>
      <c r="D138" s="6" t="s">
        <v>26</v>
      </c>
      <c r="E138" s="6" t="s">
        <v>22</v>
      </c>
      <c r="F138" s="8">
        <v>4</v>
      </c>
      <c r="G138" s="9">
        <v>1177.18</v>
      </c>
      <c r="H138" s="9">
        <f t="shared" si="5"/>
        <v>1471.48</v>
      </c>
      <c r="I138" s="79">
        <f t="shared" si="9"/>
        <v>5885.92</v>
      </c>
      <c r="J138" s="67"/>
    </row>
    <row r="139" spans="1:10" ht="16.5">
      <c r="A139" s="93" t="s">
        <v>295</v>
      </c>
      <c r="B139" s="6" t="s">
        <v>296</v>
      </c>
      <c r="C139" s="7" t="s">
        <v>297</v>
      </c>
      <c r="D139" s="6" t="s">
        <v>26</v>
      </c>
      <c r="E139" s="6" t="s">
        <v>15</v>
      </c>
      <c r="F139" s="8">
        <v>1.8</v>
      </c>
      <c r="G139" s="9">
        <v>175.18</v>
      </c>
      <c r="H139" s="9">
        <f t="shared" si="5"/>
        <v>218.98</v>
      </c>
      <c r="I139" s="79">
        <f t="shared" si="9"/>
        <v>394.16</v>
      </c>
      <c r="J139" s="67"/>
    </row>
    <row r="140" spans="1:10" ht="20.100000000000001" customHeight="1">
      <c r="A140" s="92" t="s">
        <v>298</v>
      </c>
      <c r="B140" s="95" t="s">
        <v>299</v>
      </c>
      <c r="C140" s="95"/>
      <c r="D140" s="95"/>
      <c r="E140" s="95"/>
      <c r="F140" s="95"/>
      <c r="G140" s="95"/>
      <c r="H140" s="9"/>
      <c r="I140" s="78">
        <f>ROUND(SUM(I141:I143),2)</f>
        <v>6952.05</v>
      </c>
      <c r="J140" s="67"/>
    </row>
    <row r="141" spans="1:10" ht="16.5">
      <c r="A141" s="93" t="s">
        <v>300</v>
      </c>
      <c r="B141" s="6" t="s">
        <v>301</v>
      </c>
      <c r="C141" s="7" t="s">
        <v>302</v>
      </c>
      <c r="D141" s="6" t="s">
        <v>14</v>
      </c>
      <c r="E141" s="6" t="s">
        <v>22</v>
      </c>
      <c r="F141" s="8">
        <v>4</v>
      </c>
      <c r="G141" s="9">
        <v>82.53</v>
      </c>
      <c r="H141" s="9">
        <f t="shared" si="5"/>
        <v>103.16</v>
      </c>
      <c r="I141" s="79">
        <f t="shared" si="9"/>
        <v>412.64</v>
      </c>
      <c r="J141" s="67"/>
    </row>
    <row r="142" spans="1:10" ht="16.5">
      <c r="A142" s="93" t="s">
        <v>303</v>
      </c>
      <c r="B142" s="6" t="s">
        <v>304</v>
      </c>
      <c r="C142" s="7" t="s">
        <v>305</v>
      </c>
      <c r="D142" s="6" t="s">
        <v>14</v>
      </c>
      <c r="E142" s="6" t="s">
        <v>22</v>
      </c>
      <c r="F142" s="8">
        <v>8</v>
      </c>
      <c r="G142" s="9">
        <v>324.89999999999998</v>
      </c>
      <c r="H142" s="9">
        <f t="shared" si="5"/>
        <v>406.13</v>
      </c>
      <c r="I142" s="79">
        <f t="shared" si="9"/>
        <v>3249.04</v>
      </c>
      <c r="J142" s="67"/>
    </row>
    <row r="143" spans="1:10" ht="16.5">
      <c r="A143" s="93" t="s">
        <v>306</v>
      </c>
      <c r="B143" s="6" t="s">
        <v>307</v>
      </c>
      <c r="C143" s="7" t="s">
        <v>308</v>
      </c>
      <c r="D143" s="6" t="s">
        <v>26</v>
      </c>
      <c r="E143" s="6" t="s">
        <v>309</v>
      </c>
      <c r="F143" s="8">
        <v>12.8</v>
      </c>
      <c r="G143" s="9">
        <v>205.65</v>
      </c>
      <c r="H143" s="9">
        <f t="shared" ref="H143:H206" si="10">ROUND(G143*1.25,2)</f>
        <v>257.06</v>
      </c>
      <c r="I143" s="79">
        <f t="shared" si="9"/>
        <v>3290.37</v>
      </c>
      <c r="J143" s="67"/>
    </row>
    <row r="144" spans="1:10" ht="20.100000000000001" customHeight="1">
      <c r="A144" s="92" t="s">
        <v>310</v>
      </c>
      <c r="B144" s="95" t="s">
        <v>311</v>
      </c>
      <c r="C144" s="95"/>
      <c r="D144" s="95"/>
      <c r="E144" s="95"/>
      <c r="F144" s="95"/>
      <c r="G144" s="95"/>
      <c r="H144" s="9"/>
      <c r="I144" s="78">
        <f>ROUND(SUM(I145:I149),2)</f>
        <v>58807.32</v>
      </c>
      <c r="J144" s="67"/>
    </row>
    <row r="145" spans="1:10" ht="24.75">
      <c r="A145" s="93" t="s">
        <v>312</v>
      </c>
      <c r="B145" s="6" t="s">
        <v>313</v>
      </c>
      <c r="C145" s="7" t="s">
        <v>314</v>
      </c>
      <c r="D145" s="6" t="s">
        <v>26</v>
      </c>
      <c r="E145" s="6" t="s">
        <v>22</v>
      </c>
      <c r="F145" s="8">
        <v>1</v>
      </c>
      <c r="G145" s="9">
        <v>896.64</v>
      </c>
      <c r="H145" s="9">
        <f t="shared" si="10"/>
        <v>1120.8</v>
      </c>
      <c r="I145" s="79">
        <f t="shared" si="9"/>
        <v>1120.8</v>
      </c>
      <c r="J145" s="67"/>
    </row>
    <row r="146" spans="1:10" ht="33">
      <c r="A146" s="93" t="s">
        <v>315</v>
      </c>
      <c r="B146" s="6" t="s">
        <v>316</v>
      </c>
      <c r="C146" s="7" t="s">
        <v>317</v>
      </c>
      <c r="D146" s="6" t="s">
        <v>26</v>
      </c>
      <c r="E146" s="6" t="s">
        <v>15</v>
      </c>
      <c r="F146" s="8">
        <v>1.68</v>
      </c>
      <c r="G146" s="9">
        <v>677.48</v>
      </c>
      <c r="H146" s="9">
        <f t="shared" si="10"/>
        <v>846.85</v>
      </c>
      <c r="I146" s="79">
        <f t="shared" si="9"/>
        <v>1422.71</v>
      </c>
      <c r="J146" s="67"/>
    </row>
    <row r="147" spans="1:10" ht="33">
      <c r="A147" s="93" t="s">
        <v>318</v>
      </c>
      <c r="B147" s="6" t="s">
        <v>319</v>
      </c>
      <c r="C147" s="7" t="s">
        <v>320</v>
      </c>
      <c r="D147" s="6" t="s">
        <v>26</v>
      </c>
      <c r="E147" s="6" t="s">
        <v>15</v>
      </c>
      <c r="F147" s="8">
        <v>3.36</v>
      </c>
      <c r="G147" s="9">
        <v>677.48</v>
      </c>
      <c r="H147" s="9">
        <f t="shared" si="10"/>
        <v>846.85</v>
      </c>
      <c r="I147" s="79">
        <f t="shared" si="9"/>
        <v>2845.42</v>
      </c>
      <c r="J147" s="67"/>
    </row>
    <row r="148" spans="1:10" ht="33">
      <c r="A148" s="93" t="s">
        <v>321</v>
      </c>
      <c r="B148" s="6" t="s">
        <v>322</v>
      </c>
      <c r="C148" s="7" t="s">
        <v>323</v>
      </c>
      <c r="D148" s="6" t="s">
        <v>26</v>
      </c>
      <c r="E148" s="6" t="s">
        <v>15</v>
      </c>
      <c r="F148" s="8">
        <v>83.48</v>
      </c>
      <c r="G148" s="9">
        <v>495.36</v>
      </c>
      <c r="H148" s="9">
        <f t="shared" si="10"/>
        <v>619.20000000000005</v>
      </c>
      <c r="I148" s="79">
        <f t="shared" si="9"/>
        <v>51690.82</v>
      </c>
      <c r="J148" s="67"/>
    </row>
    <row r="149" spans="1:10" ht="33">
      <c r="A149" s="93" t="s">
        <v>324</v>
      </c>
      <c r="B149" s="6" t="s">
        <v>325</v>
      </c>
      <c r="C149" s="7" t="s">
        <v>326</v>
      </c>
      <c r="D149" s="6" t="s">
        <v>26</v>
      </c>
      <c r="E149" s="6" t="s">
        <v>15</v>
      </c>
      <c r="F149" s="8">
        <v>2.04</v>
      </c>
      <c r="G149" s="9">
        <v>677.48</v>
      </c>
      <c r="H149" s="9">
        <f t="shared" si="10"/>
        <v>846.85</v>
      </c>
      <c r="I149" s="79">
        <f t="shared" si="9"/>
        <v>1727.57</v>
      </c>
      <c r="J149" s="67"/>
    </row>
    <row r="150" spans="1:10" ht="20.100000000000001" customHeight="1">
      <c r="A150" s="92" t="s">
        <v>327</v>
      </c>
      <c r="B150" s="95" t="s">
        <v>328</v>
      </c>
      <c r="C150" s="95"/>
      <c r="D150" s="95"/>
      <c r="E150" s="95"/>
      <c r="F150" s="95"/>
      <c r="G150" s="95"/>
      <c r="H150" s="9"/>
      <c r="I150" s="78">
        <f>ROUND(SUM(I151:I165),2)</f>
        <v>57639.62</v>
      </c>
      <c r="J150" s="67"/>
    </row>
    <row r="151" spans="1:10" ht="33">
      <c r="A151" s="93" t="s">
        <v>329</v>
      </c>
      <c r="B151" s="6" t="s">
        <v>330</v>
      </c>
      <c r="C151" s="7" t="s">
        <v>331</v>
      </c>
      <c r="D151" s="6" t="s">
        <v>26</v>
      </c>
      <c r="E151" s="6" t="s">
        <v>15</v>
      </c>
      <c r="F151" s="8">
        <v>0.88</v>
      </c>
      <c r="G151" s="9">
        <v>641.74</v>
      </c>
      <c r="H151" s="9">
        <f t="shared" si="10"/>
        <v>802.18</v>
      </c>
      <c r="I151" s="79">
        <f t="shared" si="9"/>
        <v>705.92</v>
      </c>
      <c r="J151" s="67"/>
    </row>
    <row r="152" spans="1:10" ht="33">
      <c r="A152" s="93" t="s">
        <v>332</v>
      </c>
      <c r="B152" s="6" t="s">
        <v>333</v>
      </c>
      <c r="C152" s="7" t="s">
        <v>334</v>
      </c>
      <c r="D152" s="6" t="s">
        <v>26</v>
      </c>
      <c r="E152" s="6" t="s">
        <v>15</v>
      </c>
      <c r="F152" s="8">
        <v>2.15</v>
      </c>
      <c r="G152" s="9">
        <v>641.74</v>
      </c>
      <c r="H152" s="9">
        <f t="shared" si="10"/>
        <v>802.18</v>
      </c>
      <c r="I152" s="79">
        <f t="shared" si="9"/>
        <v>1724.69</v>
      </c>
      <c r="J152" s="67"/>
    </row>
    <row r="153" spans="1:10" ht="24.75">
      <c r="A153" s="93" t="s">
        <v>335</v>
      </c>
      <c r="B153" s="6" t="s">
        <v>336</v>
      </c>
      <c r="C153" s="7" t="s">
        <v>337</v>
      </c>
      <c r="D153" s="6" t="s">
        <v>26</v>
      </c>
      <c r="E153" s="6" t="s">
        <v>15</v>
      </c>
      <c r="F153" s="8">
        <v>1.61</v>
      </c>
      <c r="G153" s="9">
        <v>678.48</v>
      </c>
      <c r="H153" s="9">
        <f t="shared" si="10"/>
        <v>848.1</v>
      </c>
      <c r="I153" s="79">
        <f t="shared" si="9"/>
        <v>1365.44</v>
      </c>
      <c r="J153" s="67"/>
    </row>
    <row r="154" spans="1:10" ht="33">
      <c r="A154" s="93" t="s">
        <v>338</v>
      </c>
      <c r="B154" s="6" t="s">
        <v>339</v>
      </c>
      <c r="C154" s="7" t="s">
        <v>340</v>
      </c>
      <c r="D154" s="6" t="s">
        <v>26</v>
      </c>
      <c r="E154" s="6" t="s">
        <v>15</v>
      </c>
      <c r="F154" s="8">
        <v>2.73</v>
      </c>
      <c r="G154" s="9">
        <v>641.74</v>
      </c>
      <c r="H154" s="9">
        <f t="shared" si="10"/>
        <v>802.18</v>
      </c>
      <c r="I154" s="79">
        <f t="shared" si="9"/>
        <v>2189.9499999999998</v>
      </c>
      <c r="J154" s="67"/>
    </row>
    <row r="155" spans="1:10" ht="24.75">
      <c r="A155" s="93" t="s">
        <v>341</v>
      </c>
      <c r="B155" s="6" t="s">
        <v>342</v>
      </c>
      <c r="C155" s="7" t="s">
        <v>343</v>
      </c>
      <c r="D155" s="6" t="s">
        <v>26</v>
      </c>
      <c r="E155" s="6" t="s">
        <v>15</v>
      </c>
      <c r="F155" s="8">
        <v>2.16</v>
      </c>
      <c r="G155" s="9">
        <v>678.48</v>
      </c>
      <c r="H155" s="9">
        <f t="shared" si="10"/>
        <v>848.1</v>
      </c>
      <c r="I155" s="79">
        <f t="shared" si="9"/>
        <v>1831.9</v>
      </c>
      <c r="J155" s="67"/>
    </row>
    <row r="156" spans="1:10" ht="24.75">
      <c r="A156" s="93" t="s">
        <v>344</v>
      </c>
      <c r="B156" s="6" t="s">
        <v>345</v>
      </c>
      <c r="C156" s="7" t="s">
        <v>346</v>
      </c>
      <c r="D156" s="6" t="s">
        <v>26</v>
      </c>
      <c r="E156" s="6" t="s">
        <v>15</v>
      </c>
      <c r="F156" s="8">
        <v>1.05</v>
      </c>
      <c r="G156" s="9">
        <v>641.74</v>
      </c>
      <c r="H156" s="9">
        <f t="shared" si="10"/>
        <v>802.18</v>
      </c>
      <c r="I156" s="79">
        <f t="shared" si="9"/>
        <v>842.29</v>
      </c>
      <c r="J156" s="67"/>
    </row>
    <row r="157" spans="1:10" ht="24.75">
      <c r="A157" s="93" t="s">
        <v>347</v>
      </c>
      <c r="B157" s="6" t="s">
        <v>348</v>
      </c>
      <c r="C157" s="7" t="s">
        <v>349</v>
      </c>
      <c r="D157" s="6" t="s">
        <v>26</v>
      </c>
      <c r="E157" s="6" t="s">
        <v>15</v>
      </c>
      <c r="F157" s="8">
        <v>12.6</v>
      </c>
      <c r="G157" s="9">
        <v>641.74</v>
      </c>
      <c r="H157" s="9">
        <f t="shared" si="10"/>
        <v>802.18</v>
      </c>
      <c r="I157" s="79">
        <f t="shared" si="9"/>
        <v>10107.469999999999</v>
      </c>
      <c r="J157" s="67"/>
    </row>
    <row r="158" spans="1:10" ht="24.75">
      <c r="A158" s="93" t="s">
        <v>350</v>
      </c>
      <c r="B158" s="6" t="s">
        <v>351</v>
      </c>
      <c r="C158" s="7" t="s">
        <v>352</v>
      </c>
      <c r="D158" s="6" t="s">
        <v>26</v>
      </c>
      <c r="E158" s="6" t="s">
        <v>15</v>
      </c>
      <c r="F158" s="8">
        <v>8.4</v>
      </c>
      <c r="G158" s="9">
        <v>641.74</v>
      </c>
      <c r="H158" s="9">
        <f t="shared" si="10"/>
        <v>802.18</v>
      </c>
      <c r="I158" s="79">
        <f t="shared" si="9"/>
        <v>6738.31</v>
      </c>
      <c r="J158" s="67"/>
    </row>
    <row r="159" spans="1:10" ht="24.75">
      <c r="A159" s="93" t="s">
        <v>353</v>
      </c>
      <c r="B159" s="6" t="s">
        <v>354</v>
      </c>
      <c r="C159" s="7" t="s">
        <v>355</v>
      </c>
      <c r="D159" s="6" t="s">
        <v>26</v>
      </c>
      <c r="E159" s="6" t="s">
        <v>15</v>
      </c>
      <c r="F159" s="8">
        <v>6.3</v>
      </c>
      <c r="G159" s="9">
        <v>641.74</v>
      </c>
      <c r="H159" s="9">
        <f t="shared" si="10"/>
        <v>802.18</v>
      </c>
      <c r="I159" s="79">
        <f t="shared" si="9"/>
        <v>5053.7299999999996</v>
      </c>
      <c r="J159" s="67"/>
    </row>
    <row r="160" spans="1:10" ht="24.75">
      <c r="A160" s="93" t="s">
        <v>356</v>
      </c>
      <c r="B160" s="6" t="s">
        <v>357</v>
      </c>
      <c r="C160" s="7" t="s">
        <v>358</v>
      </c>
      <c r="D160" s="6" t="s">
        <v>26</v>
      </c>
      <c r="E160" s="6" t="s">
        <v>15</v>
      </c>
      <c r="F160" s="8">
        <v>1.05</v>
      </c>
      <c r="G160" s="9">
        <v>641.74</v>
      </c>
      <c r="H160" s="9">
        <f t="shared" si="10"/>
        <v>802.18</v>
      </c>
      <c r="I160" s="79">
        <f t="shared" si="9"/>
        <v>842.29</v>
      </c>
      <c r="J160" s="67"/>
    </row>
    <row r="161" spans="1:10" ht="24.75">
      <c r="A161" s="93" t="s">
        <v>359</v>
      </c>
      <c r="B161" s="6" t="s">
        <v>360</v>
      </c>
      <c r="C161" s="7" t="s">
        <v>361</v>
      </c>
      <c r="D161" s="6" t="s">
        <v>26</v>
      </c>
      <c r="E161" s="6" t="s">
        <v>15</v>
      </c>
      <c r="F161" s="8">
        <v>5.25</v>
      </c>
      <c r="G161" s="9">
        <v>641.74</v>
      </c>
      <c r="H161" s="9">
        <f t="shared" si="10"/>
        <v>802.18</v>
      </c>
      <c r="I161" s="79">
        <f t="shared" si="9"/>
        <v>4211.45</v>
      </c>
      <c r="J161" s="67"/>
    </row>
    <row r="162" spans="1:10" ht="24.75">
      <c r="A162" s="93" t="s">
        <v>362</v>
      </c>
      <c r="B162" s="6" t="s">
        <v>363</v>
      </c>
      <c r="C162" s="7" t="s">
        <v>364</v>
      </c>
      <c r="D162" s="6" t="s">
        <v>26</v>
      </c>
      <c r="E162" s="6" t="s">
        <v>15</v>
      </c>
      <c r="F162" s="8">
        <v>4.2</v>
      </c>
      <c r="G162" s="9">
        <v>641.74</v>
      </c>
      <c r="H162" s="9">
        <f t="shared" si="10"/>
        <v>802.18</v>
      </c>
      <c r="I162" s="79">
        <f t="shared" si="9"/>
        <v>3369.16</v>
      </c>
      <c r="J162" s="67"/>
    </row>
    <row r="163" spans="1:10" ht="24.75">
      <c r="A163" s="93" t="s">
        <v>365</v>
      </c>
      <c r="B163" s="6" t="s">
        <v>366</v>
      </c>
      <c r="C163" s="7" t="s">
        <v>367</v>
      </c>
      <c r="D163" s="6" t="s">
        <v>26</v>
      </c>
      <c r="E163" s="6" t="s">
        <v>15</v>
      </c>
      <c r="F163" s="8">
        <v>16.8</v>
      </c>
      <c r="G163" s="9">
        <v>641.74</v>
      </c>
      <c r="H163" s="9">
        <f t="shared" si="10"/>
        <v>802.18</v>
      </c>
      <c r="I163" s="79">
        <f t="shared" si="9"/>
        <v>13476.62</v>
      </c>
      <c r="J163" s="67"/>
    </row>
    <row r="164" spans="1:10" ht="24.75">
      <c r="A164" s="93" t="s">
        <v>368</v>
      </c>
      <c r="B164" s="6" t="s">
        <v>369</v>
      </c>
      <c r="C164" s="7" t="s">
        <v>370</v>
      </c>
      <c r="D164" s="6" t="s">
        <v>26</v>
      </c>
      <c r="E164" s="6" t="s">
        <v>15</v>
      </c>
      <c r="F164" s="8">
        <v>2.72</v>
      </c>
      <c r="G164" s="9">
        <v>678.48</v>
      </c>
      <c r="H164" s="9">
        <f t="shared" si="10"/>
        <v>848.1</v>
      </c>
      <c r="I164" s="79">
        <f t="shared" si="9"/>
        <v>2306.83</v>
      </c>
      <c r="J164" s="67"/>
    </row>
    <row r="165" spans="1:10" ht="16.5">
      <c r="A165" s="93" t="s">
        <v>371</v>
      </c>
      <c r="B165" s="6" t="s">
        <v>372</v>
      </c>
      <c r="C165" s="7" t="s">
        <v>373</v>
      </c>
      <c r="D165" s="6" t="s">
        <v>26</v>
      </c>
      <c r="E165" s="6" t="s">
        <v>15</v>
      </c>
      <c r="F165" s="8">
        <v>10.28</v>
      </c>
      <c r="G165" s="9">
        <v>223.62</v>
      </c>
      <c r="H165" s="9">
        <f t="shared" si="10"/>
        <v>279.52999999999997</v>
      </c>
      <c r="I165" s="79">
        <f t="shared" si="9"/>
        <v>2873.57</v>
      </c>
      <c r="J165" s="67"/>
    </row>
    <row r="166" spans="1:10" ht="20.100000000000001" customHeight="1">
      <c r="A166" s="92" t="s">
        <v>374</v>
      </c>
      <c r="B166" s="95" t="s">
        <v>375</v>
      </c>
      <c r="C166" s="95"/>
      <c r="D166" s="95"/>
      <c r="E166" s="95"/>
      <c r="F166" s="95"/>
      <c r="G166" s="95"/>
      <c r="H166" s="9"/>
      <c r="I166" s="78">
        <f>ROUND(SUM(I167),2)</f>
        <v>826.89</v>
      </c>
      <c r="J166" s="67"/>
    </row>
    <row r="167" spans="1:10" ht="16.5">
      <c r="A167" s="93" t="s">
        <v>376</v>
      </c>
      <c r="B167" s="6" t="s">
        <v>377</v>
      </c>
      <c r="C167" s="7" t="s">
        <v>378</v>
      </c>
      <c r="D167" s="6" t="s">
        <v>26</v>
      </c>
      <c r="E167" s="6" t="s">
        <v>15</v>
      </c>
      <c r="F167" s="8">
        <v>1</v>
      </c>
      <c r="G167" s="9">
        <v>661.51</v>
      </c>
      <c r="H167" s="9">
        <f t="shared" si="10"/>
        <v>826.89</v>
      </c>
      <c r="I167" s="79">
        <f t="shared" si="9"/>
        <v>826.89</v>
      </c>
      <c r="J167" s="67"/>
    </row>
    <row r="168" spans="1:10" ht="20.100000000000001" customHeight="1">
      <c r="A168" s="92" t="s">
        <v>379</v>
      </c>
      <c r="B168" s="95" t="s">
        <v>380</v>
      </c>
      <c r="C168" s="95"/>
      <c r="D168" s="95"/>
      <c r="E168" s="95"/>
      <c r="F168" s="95"/>
      <c r="G168" s="95"/>
      <c r="H168" s="9"/>
      <c r="I168" s="78">
        <f>ROUND(SUM(I169:I175),2)</f>
        <v>173679.13</v>
      </c>
      <c r="J168" s="67"/>
    </row>
    <row r="169" spans="1:10" ht="16.5">
      <c r="A169" s="93" t="s">
        <v>381</v>
      </c>
      <c r="B169" s="6" t="s">
        <v>382</v>
      </c>
      <c r="C169" s="7" t="s">
        <v>383</v>
      </c>
      <c r="D169" s="6" t="s">
        <v>26</v>
      </c>
      <c r="E169" s="6" t="s">
        <v>15</v>
      </c>
      <c r="F169" s="8">
        <v>3.08</v>
      </c>
      <c r="G169" s="9">
        <v>817.21</v>
      </c>
      <c r="H169" s="9">
        <f t="shared" si="10"/>
        <v>1021.51</v>
      </c>
      <c r="I169" s="79">
        <f t="shared" si="9"/>
        <v>3146.25</v>
      </c>
      <c r="J169" s="67"/>
    </row>
    <row r="170" spans="1:10" ht="16.5">
      <c r="A170" s="93" t="s">
        <v>384</v>
      </c>
      <c r="B170" s="6" t="s">
        <v>385</v>
      </c>
      <c r="C170" s="7" t="s">
        <v>386</v>
      </c>
      <c r="D170" s="6" t="s">
        <v>26</v>
      </c>
      <c r="E170" s="6" t="s">
        <v>15</v>
      </c>
      <c r="F170" s="8">
        <v>2.94</v>
      </c>
      <c r="G170" s="9">
        <v>814.52</v>
      </c>
      <c r="H170" s="9">
        <f t="shared" si="10"/>
        <v>1018.15</v>
      </c>
      <c r="I170" s="79">
        <f t="shared" si="9"/>
        <v>2993.36</v>
      </c>
      <c r="J170" s="67"/>
    </row>
    <row r="171" spans="1:10" ht="16.5">
      <c r="A171" s="93" t="s">
        <v>387</v>
      </c>
      <c r="B171" s="6" t="s">
        <v>388</v>
      </c>
      <c r="C171" s="7" t="s">
        <v>389</v>
      </c>
      <c r="D171" s="6" t="s">
        <v>26</v>
      </c>
      <c r="E171" s="6" t="s">
        <v>15</v>
      </c>
      <c r="F171" s="8">
        <v>116.76</v>
      </c>
      <c r="G171" s="9">
        <v>795.79</v>
      </c>
      <c r="H171" s="9">
        <f t="shared" si="10"/>
        <v>994.74</v>
      </c>
      <c r="I171" s="79">
        <f t="shared" si="9"/>
        <v>116145.84</v>
      </c>
      <c r="J171" s="67"/>
    </row>
    <row r="172" spans="1:10">
      <c r="A172" s="93" t="s">
        <v>390</v>
      </c>
      <c r="B172" s="6" t="s">
        <v>391</v>
      </c>
      <c r="C172" s="7" t="s">
        <v>392</v>
      </c>
      <c r="D172" s="6" t="s">
        <v>26</v>
      </c>
      <c r="E172" s="6" t="s">
        <v>15</v>
      </c>
      <c r="F172" s="8">
        <v>71.89</v>
      </c>
      <c r="G172" s="9">
        <v>299.82</v>
      </c>
      <c r="H172" s="9">
        <f t="shared" si="10"/>
        <v>374.78</v>
      </c>
      <c r="I172" s="79">
        <f t="shared" si="9"/>
        <v>26942.93</v>
      </c>
      <c r="J172" s="67"/>
    </row>
    <row r="173" spans="1:10" ht="33">
      <c r="A173" s="93" t="s">
        <v>393</v>
      </c>
      <c r="B173" s="6" t="s">
        <v>394</v>
      </c>
      <c r="C173" s="7" t="s">
        <v>395</v>
      </c>
      <c r="D173" s="6" t="s">
        <v>26</v>
      </c>
      <c r="E173" s="6" t="s">
        <v>15</v>
      </c>
      <c r="F173" s="8">
        <v>6.3</v>
      </c>
      <c r="G173" s="9">
        <v>1182.6199999999999</v>
      </c>
      <c r="H173" s="9">
        <f t="shared" si="10"/>
        <v>1478.28</v>
      </c>
      <c r="I173" s="79">
        <f t="shared" si="9"/>
        <v>9313.16</v>
      </c>
      <c r="J173" s="67"/>
    </row>
    <row r="174" spans="1:10" ht="33">
      <c r="A174" s="93" t="s">
        <v>396</v>
      </c>
      <c r="B174" s="6" t="s">
        <v>397</v>
      </c>
      <c r="C174" s="7" t="s">
        <v>398</v>
      </c>
      <c r="D174" s="6" t="s">
        <v>26</v>
      </c>
      <c r="E174" s="6" t="s">
        <v>15</v>
      </c>
      <c r="F174" s="8">
        <v>4</v>
      </c>
      <c r="G174" s="9">
        <v>1182.6199999999999</v>
      </c>
      <c r="H174" s="9">
        <f t="shared" si="10"/>
        <v>1478.28</v>
      </c>
      <c r="I174" s="79">
        <f t="shared" si="9"/>
        <v>5913.12</v>
      </c>
      <c r="J174" s="67"/>
    </row>
    <row r="175" spans="1:10" ht="33">
      <c r="A175" s="93" t="s">
        <v>399</v>
      </c>
      <c r="B175" s="6" t="s">
        <v>400</v>
      </c>
      <c r="C175" s="7" t="s">
        <v>401</v>
      </c>
      <c r="D175" s="6" t="s">
        <v>26</v>
      </c>
      <c r="E175" s="6" t="s">
        <v>15</v>
      </c>
      <c r="F175" s="8">
        <v>6.24</v>
      </c>
      <c r="G175" s="9">
        <v>1182.6199999999999</v>
      </c>
      <c r="H175" s="9">
        <f t="shared" si="10"/>
        <v>1478.28</v>
      </c>
      <c r="I175" s="79">
        <f t="shared" si="9"/>
        <v>9224.4699999999993</v>
      </c>
      <c r="J175" s="67"/>
    </row>
    <row r="176" spans="1:10" ht="20.100000000000001" customHeight="1">
      <c r="A176" s="92" t="s">
        <v>402</v>
      </c>
      <c r="B176" s="95" t="s">
        <v>403</v>
      </c>
      <c r="C176" s="95"/>
      <c r="D176" s="95"/>
      <c r="E176" s="95"/>
      <c r="F176" s="95"/>
      <c r="G176" s="95"/>
      <c r="H176" s="9"/>
      <c r="I176" s="78">
        <f>ROUND(SUM(I177:I182),2)</f>
        <v>233562.33</v>
      </c>
      <c r="J176" s="67"/>
    </row>
    <row r="177" spans="1:10" ht="41.25">
      <c r="A177" s="93" t="s">
        <v>404</v>
      </c>
      <c r="B177" s="6" t="s">
        <v>405</v>
      </c>
      <c r="C177" s="7" t="s">
        <v>406</v>
      </c>
      <c r="D177" s="6" t="s">
        <v>26</v>
      </c>
      <c r="E177" s="6" t="s">
        <v>15</v>
      </c>
      <c r="F177" s="8">
        <v>850.66</v>
      </c>
      <c r="G177" s="9">
        <v>167.82</v>
      </c>
      <c r="H177" s="9">
        <f t="shared" si="10"/>
        <v>209.78</v>
      </c>
      <c r="I177" s="79">
        <f t="shared" si="9"/>
        <v>178451.45</v>
      </c>
      <c r="J177" s="67"/>
    </row>
    <row r="178" spans="1:10" ht="24.75">
      <c r="A178" s="93" t="s">
        <v>407</v>
      </c>
      <c r="B178" s="6" t="s">
        <v>408</v>
      </c>
      <c r="C178" s="7" t="s">
        <v>409</v>
      </c>
      <c r="D178" s="6" t="s">
        <v>14</v>
      </c>
      <c r="E178" s="6" t="s">
        <v>30</v>
      </c>
      <c r="F178" s="8">
        <v>69.150000000000006</v>
      </c>
      <c r="G178" s="9">
        <v>191.53</v>
      </c>
      <c r="H178" s="9">
        <f t="shared" si="10"/>
        <v>239.41</v>
      </c>
      <c r="I178" s="79">
        <f t="shared" si="9"/>
        <v>16555.2</v>
      </c>
      <c r="J178" s="67"/>
    </row>
    <row r="179" spans="1:10" ht="16.5">
      <c r="A179" s="93" t="s">
        <v>410</v>
      </c>
      <c r="B179" s="6" t="s">
        <v>411</v>
      </c>
      <c r="C179" s="7" t="s">
        <v>412</v>
      </c>
      <c r="D179" s="6" t="s">
        <v>26</v>
      </c>
      <c r="E179" s="6" t="s">
        <v>30</v>
      </c>
      <c r="F179" s="8">
        <v>93.6</v>
      </c>
      <c r="G179" s="9">
        <v>65.78</v>
      </c>
      <c r="H179" s="9">
        <f t="shared" si="10"/>
        <v>82.23</v>
      </c>
      <c r="I179" s="79">
        <f t="shared" si="9"/>
        <v>7696.73</v>
      </c>
      <c r="J179" s="67"/>
    </row>
    <row r="180" spans="1:10" ht="16.5">
      <c r="A180" s="93" t="s">
        <v>413</v>
      </c>
      <c r="B180" s="6" t="s">
        <v>414</v>
      </c>
      <c r="C180" s="7" t="s">
        <v>415</v>
      </c>
      <c r="D180" s="6" t="s">
        <v>26</v>
      </c>
      <c r="E180" s="6" t="s">
        <v>30</v>
      </c>
      <c r="F180" s="8">
        <v>45.7</v>
      </c>
      <c r="G180" s="9">
        <v>65.78</v>
      </c>
      <c r="H180" s="9">
        <f t="shared" si="10"/>
        <v>82.23</v>
      </c>
      <c r="I180" s="79">
        <f t="shared" si="9"/>
        <v>3757.91</v>
      </c>
      <c r="J180" s="67"/>
    </row>
    <row r="181" spans="1:10" ht="16.5">
      <c r="A181" s="93" t="s">
        <v>416</v>
      </c>
      <c r="B181" s="6" t="s">
        <v>417</v>
      </c>
      <c r="C181" s="7" t="s">
        <v>418</v>
      </c>
      <c r="D181" s="6" t="s">
        <v>26</v>
      </c>
      <c r="E181" s="6" t="s">
        <v>30</v>
      </c>
      <c r="F181" s="8">
        <v>126.6</v>
      </c>
      <c r="G181" s="9">
        <v>65.78</v>
      </c>
      <c r="H181" s="9">
        <f t="shared" si="10"/>
        <v>82.23</v>
      </c>
      <c r="I181" s="79">
        <f t="shared" si="9"/>
        <v>10410.32</v>
      </c>
      <c r="J181" s="67"/>
    </row>
    <row r="182" spans="1:10">
      <c r="A182" s="93" t="s">
        <v>419</v>
      </c>
      <c r="B182" s="6" t="s">
        <v>420</v>
      </c>
      <c r="C182" s="7" t="s">
        <v>421</v>
      </c>
      <c r="D182" s="6" t="s">
        <v>26</v>
      </c>
      <c r="E182" s="6" t="s">
        <v>30</v>
      </c>
      <c r="F182" s="8">
        <v>233.6</v>
      </c>
      <c r="G182" s="9">
        <v>57.16</v>
      </c>
      <c r="H182" s="9">
        <f t="shared" si="10"/>
        <v>71.45</v>
      </c>
      <c r="I182" s="79">
        <f t="shared" si="9"/>
        <v>16690.72</v>
      </c>
      <c r="J182" s="67"/>
    </row>
    <row r="183" spans="1:10" ht="20.100000000000001" customHeight="1">
      <c r="A183" s="92" t="s">
        <v>422</v>
      </c>
      <c r="B183" s="95" t="s">
        <v>423</v>
      </c>
      <c r="C183" s="95"/>
      <c r="D183" s="95"/>
      <c r="E183" s="95"/>
      <c r="F183" s="95"/>
      <c r="G183" s="95"/>
      <c r="H183" s="9"/>
      <c r="I183" s="78">
        <f>ROUND(SUM(I184:I185),2)</f>
        <v>27433.74</v>
      </c>
      <c r="J183" s="67"/>
    </row>
    <row r="184" spans="1:10" ht="16.5">
      <c r="A184" s="93" t="s">
        <v>424</v>
      </c>
      <c r="B184" s="6" t="s">
        <v>425</v>
      </c>
      <c r="C184" s="7" t="s">
        <v>426</v>
      </c>
      <c r="D184" s="6" t="s">
        <v>26</v>
      </c>
      <c r="E184" s="6" t="s">
        <v>15</v>
      </c>
      <c r="F184" s="8">
        <v>394.02</v>
      </c>
      <c r="G184" s="9">
        <v>42.25</v>
      </c>
      <c r="H184" s="9">
        <f t="shared" si="10"/>
        <v>52.81</v>
      </c>
      <c r="I184" s="79">
        <f t="shared" si="9"/>
        <v>20808.2</v>
      </c>
      <c r="J184" s="67"/>
    </row>
    <row r="185" spans="1:10">
      <c r="A185" s="93" t="s">
        <v>427</v>
      </c>
      <c r="B185" s="6" t="s">
        <v>428</v>
      </c>
      <c r="C185" s="7" t="s">
        <v>429</v>
      </c>
      <c r="D185" s="6" t="s">
        <v>26</v>
      </c>
      <c r="E185" s="6" t="s">
        <v>15</v>
      </c>
      <c r="F185" s="8">
        <v>125.46</v>
      </c>
      <c r="G185" s="9">
        <v>42.25</v>
      </c>
      <c r="H185" s="9">
        <f t="shared" si="10"/>
        <v>52.81</v>
      </c>
      <c r="I185" s="79">
        <f t="shared" si="9"/>
        <v>6625.54</v>
      </c>
      <c r="J185" s="67"/>
    </row>
    <row r="186" spans="1:10" ht="20.100000000000001" customHeight="1">
      <c r="A186" s="92" t="s">
        <v>430</v>
      </c>
      <c r="B186" s="95" t="s">
        <v>431</v>
      </c>
      <c r="C186" s="95"/>
      <c r="D186" s="95"/>
      <c r="E186" s="95"/>
      <c r="F186" s="95"/>
      <c r="G186" s="95"/>
      <c r="H186" s="9"/>
      <c r="I186" s="82">
        <f>I187+I200</f>
        <v>320322.21999999997</v>
      </c>
      <c r="J186" s="67"/>
    </row>
    <row r="187" spans="1:10" ht="20.100000000000001" customHeight="1">
      <c r="A187" s="92" t="s">
        <v>432</v>
      </c>
      <c r="B187" s="95" t="s">
        <v>47</v>
      </c>
      <c r="C187" s="95"/>
      <c r="D187" s="95"/>
      <c r="E187" s="95"/>
      <c r="F187" s="95"/>
      <c r="G187" s="95"/>
      <c r="H187" s="9"/>
      <c r="I187" s="78">
        <f>ROUND(SUM(I188:I199),2)</f>
        <v>313825.42</v>
      </c>
      <c r="J187" s="67"/>
    </row>
    <row r="188" spans="1:10" ht="24.75">
      <c r="A188" s="93" t="s">
        <v>433</v>
      </c>
      <c r="B188" s="6" t="s">
        <v>434</v>
      </c>
      <c r="C188" s="7" t="s">
        <v>435</v>
      </c>
      <c r="D188" s="6" t="s">
        <v>14</v>
      </c>
      <c r="E188" s="6" t="s">
        <v>15</v>
      </c>
      <c r="F188" s="8">
        <v>2569.6</v>
      </c>
      <c r="G188" s="9">
        <v>5.73</v>
      </c>
      <c r="H188" s="9">
        <f t="shared" si="10"/>
        <v>7.16</v>
      </c>
      <c r="I188" s="79">
        <f t="shared" si="9"/>
        <v>18398.34</v>
      </c>
      <c r="J188" s="67"/>
    </row>
    <row r="189" spans="1:10" ht="24.75">
      <c r="A189" s="93" t="s">
        <v>436</v>
      </c>
      <c r="B189" s="6" t="s">
        <v>437</v>
      </c>
      <c r="C189" s="7" t="s">
        <v>438</v>
      </c>
      <c r="D189" s="6" t="s">
        <v>14</v>
      </c>
      <c r="E189" s="6" t="s">
        <v>15</v>
      </c>
      <c r="F189" s="8">
        <v>1589.78</v>
      </c>
      <c r="G189" s="9">
        <v>38.700000000000003</v>
      </c>
      <c r="H189" s="9">
        <f t="shared" si="10"/>
        <v>48.38</v>
      </c>
      <c r="I189" s="79">
        <f t="shared" si="9"/>
        <v>76913.56</v>
      </c>
      <c r="J189" s="67"/>
    </row>
    <row r="190" spans="1:10" ht="33">
      <c r="A190" s="93" t="s">
        <v>439</v>
      </c>
      <c r="B190" s="6" t="s">
        <v>440</v>
      </c>
      <c r="C190" s="7" t="s">
        <v>441</v>
      </c>
      <c r="D190" s="6" t="s">
        <v>14</v>
      </c>
      <c r="E190" s="6" t="s">
        <v>15</v>
      </c>
      <c r="F190" s="8">
        <v>979.82</v>
      </c>
      <c r="G190" s="9">
        <v>47.28</v>
      </c>
      <c r="H190" s="9">
        <f t="shared" si="10"/>
        <v>59.1</v>
      </c>
      <c r="I190" s="79">
        <f t="shared" si="9"/>
        <v>57907.360000000001</v>
      </c>
      <c r="J190" s="67"/>
    </row>
    <row r="191" spans="1:10" ht="33">
      <c r="A191" s="93" t="s">
        <v>442</v>
      </c>
      <c r="B191" s="6" t="s">
        <v>443</v>
      </c>
      <c r="C191" s="7" t="s">
        <v>444</v>
      </c>
      <c r="D191" s="6" t="s">
        <v>14</v>
      </c>
      <c r="E191" s="6" t="s">
        <v>15</v>
      </c>
      <c r="F191" s="8">
        <v>1024.77</v>
      </c>
      <c r="G191" s="9">
        <v>24.01</v>
      </c>
      <c r="H191" s="9">
        <f t="shared" si="10"/>
        <v>30.01</v>
      </c>
      <c r="I191" s="79">
        <f t="shared" si="9"/>
        <v>30753.35</v>
      </c>
      <c r="J191" s="67"/>
    </row>
    <row r="192" spans="1:10" ht="24.75">
      <c r="A192" s="93" t="s">
        <v>445</v>
      </c>
      <c r="B192" s="6" t="s">
        <v>446</v>
      </c>
      <c r="C192" s="7" t="s">
        <v>447</v>
      </c>
      <c r="D192" s="6" t="s">
        <v>14</v>
      </c>
      <c r="E192" s="6" t="s">
        <v>15</v>
      </c>
      <c r="F192" s="8">
        <v>456.39</v>
      </c>
      <c r="G192" s="9">
        <v>70.92</v>
      </c>
      <c r="H192" s="9">
        <f t="shared" si="10"/>
        <v>88.65</v>
      </c>
      <c r="I192" s="79">
        <f t="shared" si="9"/>
        <v>40458.97</v>
      </c>
      <c r="J192" s="67"/>
    </row>
    <row r="193" spans="1:10" ht="24.75">
      <c r="A193" s="93" t="s">
        <v>448</v>
      </c>
      <c r="B193" s="6" t="s">
        <v>449</v>
      </c>
      <c r="C193" s="7" t="s">
        <v>450</v>
      </c>
      <c r="D193" s="6" t="s">
        <v>26</v>
      </c>
      <c r="E193" s="6" t="s">
        <v>15</v>
      </c>
      <c r="F193" s="8">
        <v>94</v>
      </c>
      <c r="G193" s="9">
        <v>69.61</v>
      </c>
      <c r="H193" s="9">
        <f t="shared" si="10"/>
        <v>87.01</v>
      </c>
      <c r="I193" s="79">
        <f t="shared" si="9"/>
        <v>8178.94</v>
      </c>
      <c r="J193" s="67"/>
    </row>
    <row r="194" spans="1:10" ht="24.75">
      <c r="A194" s="93" t="s">
        <v>451</v>
      </c>
      <c r="B194" s="6" t="s">
        <v>452</v>
      </c>
      <c r="C194" s="7" t="s">
        <v>453</v>
      </c>
      <c r="D194" s="6" t="s">
        <v>26</v>
      </c>
      <c r="E194" s="6" t="s">
        <v>15</v>
      </c>
      <c r="F194" s="8">
        <v>4.5999999999999996</v>
      </c>
      <c r="G194" s="9">
        <v>69.61</v>
      </c>
      <c r="H194" s="9">
        <f t="shared" si="10"/>
        <v>87.01</v>
      </c>
      <c r="I194" s="79">
        <f t="shared" si="9"/>
        <v>400.25</v>
      </c>
      <c r="J194" s="67"/>
    </row>
    <row r="195" spans="1:10" ht="24.75">
      <c r="A195" s="93" t="s">
        <v>454</v>
      </c>
      <c r="B195" s="6" t="s">
        <v>455</v>
      </c>
      <c r="C195" s="7" t="s">
        <v>456</v>
      </c>
      <c r="D195" s="6" t="s">
        <v>26</v>
      </c>
      <c r="E195" s="6" t="s">
        <v>15</v>
      </c>
      <c r="F195" s="8">
        <v>9.7100000000000009</v>
      </c>
      <c r="G195" s="9">
        <v>69.61</v>
      </c>
      <c r="H195" s="9">
        <f t="shared" si="10"/>
        <v>87.01</v>
      </c>
      <c r="I195" s="79">
        <f t="shared" si="9"/>
        <v>844.87</v>
      </c>
      <c r="J195" s="67"/>
    </row>
    <row r="196" spans="1:10" ht="24.75">
      <c r="A196" s="93" t="s">
        <v>457</v>
      </c>
      <c r="B196" s="6" t="s">
        <v>458</v>
      </c>
      <c r="C196" s="7" t="s">
        <v>459</v>
      </c>
      <c r="D196" s="6" t="s">
        <v>26</v>
      </c>
      <c r="E196" s="6" t="s">
        <v>15</v>
      </c>
      <c r="F196" s="8">
        <v>4.92</v>
      </c>
      <c r="G196" s="9">
        <v>69.61</v>
      </c>
      <c r="H196" s="9">
        <f t="shared" si="10"/>
        <v>87.01</v>
      </c>
      <c r="I196" s="79">
        <f t="shared" si="9"/>
        <v>428.09</v>
      </c>
      <c r="J196" s="67"/>
    </row>
    <row r="197" spans="1:10">
      <c r="A197" s="93" t="s">
        <v>460</v>
      </c>
      <c r="B197" s="6" t="s">
        <v>461</v>
      </c>
      <c r="C197" s="7" t="s">
        <v>462</v>
      </c>
      <c r="D197" s="6" t="s">
        <v>26</v>
      </c>
      <c r="E197" s="6" t="s">
        <v>30</v>
      </c>
      <c r="F197" s="8">
        <v>127.2</v>
      </c>
      <c r="G197" s="9">
        <v>45.66</v>
      </c>
      <c r="H197" s="9">
        <f t="shared" si="10"/>
        <v>57.08</v>
      </c>
      <c r="I197" s="79">
        <f t="shared" ref="I197:I260" si="11">ROUND(H197*F197,2)</f>
        <v>7260.58</v>
      </c>
      <c r="J197" s="67"/>
    </row>
    <row r="198" spans="1:10" ht="16.5">
      <c r="A198" s="93" t="s">
        <v>463</v>
      </c>
      <c r="B198" s="6" t="s">
        <v>464</v>
      </c>
      <c r="C198" s="7" t="s">
        <v>465</v>
      </c>
      <c r="D198" s="6" t="s">
        <v>14</v>
      </c>
      <c r="E198" s="6" t="s">
        <v>15</v>
      </c>
      <c r="F198" s="8">
        <v>438.37</v>
      </c>
      <c r="G198" s="9">
        <v>77.599999999999994</v>
      </c>
      <c r="H198" s="9">
        <f t="shared" si="10"/>
        <v>97</v>
      </c>
      <c r="I198" s="79">
        <f t="shared" si="11"/>
        <v>42521.89</v>
      </c>
      <c r="J198" s="67"/>
    </row>
    <row r="199" spans="1:10" ht="24.75">
      <c r="A199" s="93" t="s">
        <v>466</v>
      </c>
      <c r="B199" s="6" t="s">
        <v>467</v>
      </c>
      <c r="C199" s="7" t="s">
        <v>468</v>
      </c>
      <c r="D199" s="6" t="s">
        <v>26</v>
      </c>
      <c r="E199" s="6" t="s">
        <v>15</v>
      </c>
      <c r="F199" s="8">
        <v>259.43</v>
      </c>
      <c r="G199" s="9">
        <v>91.77</v>
      </c>
      <c r="H199" s="9">
        <f t="shared" si="10"/>
        <v>114.71</v>
      </c>
      <c r="I199" s="79">
        <f t="shared" si="11"/>
        <v>29759.22</v>
      </c>
      <c r="J199" s="67"/>
    </row>
    <row r="200" spans="1:10" ht="20.100000000000001" customHeight="1">
      <c r="A200" s="92" t="s">
        <v>469</v>
      </c>
      <c r="B200" s="95" t="s">
        <v>470</v>
      </c>
      <c r="C200" s="95"/>
      <c r="D200" s="95"/>
      <c r="E200" s="95"/>
      <c r="F200" s="95"/>
      <c r="G200" s="95"/>
      <c r="H200" s="9"/>
      <c r="I200" s="78">
        <f>ROUND(SUM(I201:I202),2)</f>
        <v>6496.8</v>
      </c>
      <c r="J200" s="67"/>
    </row>
    <row r="201" spans="1:10" ht="24.75">
      <c r="A201" s="93" t="s">
        <v>471</v>
      </c>
      <c r="B201" s="6" t="s">
        <v>434</v>
      </c>
      <c r="C201" s="7" t="s">
        <v>435</v>
      </c>
      <c r="D201" s="6" t="s">
        <v>14</v>
      </c>
      <c r="E201" s="6" t="s">
        <v>15</v>
      </c>
      <c r="F201" s="8">
        <v>98.05</v>
      </c>
      <c r="G201" s="9">
        <v>5.73</v>
      </c>
      <c r="H201" s="9">
        <f t="shared" si="10"/>
        <v>7.16</v>
      </c>
      <c r="I201" s="79">
        <f t="shared" si="11"/>
        <v>702.04</v>
      </c>
      <c r="J201" s="67"/>
    </row>
    <row r="202" spans="1:10" ht="33">
      <c r="A202" s="93" t="s">
        <v>472</v>
      </c>
      <c r="B202" s="6" t="s">
        <v>440</v>
      </c>
      <c r="C202" s="7" t="s">
        <v>441</v>
      </c>
      <c r="D202" s="6" t="s">
        <v>14</v>
      </c>
      <c r="E202" s="6" t="s">
        <v>15</v>
      </c>
      <c r="F202" s="8">
        <v>98.05</v>
      </c>
      <c r="G202" s="9">
        <v>47.28</v>
      </c>
      <c r="H202" s="9">
        <f t="shared" si="10"/>
        <v>59.1</v>
      </c>
      <c r="I202" s="79">
        <f t="shared" si="11"/>
        <v>5794.76</v>
      </c>
      <c r="J202" s="67"/>
    </row>
    <row r="203" spans="1:10" ht="20.100000000000001" customHeight="1">
      <c r="A203" s="92" t="s">
        <v>473</v>
      </c>
      <c r="B203" s="95" t="s">
        <v>474</v>
      </c>
      <c r="C203" s="95"/>
      <c r="D203" s="95"/>
      <c r="E203" s="95"/>
      <c r="F203" s="95"/>
      <c r="G203" s="95"/>
      <c r="H203" s="9"/>
      <c r="I203" s="82">
        <f>I204+I217</f>
        <v>182258.88</v>
      </c>
      <c r="J203" s="67"/>
    </row>
    <row r="204" spans="1:10" ht="20.100000000000001" customHeight="1">
      <c r="A204" s="92" t="s">
        <v>475</v>
      </c>
      <c r="B204" s="95" t="s">
        <v>476</v>
      </c>
      <c r="C204" s="95"/>
      <c r="D204" s="95"/>
      <c r="E204" s="95"/>
      <c r="F204" s="95"/>
      <c r="G204" s="95"/>
      <c r="H204" s="9"/>
      <c r="I204" s="78">
        <f>ROUND(SUM(I205:I216),2)</f>
        <v>145732.64000000001</v>
      </c>
      <c r="J204" s="67"/>
    </row>
    <row r="205" spans="1:10" ht="16.5">
      <c r="A205" s="93" t="s">
        <v>477</v>
      </c>
      <c r="B205" s="6" t="s">
        <v>478</v>
      </c>
      <c r="C205" s="7" t="s">
        <v>479</v>
      </c>
      <c r="D205" s="6" t="s">
        <v>26</v>
      </c>
      <c r="E205" s="6" t="s">
        <v>15</v>
      </c>
      <c r="F205" s="8">
        <v>282.92</v>
      </c>
      <c r="G205" s="9">
        <v>46.28</v>
      </c>
      <c r="H205" s="9">
        <f t="shared" si="10"/>
        <v>57.85</v>
      </c>
      <c r="I205" s="79">
        <f t="shared" si="11"/>
        <v>16366.92</v>
      </c>
      <c r="J205" s="67"/>
    </row>
    <row r="206" spans="1:10" ht="24.75">
      <c r="A206" s="93" t="s">
        <v>480</v>
      </c>
      <c r="B206" s="6" t="s">
        <v>481</v>
      </c>
      <c r="C206" s="7" t="s">
        <v>482</v>
      </c>
      <c r="D206" s="6" t="s">
        <v>14</v>
      </c>
      <c r="E206" s="6" t="s">
        <v>15</v>
      </c>
      <c r="F206" s="8">
        <v>375.34</v>
      </c>
      <c r="G206" s="9">
        <v>57.4</v>
      </c>
      <c r="H206" s="9">
        <f t="shared" si="10"/>
        <v>71.75</v>
      </c>
      <c r="I206" s="79">
        <f t="shared" si="11"/>
        <v>26930.65</v>
      </c>
      <c r="J206" s="67"/>
    </row>
    <row r="207" spans="1:10" ht="33">
      <c r="A207" s="93" t="s">
        <v>483</v>
      </c>
      <c r="B207" s="6" t="s">
        <v>484</v>
      </c>
      <c r="C207" s="7" t="s">
        <v>485</v>
      </c>
      <c r="D207" s="6" t="s">
        <v>14</v>
      </c>
      <c r="E207" s="6" t="s">
        <v>15</v>
      </c>
      <c r="F207" s="8">
        <v>125.46</v>
      </c>
      <c r="G207" s="9">
        <v>59.27</v>
      </c>
      <c r="H207" s="9">
        <f t="shared" ref="H207:H270" si="12">ROUND(G207*1.25,2)</f>
        <v>74.09</v>
      </c>
      <c r="I207" s="79">
        <f t="shared" si="11"/>
        <v>9295.33</v>
      </c>
      <c r="J207" s="67"/>
    </row>
    <row r="208" spans="1:10" ht="24.75">
      <c r="A208" s="93" t="s">
        <v>486</v>
      </c>
      <c r="B208" s="6" t="s">
        <v>487</v>
      </c>
      <c r="C208" s="7" t="s">
        <v>488</v>
      </c>
      <c r="D208" s="6" t="s">
        <v>14</v>
      </c>
      <c r="E208" s="6" t="s">
        <v>15</v>
      </c>
      <c r="F208" s="8">
        <v>42.9</v>
      </c>
      <c r="G208" s="9">
        <v>63.97</v>
      </c>
      <c r="H208" s="9">
        <f t="shared" si="12"/>
        <v>79.959999999999994</v>
      </c>
      <c r="I208" s="79">
        <f t="shared" si="11"/>
        <v>3430.28</v>
      </c>
      <c r="J208" s="67"/>
    </row>
    <row r="209" spans="1:10" ht="24.75">
      <c r="A209" s="93" t="s">
        <v>489</v>
      </c>
      <c r="B209" s="6" t="s">
        <v>490</v>
      </c>
      <c r="C209" s="7" t="s">
        <v>491</v>
      </c>
      <c r="D209" s="6" t="s">
        <v>14</v>
      </c>
      <c r="E209" s="6" t="s">
        <v>15</v>
      </c>
      <c r="F209" s="8">
        <v>148.94999999999999</v>
      </c>
      <c r="G209" s="9">
        <v>53.8</v>
      </c>
      <c r="H209" s="9">
        <f t="shared" si="12"/>
        <v>67.25</v>
      </c>
      <c r="I209" s="79">
        <f t="shared" si="11"/>
        <v>10016.89</v>
      </c>
      <c r="J209" s="67"/>
    </row>
    <row r="210" spans="1:10">
      <c r="A210" s="93" t="s">
        <v>492</v>
      </c>
      <c r="B210" s="6" t="s">
        <v>493</v>
      </c>
      <c r="C210" s="7" t="s">
        <v>494</v>
      </c>
      <c r="D210" s="6" t="s">
        <v>26</v>
      </c>
      <c r="E210" s="6" t="s">
        <v>15</v>
      </c>
      <c r="F210" s="8">
        <v>216.53</v>
      </c>
      <c r="G210" s="9">
        <v>197.62</v>
      </c>
      <c r="H210" s="9">
        <f t="shared" si="12"/>
        <v>247.03</v>
      </c>
      <c r="I210" s="79">
        <f t="shared" si="11"/>
        <v>53489.41</v>
      </c>
      <c r="J210" s="67"/>
    </row>
    <row r="211" spans="1:10" ht="16.5">
      <c r="A211" s="93" t="s">
        <v>495</v>
      </c>
      <c r="B211" s="6" t="s">
        <v>496</v>
      </c>
      <c r="C211" s="7" t="s">
        <v>497</v>
      </c>
      <c r="D211" s="6" t="s">
        <v>26</v>
      </c>
      <c r="E211" s="6" t="s">
        <v>15</v>
      </c>
      <c r="F211" s="8">
        <v>216.53</v>
      </c>
      <c r="G211" s="9">
        <v>7.47</v>
      </c>
      <c r="H211" s="9">
        <f t="shared" si="12"/>
        <v>9.34</v>
      </c>
      <c r="I211" s="79">
        <f t="shared" si="11"/>
        <v>2022.39</v>
      </c>
      <c r="J211" s="67"/>
    </row>
    <row r="212" spans="1:10" ht="16.5">
      <c r="A212" s="93" t="s">
        <v>498</v>
      </c>
      <c r="B212" s="6" t="s">
        <v>499</v>
      </c>
      <c r="C212" s="7" t="s">
        <v>500</v>
      </c>
      <c r="D212" s="6" t="s">
        <v>14</v>
      </c>
      <c r="E212" s="6" t="s">
        <v>30</v>
      </c>
      <c r="F212" s="8">
        <v>68</v>
      </c>
      <c r="G212" s="9">
        <v>12.32</v>
      </c>
      <c r="H212" s="9">
        <f t="shared" si="12"/>
        <v>15.4</v>
      </c>
      <c r="I212" s="79">
        <f t="shared" si="11"/>
        <v>1047.2</v>
      </c>
      <c r="J212" s="67"/>
    </row>
    <row r="213" spans="1:10">
      <c r="A213" s="93" t="s">
        <v>501</v>
      </c>
      <c r="B213" s="6" t="s">
        <v>502</v>
      </c>
      <c r="C213" s="7" t="s">
        <v>503</v>
      </c>
      <c r="D213" s="6" t="s">
        <v>14</v>
      </c>
      <c r="E213" s="6" t="s">
        <v>30</v>
      </c>
      <c r="F213" s="8">
        <v>127.2</v>
      </c>
      <c r="G213" s="9">
        <v>78.930000000000007</v>
      </c>
      <c r="H213" s="9">
        <f t="shared" si="12"/>
        <v>98.66</v>
      </c>
      <c r="I213" s="79">
        <f t="shared" si="11"/>
        <v>12549.55</v>
      </c>
      <c r="J213" s="67"/>
    </row>
    <row r="214" spans="1:10" ht="16.5">
      <c r="A214" s="93" t="s">
        <v>504</v>
      </c>
      <c r="B214" s="6" t="s">
        <v>505</v>
      </c>
      <c r="C214" s="7" t="s">
        <v>506</v>
      </c>
      <c r="D214" s="6" t="s">
        <v>14</v>
      </c>
      <c r="E214" s="6" t="s">
        <v>30</v>
      </c>
      <c r="F214" s="8">
        <v>53.45</v>
      </c>
      <c r="G214" s="9">
        <v>95.45</v>
      </c>
      <c r="H214" s="9">
        <f t="shared" si="12"/>
        <v>119.31</v>
      </c>
      <c r="I214" s="79">
        <f t="shared" si="11"/>
        <v>6377.12</v>
      </c>
      <c r="J214" s="67"/>
    </row>
    <row r="215" spans="1:10">
      <c r="A215" s="93" t="s">
        <v>507</v>
      </c>
      <c r="B215" s="6" t="s">
        <v>508</v>
      </c>
      <c r="C215" s="7" t="s">
        <v>509</v>
      </c>
      <c r="D215" s="6" t="s">
        <v>26</v>
      </c>
      <c r="E215" s="6" t="s">
        <v>30</v>
      </c>
      <c r="F215" s="8">
        <v>1.75</v>
      </c>
      <c r="G215" s="9">
        <v>164.97</v>
      </c>
      <c r="H215" s="9">
        <f t="shared" si="12"/>
        <v>206.21</v>
      </c>
      <c r="I215" s="79">
        <f t="shared" si="11"/>
        <v>360.87</v>
      </c>
      <c r="J215" s="67"/>
    </row>
    <row r="216" spans="1:10" ht="16.5">
      <c r="A216" s="93" t="s">
        <v>510</v>
      </c>
      <c r="B216" s="6" t="s">
        <v>511</v>
      </c>
      <c r="C216" s="7" t="s">
        <v>512</v>
      </c>
      <c r="D216" s="6" t="s">
        <v>14</v>
      </c>
      <c r="E216" s="6" t="s">
        <v>15</v>
      </c>
      <c r="F216" s="8">
        <v>37.42</v>
      </c>
      <c r="G216" s="9">
        <v>82.22</v>
      </c>
      <c r="H216" s="9">
        <f t="shared" si="12"/>
        <v>102.78</v>
      </c>
      <c r="I216" s="79">
        <f t="shared" si="11"/>
        <v>3846.03</v>
      </c>
      <c r="J216" s="67"/>
    </row>
    <row r="217" spans="1:10" ht="20.100000000000001" customHeight="1">
      <c r="A217" s="92" t="s">
        <v>513</v>
      </c>
      <c r="B217" s="95" t="s">
        <v>514</v>
      </c>
      <c r="C217" s="95"/>
      <c r="D217" s="95"/>
      <c r="E217" s="95"/>
      <c r="F217" s="95"/>
      <c r="G217" s="95"/>
      <c r="H217" s="9"/>
      <c r="I217" s="78">
        <f>ROUND(SUM(I218:I224),2)</f>
        <v>36526.239999999998</v>
      </c>
      <c r="J217" s="67"/>
    </row>
    <row r="218" spans="1:10" ht="24.75">
      <c r="A218" s="93" t="s">
        <v>515</v>
      </c>
      <c r="B218" s="6" t="s">
        <v>516</v>
      </c>
      <c r="C218" s="7" t="s">
        <v>517</v>
      </c>
      <c r="D218" s="6" t="s">
        <v>14</v>
      </c>
      <c r="E218" s="6" t="s">
        <v>15</v>
      </c>
      <c r="F218" s="8">
        <v>254.8</v>
      </c>
      <c r="G218" s="9">
        <v>54.44</v>
      </c>
      <c r="H218" s="9">
        <f t="shared" si="12"/>
        <v>68.05</v>
      </c>
      <c r="I218" s="79">
        <f t="shared" si="11"/>
        <v>17339.14</v>
      </c>
      <c r="J218" s="67"/>
    </row>
    <row r="219" spans="1:10" ht="24.75">
      <c r="A219" s="93" t="s">
        <v>518</v>
      </c>
      <c r="B219" s="6" t="s">
        <v>519</v>
      </c>
      <c r="C219" s="7" t="s">
        <v>520</v>
      </c>
      <c r="D219" s="6" t="s">
        <v>14</v>
      </c>
      <c r="E219" s="6" t="s">
        <v>15</v>
      </c>
      <c r="F219" s="8">
        <v>27.74</v>
      </c>
      <c r="G219" s="9">
        <v>94.17</v>
      </c>
      <c r="H219" s="9">
        <f t="shared" si="12"/>
        <v>117.71</v>
      </c>
      <c r="I219" s="79">
        <f t="shared" si="11"/>
        <v>3265.28</v>
      </c>
      <c r="J219" s="67"/>
    </row>
    <row r="220" spans="1:10" ht="16.5">
      <c r="A220" s="93" t="s">
        <v>521</v>
      </c>
      <c r="B220" s="6" t="s">
        <v>522</v>
      </c>
      <c r="C220" s="7" t="s">
        <v>523</v>
      </c>
      <c r="D220" s="6" t="s">
        <v>26</v>
      </c>
      <c r="E220" s="6" t="s">
        <v>15</v>
      </c>
      <c r="F220" s="8">
        <v>4.88</v>
      </c>
      <c r="G220" s="9">
        <v>216.32</v>
      </c>
      <c r="H220" s="9">
        <f t="shared" si="12"/>
        <v>270.39999999999998</v>
      </c>
      <c r="I220" s="79">
        <f t="shared" si="11"/>
        <v>1319.55</v>
      </c>
      <c r="J220" s="67"/>
    </row>
    <row r="221" spans="1:10" ht="16.5">
      <c r="A221" s="93" t="s">
        <v>524</v>
      </c>
      <c r="B221" s="6" t="s">
        <v>525</v>
      </c>
      <c r="C221" s="7" t="s">
        <v>526</v>
      </c>
      <c r="D221" s="6" t="s">
        <v>26</v>
      </c>
      <c r="E221" s="6" t="s">
        <v>15</v>
      </c>
      <c r="F221" s="8">
        <v>7.5</v>
      </c>
      <c r="G221" s="9">
        <v>216.32</v>
      </c>
      <c r="H221" s="9">
        <f t="shared" si="12"/>
        <v>270.39999999999998</v>
      </c>
      <c r="I221" s="79">
        <f t="shared" si="11"/>
        <v>2028</v>
      </c>
      <c r="J221" s="67"/>
    </row>
    <row r="222" spans="1:10">
      <c r="A222" s="93" t="s">
        <v>527</v>
      </c>
      <c r="B222" s="6" t="s">
        <v>528</v>
      </c>
      <c r="C222" s="7" t="s">
        <v>529</v>
      </c>
      <c r="D222" s="6" t="s">
        <v>26</v>
      </c>
      <c r="E222" s="6" t="s">
        <v>54</v>
      </c>
      <c r="F222" s="8">
        <v>21.96</v>
      </c>
      <c r="G222" s="9">
        <v>221.03</v>
      </c>
      <c r="H222" s="9">
        <f t="shared" si="12"/>
        <v>276.29000000000002</v>
      </c>
      <c r="I222" s="79">
        <f t="shared" si="11"/>
        <v>6067.33</v>
      </c>
      <c r="J222" s="67"/>
    </row>
    <row r="223" spans="1:10">
      <c r="A223" s="93" t="s">
        <v>530</v>
      </c>
      <c r="B223" s="6" t="s">
        <v>531</v>
      </c>
      <c r="C223" s="7" t="s">
        <v>532</v>
      </c>
      <c r="D223" s="6" t="s">
        <v>14</v>
      </c>
      <c r="E223" s="6" t="s">
        <v>15</v>
      </c>
      <c r="F223" s="8">
        <v>344.81</v>
      </c>
      <c r="G223" s="9">
        <v>14.2</v>
      </c>
      <c r="H223" s="9">
        <f t="shared" si="12"/>
        <v>17.75</v>
      </c>
      <c r="I223" s="79">
        <f t="shared" si="11"/>
        <v>6120.38</v>
      </c>
      <c r="J223" s="67"/>
    </row>
    <row r="224" spans="1:10" ht="16.5">
      <c r="A224" s="93" t="s">
        <v>533</v>
      </c>
      <c r="B224" s="6" t="s">
        <v>534</v>
      </c>
      <c r="C224" s="7" t="s">
        <v>535</v>
      </c>
      <c r="D224" s="6" t="s">
        <v>14</v>
      </c>
      <c r="E224" s="6" t="s">
        <v>30</v>
      </c>
      <c r="F224" s="8">
        <v>8.06</v>
      </c>
      <c r="G224" s="9">
        <v>38.369999999999997</v>
      </c>
      <c r="H224" s="9">
        <f t="shared" si="12"/>
        <v>47.96</v>
      </c>
      <c r="I224" s="79">
        <f t="shared" si="11"/>
        <v>386.56</v>
      </c>
      <c r="J224" s="67"/>
    </row>
    <row r="225" spans="1:10" ht="20.100000000000001" customHeight="1">
      <c r="A225" s="92" t="s">
        <v>536</v>
      </c>
      <c r="B225" s="95" t="s">
        <v>537</v>
      </c>
      <c r="C225" s="95"/>
      <c r="D225" s="95"/>
      <c r="E225" s="95"/>
      <c r="F225" s="95"/>
      <c r="G225" s="95"/>
      <c r="H225" s="9"/>
      <c r="I225" s="82">
        <f>I226+I233+I236</f>
        <v>192192.32</v>
      </c>
      <c r="J225" s="67"/>
    </row>
    <row r="226" spans="1:10" ht="20.100000000000001" customHeight="1">
      <c r="A226" s="92" t="s">
        <v>538</v>
      </c>
      <c r="B226" s="95" t="s">
        <v>539</v>
      </c>
      <c r="C226" s="95"/>
      <c r="D226" s="95"/>
      <c r="E226" s="95"/>
      <c r="F226" s="95"/>
      <c r="G226" s="95"/>
      <c r="H226" s="9"/>
      <c r="I226" s="78">
        <f>ROUND(SUM(I227:I232),2)</f>
        <v>135249.23000000001</v>
      </c>
      <c r="J226" s="67"/>
    </row>
    <row r="227" spans="1:10" ht="16.5">
      <c r="A227" s="93" t="s">
        <v>540</v>
      </c>
      <c r="B227" s="6" t="s">
        <v>541</v>
      </c>
      <c r="C227" s="7" t="s">
        <v>542</v>
      </c>
      <c r="D227" s="6" t="s">
        <v>14</v>
      </c>
      <c r="E227" s="6" t="s">
        <v>15</v>
      </c>
      <c r="F227" s="8">
        <v>2004.59</v>
      </c>
      <c r="G227" s="9">
        <v>21.12</v>
      </c>
      <c r="H227" s="9">
        <f t="shared" si="12"/>
        <v>26.4</v>
      </c>
      <c r="I227" s="79">
        <f t="shared" si="11"/>
        <v>52921.18</v>
      </c>
      <c r="J227" s="67"/>
    </row>
    <row r="228" spans="1:10" ht="16.5">
      <c r="A228" s="93" t="s">
        <v>543</v>
      </c>
      <c r="B228" s="6" t="s">
        <v>544</v>
      </c>
      <c r="C228" s="7" t="s">
        <v>545</v>
      </c>
      <c r="D228" s="6" t="s">
        <v>26</v>
      </c>
      <c r="E228" s="6" t="s">
        <v>15</v>
      </c>
      <c r="F228" s="8">
        <v>1902.96</v>
      </c>
      <c r="G228" s="9">
        <v>14.97</v>
      </c>
      <c r="H228" s="9">
        <f t="shared" si="12"/>
        <v>18.71</v>
      </c>
      <c r="I228" s="79">
        <f t="shared" si="11"/>
        <v>35604.379999999997</v>
      </c>
      <c r="J228" s="67"/>
    </row>
    <row r="229" spans="1:10" ht="16.5">
      <c r="A229" s="93" t="s">
        <v>546</v>
      </c>
      <c r="B229" s="6" t="s">
        <v>547</v>
      </c>
      <c r="C229" s="7" t="s">
        <v>548</v>
      </c>
      <c r="D229" s="6" t="s">
        <v>14</v>
      </c>
      <c r="E229" s="6" t="s">
        <v>15</v>
      </c>
      <c r="F229" s="8">
        <v>126.01</v>
      </c>
      <c r="G229" s="9">
        <v>21.18</v>
      </c>
      <c r="H229" s="9">
        <f t="shared" si="12"/>
        <v>26.48</v>
      </c>
      <c r="I229" s="79">
        <f t="shared" si="11"/>
        <v>3336.74</v>
      </c>
      <c r="J229" s="67"/>
    </row>
    <row r="230" spans="1:10" ht="16.5">
      <c r="A230" s="93" t="s">
        <v>549</v>
      </c>
      <c r="B230" s="6" t="s">
        <v>550</v>
      </c>
      <c r="C230" s="7" t="s">
        <v>551</v>
      </c>
      <c r="D230" s="6" t="s">
        <v>26</v>
      </c>
      <c r="E230" s="6" t="s">
        <v>15</v>
      </c>
      <c r="F230" s="8">
        <v>12.72</v>
      </c>
      <c r="G230" s="9">
        <v>21.18</v>
      </c>
      <c r="H230" s="9">
        <f t="shared" si="12"/>
        <v>26.48</v>
      </c>
      <c r="I230" s="79">
        <f t="shared" si="11"/>
        <v>336.83</v>
      </c>
      <c r="J230" s="67"/>
    </row>
    <row r="231" spans="1:10" ht="16.5">
      <c r="A231" s="93" t="s">
        <v>552</v>
      </c>
      <c r="B231" s="6" t="s">
        <v>553</v>
      </c>
      <c r="C231" s="7" t="s">
        <v>554</v>
      </c>
      <c r="D231" s="6" t="s">
        <v>26</v>
      </c>
      <c r="E231" s="6" t="s">
        <v>15</v>
      </c>
      <c r="F231" s="8">
        <v>101.63</v>
      </c>
      <c r="G231" s="9">
        <v>158.04</v>
      </c>
      <c r="H231" s="9">
        <f t="shared" si="12"/>
        <v>197.55</v>
      </c>
      <c r="I231" s="79">
        <f t="shared" si="11"/>
        <v>20077.009999999998</v>
      </c>
      <c r="J231" s="67"/>
    </row>
    <row r="232" spans="1:10" ht="33">
      <c r="A232" s="93" t="s">
        <v>555</v>
      </c>
      <c r="B232" s="6" t="s">
        <v>556</v>
      </c>
      <c r="C232" s="7" t="s">
        <v>557</v>
      </c>
      <c r="D232" s="6" t="s">
        <v>14</v>
      </c>
      <c r="E232" s="6" t="s">
        <v>15</v>
      </c>
      <c r="F232" s="8">
        <v>593.16</v>
      </c>
      <c r="G232" s="9">
        <v>30.98</v>
      </c>
      <c r="H232" s="9">
        <f t="shared" si="12"/>
        <v>38.729999999999997</v>
      </c>
      <c r="I232" s="79">
        <f t="shared" si="11"/>
        <v>22973.09</v>
      </c>
      <c r="J232" s="67"/>
    </row>
    <row r="233" spans="1:10" ht="20.100000000000001" customHeight="1">
      <c r="A233" s="92" t="s">
        <v>558</v>
      </c>
      <c r="B233" s="95" t="s">
        <v>559</v>
      </c>
      <c r="C233" s="95"/>
      <c r="D233" s="95"/>
      <c r="E233" s="95"/>
      <c r="F233" s="95"/>
      <c r="G233" s="95"/>
      <c r="H233" s="9"/>
      <c r="I233" s="78">
        <f>ROUND(SUM(I234:I235),2)</f>
        <v>23645.45</v>
      </c>
      <c r="J233" s="67"/>
    </row>
    <row r="234" spans="1:10" ht="16.5">
      <c r="A234" s="93" t="s">
        <v>560</v>
      </c>
      <c r="B234" s="6" t="s">
        <v>561</v>
      </c>
      <c r="C234" s="7" t="s">
        <v>562</v>
      </c>
      <c r="D234" s="6" t="s">
        <v>14</v>
      </c>
      <c r="E234" s="6" t="s">
        <v>15</v>
      </c>
      <c r="F234" s="8">
        <v>442.55</v>
      </c>
      <c r="G234" s="9">
        <v>24.98</v>
      </c>
      <c r="H234" s="9">
        <f t="shared" si="12"/>
        <v>31.23</v>
      </c>
      <c r="I234" s="79">
        <f t="shared" si="11"/>
        <v>13820.84</v>
      </c>
      <c r="J234" s="67"/>
    </row>
    <row r="235" spans="1:10" ht="16.5">
      <c r="A235" s="93" t="s">
        <v>563</v>
      </c>
      <c r="B235" s="6" t="s">
        <v>564</v>
      </c>
      <c r="C235" s="7" t="s">
        <v>565</v>
      </c>
      <c r="D235" s="6" t="s">
        <v>14</v>
      </c>
      <c r="E235" s="6" t="s">
        <v>15</v>
      </c>
      <c r="F235" s="8">
        <v>442.55</v>
      </c>
      <c r="G235" s="9">
        <v>17.760000000000002</v>
      </c>
      <c r="H235" s="9">
        <f t="shared" si="12"/>
        <v>22.2</v>
      </c>
      <c r="I235" s="79">
        <f t="shared" si="11"/>
        <v>9824.61</v>
      </c>
      <c r="J235" s="67"/>
    </row>
    <row r="236" spans="1:10" ht="20.100000000000001" customHeight="1">
      <c r="A236" s="92" t="s">
        <v>566</v>
      </c>
      <c r="B236" s="95" t="s">
        <v>567</v>
      </c>
      <c r="C236" s="95"/>
      <c r="D236" s="95"/>
      <c r="E236" s="95"/>
      <c r="F236" s="95"/>
      <c r="G236" s="95"/>
      <c r="H236" s="9"/>
      <c r="I236" s="82">
        <f>I237+I239</f>
        <v>33297.64</v>
      </c>
      <c r="J236" s="67"/>
    </row>
    <row r="237" spans="1:10" ht="20.100000000000001" customHeight="1">
      <c r="A237" s="92" t="s">
        <v>568</v>
      </c>
      <c r="B237" s="95" t="s">
        <v>209</v>
      </c>
      <c r="C237" s="95"/>
      <c r="D237" s="95"/>
      <c r="E237" s="95"/>
      <c r="F237" s="95"/>
      <c r="G237" s="95"/>
      <c r="H237" s="9"/>
      <c r="I237" s="78">
        <f>ROUND(SUM(I238),2)</f>
        <v>28846.17</v>
      </c>
      <c r="J237" s="67"/>
    </row>
    <row r="238" spans="1:10" ht="33">
      <c r="A238" s="93" t="s">
        <v>569</v>
      </c>
      <c r="B238" s="6" t="s">
        <v>570</v>
      </c>
      <c r="C238" s="7" t="s">
        <v>571</v>
      </c>
      <c r="D238" s="6" t="s">
        <v>14</v>
      </c>
      <c r="E238" s="6" t="s">
        <v>15</v>
      </c>
      <c r="F238" s="8">
        <v>1285.48</v>
      </c>
      <c r="G238" s="9">
        <v>17.95</v>
      </c>
      <c r="H238" s="9">
        <f t="shared" si="12"/>
        <v>22.44</v>
      </c>
      <c r="I238" s="79">
        <f t="shared" si="11"/>
        <v>28846.17</v>
      </c>
      <c r="J238" s="67"/>
    </row>
    <row r="239" spans="1:10" ht="20.100000000000001" customHeight="1">
      <c r="A239" s="92" t="s">
        <v>572</v>
      </c>
      <c r="B239" s="95" t="s">
        <v>470</v>
      </c>
      <c r="C239" s="95"/>
      <c r="D239" s="95"/>
      <c r="E239" s="95"/>
      <c r="F239" s="95"/>
      <c r="G239" s="95"/>
      <c r="H239" s="9"/>
      <c r="I239" s="78">
        <f>ROUND(SUM(I240:I241),2)</f>
        <v>4451.47</v>
      </c>
      <c r="J239" s="67"/>
    </row>
    <row r="240" spans="1:10" ht="24.75">
      <c r="A240" s="93" t="s">
        <v>573</v>
      </c>
      <c r="B240" s="6" t="s">
        <v>574</v>
      </c>
      <c r="C240" s="7" t="s">
        <v>575</v>
      </c>
      <c r="D240" s="6" t="s">
        <v>14</v>
      </c>
      <c r="E240" s="6" t="s">
        <v>15</v>
      </c>
      <c r="F240" s="8">
        <v>98.05</v>
      </c>
      <c r="G240" s="9">
        <v>21.35</v>
      </c>
      <c r="H240" s="9">
        <f t="shared" si="12"/>
        <v>26.69</v>
      </c>
      <c r="I240" s="79">
        <f t="shared" si="11"/>
        <v>2616.9499999999998</v>
      </c>
      <c r="J240" s="67"/>
    </row>
    <row r="241" spans="1:10" ht="16.5">
      <c r="A241" s="93" t="s">
        <v>576</v>
      </c>
      <c r="B241" s="6" t="s">
        <v>577</v>
      </c>
      <c r="C241" s="7" t="s">
        <v>578</v>
      </c>
      <c r="D241" s="6" t="s">
        <v>14</v>
      </c>
      <c r="E241" s="6" t="s">
        <v>15</v>
      </c>
      <c r="F241" s="8">
        <v>98.05</v>
      </c>
      <c r="G241" s="9">
        <v>14.97</v>
      </c>
      <c r="H241" s="9">
        <f t="shared" si="12"/>
        <v>18.71</v>
      </c>
      <c r="I241" s="79">
        <f t="shared" si="11"/>
        <v>1834.52</v>
      </c>
      <c r="J241" s="67"/>
    </row>
    <row r="242" spans="1:10" ht="20.100000000000001" customHeight="1">
      <c r="A242" s="92" t="s">
        <v>579</v>
      </c>
      <c r="B242" s="95" t="s">
        <v>580</v>
      </c>
      <c r="C242" s="95"/>
      <c r="D242" s="95"/>
      <c r="E242" s="95"/>
      <c r="F242" s="95"/>
      <c r="G242" s="95"/>
      <c r="H242" s="9"/>
      <c r="I242" s="82">
        <v>99307.6</v>
      </c>
      <c r="J242" s="67"/>
    </row>
    <row r="243" spans="1:10" ht="20.100000000000001" customHeight="1">
      <c r="A243" s="92" t="s">
        <v>581</v>
      </c>
      <c r="B243" s="95" t="s">
        <v>582</v>
      </c>
      <c r="C243" s="95"/>
      <c r="D243" s="95"/>
      <c r="E243" s="95"/>
      <c r="F243" s="95"/>
      <c r="G243" s="95"/>
      <c r="H243" s="9"/>
      <c r="I243" s="78">
        <f>ROUND(SUM(I244:I285),2)</f>
        <v>41406.36</v>
      </c>
      <c r="J243" s="67"/>
    </row>
    <row r="244" spans="1:10" ht="16.5">
      <c r="A244" s="93" t="s">
        <v>583</v>
      </c>
      <c r="B244" s="6" t="s">
        <v>584</v>
      </c>
      <c r="C244" s="7" t="s">
        <v>585</v>
      </c>
      <c r="D244" s="6" t="s">
        <v>14</v>
      </c>
      <c r="E244" s="6" t="s">
        <v>30</v>
      </c>
      <c r="F244" s="8">
        <v>27.6</v>
      </c>
      <c r="G244" s="9">
        <v>12.3</v>
      </c>
      <c r="H244" s="9">
        <f t="shared" si="12"/>
        <v>15.38</v>
      </c>
      <c r="I244" s="79">
        <f t="shared" si="11"/>
        <v>424.49</v>
      </c>
      <c r="J244" s="67"/>
    </row>
    <row r="245" spans="1:10" ht="16.5">
      <c r="A245" s="93" t="s">
        <v>586</v>
      </c>
      <c r="B245" s="6" t="s">
        <v>587</v>
      </c>
      <c r="C245" s="7" t="s">
        <v>588</v>
      </c>
      <c r="D245" s="6" t="s">
        <v>14</v>
      </c>
      <c r="E245" s="6" t="s">
        <v>30</v>
      </c>
      <c r="F245" s="8">
        <v>166.9</v>
      </c>
      <c r="G245" s="9">
        <v>27.58</v>
      </c>
      <c r="H245" s="9">
        <f t="shared" si="12"/>
        <v>34.479999999999997</v>
      </c>
      <c r="I245" s="79">
        <f t="shared" si="11"/>
        <v>5754.71</v>
      </c>
      <c r="J245" s="67"/>
    </row>
    <row r="246" spans="1:10" ht="16.5">
      <c r="A246" s="93" t="s">
        <v>589</v>
      </c>
      <c r="B246" s="6" t="s">
        <v>590</v>
      </c>
      <c r="C246" s="7" t="s">
        <v>591</v>
      </c>
      <c r="D246" s="6" t="s">
        <v>14</v>
      </c>
      <c r="E246" s="6" t="s">
        <v>30</v>
      </c>
      <c r="F246" s="8">
        <v>81.05</v>
      </c>
      <c r="G246" s="9">
        <v>33.020000000000003</v>
      </c>
      <c r="H246" s="9">
        <f t="shared" si="12"/>
        <v>41.28</v>
      </c>
      <c r="I246" s="79">
        <f t="shared" si="11"/>
        <v>3345.74</v>
      </c>
      <c r="J246" s="67"/>
    </row>
    <row r="247" spans="1:10" ht="16.5">
      <c r="A247" s="93" t="s">
        <v>592</v>
      </c>
      <c r="B247" s="6" t="s">
        <v>593</v>
      </c>
      <c r="C247" s="7" t="s">
        <v>594</v>
      </c>
      <c r="D247" s="6" t="s">
        <v>14</v>
      </c>
      <c r="E247" s="6" t="s">
        <v>30</v>
      </c>
      <c r="F247" s="8">
        <v>11</v>
      </c>
      <c r="G247" s="9">
        <v>30.19</v>
      </c>
      <c r="H247" s="9">
        <f t="shared" si="12"/>
        <v>37.74</v>
      </c>
      <c r="I247" s="79">
        <f t="shared" si="11"/>
        <v>415.14</v>
      </c>
      <c r="J247" s="67"/>
    </row>
    <row r="248" spans="1:10" ht="16.5">
      <c r="A248" s="93" t="s">
        <v>595</v>
      </c>
      <c r="B248" s="6" t="s">
        <v>596</v>
      </c>
      <c r="C248" s="7" t="s">
        <v>597</v>
      </c>
      <c r="D248" s="6" t="s">
        <v>14</v>
      </c>
      <c r="E248" s="6" t="s">
        <v>30</v>
      </c>
      <c r="F248" s="8">
        <v>134.6</v>
      </c>
      <c r="G248" s="9">
        <v>49.02</v>
      </c>
      <c r="H248" s="9">
        <f t="shared" si="12"/>
        <v>61.28</v>
      </c>
      <c r="I248" s="79">
        <f t="shared" si="11"/>
        <v>8248.2900000000009</v>
      </c>
      <c r="J248" s="67"/>
    </row>
    <row r="249" spans="1:10" ht="16.5">
      <c r="A249" s="93" t="s">
        <v>598</v>
      </c>
      <c r="B249" s="6" t="s">
        <v>599</v>
      </c>
      <c r="C249" s="7" t="s">
        <v>600</v>
      </c>
      <c r="D249" s="6" t="s">
        <v>14</v>
      </c>
      <c r="E249" s="6" t="s">
        <v>30</v>
      </c>
      <c r="F249" s="8">
        <v>54.55</v>
      </c>
      <c r="G249" s="9">
        <v>67.38</v>
      </c>
      <c r="H249" s="9">
        <f t="shared" si="12"/>
        <v>84.23</v>
      </c>
      <c r="I249" s="79">
        <f t="shared" si="11"/>
        <v>4594.75</v>
      </c>
      <c r="J249" s="67"/>
    </row>
    <row r="250" spans="1:10" ht="24.75">
      <c r="A250" s="93" t="s">
        <v>601</v>
      </c>
      <c r="B250" s="6" t="s">
        <v>602</v>
      </c>
      <c r="C250" s="7" t="s">
        <v>603</v>
      </c>
      <c r="D250" s="6" t="s">
        <v>14</v>
      </c>
      <c r="E250" s="6" t="s">
        <v>22</v>
      </c>
      <c r="F250" s="8">
        <v>6</v>
      </c>
      <c r="G250" s="9">
        <v>242.13</v>
      </c>
      <c r="H250" s="9">
        <f t="shared" si="12"/>
        <v>302.66000000000003</v>
      </c>
      <c r="I250" s="79">
        <f t="shared" si="11"/>
        <v>1815.96</v>
      </c>
      <c r="J250" s="67"/>
    </row>
    <row r="251" spans="1:10" ht="24.75">
      <c r="A251" s="93" t="s">
        <v>604</v>
      </c>
      <c r="B251" s="6" t="s">
        <v>605</v>
      </c>
      <c r="C251" s="7" t="s">
        <v>606</v>
      </c>
      <c r="D251" s="6" t="s">
        <v>14</v>
      </c>
      <c r="E251" s="6" t="s">
        <v>22</v>
      </c>
      <c r="F251" s="8">
        <v>2</v>
      </c>
      <c r="G251" s="9">
        <v>339.14</v>
      </c>
      <c r="H251" s="9">
        <f t="shared" si="12"/>
        <v>423.93</v>
      </c>
      <c r="I251" s="79">
        <f t="shared" si="11"/>
        <v>847.86</v>
      </c>
      <c r="J251" s="67"/>
    </row>
    <row r="252" spans="1:10" ht="24.75">
      <c r="A252" s="93" t="s">
        <v>607</v>
      </c>
      <c r="B252" s="6" t="s">
        <v>608</v>
      </c>
      <c r="C252" s="7" t="s">
        <v>609</v>
      </c>
      <c r="D252" s="6" t="s">
        <v>14</v>
      </c>
      <c r="E252" s="6" t="s">
        <v>22</v>
      </c>
      <c r="F252" s="8">
        <v>4</v>
      </c>
      <c r="G252" s="9">
        <v>6.6</v>
      </c>
      <c r="H252" s="9">
        <f t="shared" si="12"/>
        <v>8.25</v>
      </c>
      <c r="I252" s="79">
        <f t="shared" si="11"/>
        <v>33</v>
      </c>
      <c r="J252" s="67"/>
    </row>
    <row r="253" spans="1:10" ht="24.75">
      <c r="A253" s="93" t="s">
        <v>610</v>
      </c>
      <c r="B253" s="6" t="s">
        <v>611</v>
      </c>
      <c r="C253" s="7" t="s">
        <v>612</v>
      </c>
      <c r="D253" s="6" t="s">
        <v>14</v>
      </c>
      <c r="E253" s="6" t="s">
        <v>22</v>
      </c>
      <c r="F253" s="8">
        <v>72</v>
      </c>
      <c r="G253" s="9">
        <v>7.71</v>
      </c>
      <c r="H253" s="9">
        <f t="shared" si="12"/>
        <v>9.64</v>
      </c>
      <c r="I253" s="79">
        <f t="shared" si="11"/>
        <v>694.08</v>
      </c>
      <c r="J253" s="67"/>
    </row>
    <row r="254" spans="1:10" ht="24.75">
      <c r="A254" s="93" t="s">
        <v>613</v>
      </c>
      <c r="B254" s="6" t="s">
        <v>614</v>
      </c>
      <c r="C254" s="7" t="s">
        <v>615</v>
      </c>
      <c r="D254" s="6" t="s">
        <v>14</v>
      </c>
      <c r="E254" s="6" t="s">
        <v>22</v>
      </c>
      <c r="F254" s="8">
        <v>40</v>
      </c>
      <c r="G254" s="9">
        <v>19.079999999999998</v>
      </c>
      <c r="H254" s="9">
        <f t="shared" si="12"/>
        <v>23.85</v>
      </c>
      <c r="I254" s="79">
        <f t="shared" si="11"/>
        <v>954</v>
      </c>
      <c r="J254" s="67"/>
    </row>
    <row r="255" spans="1:10" ht="24.75">
      <c r="A255" s="93" t="s">
        <v>616</v>
      </c>
      <c r="B255" s="6" t="s">
        <v>617</v>
      </c>
      <c r="C255" s="7" t="s">
        <v>618</v>
      </c>
      <c r="D255" s="6" t="s">
        <v>14</v>
      </c>
      <c r="E255" s="6" t="s">
        <v>22</v>
      </c>
      <c r="F255" s="8">
        <v>6</v>
      </c>
      <c r="G255" s="9">
        <v>32.15</v>
      </c>
      <c r="H255" s="9">
        <f t="shared" si="12"/>
        <v>40.19</v>
      </c>
      <c r="I255" s="79">
        <f t="shared" si="11"/>
        <v>241.14</v>
      </c>
      <c r="J255" s="67"/>
    </row>
    <row r="256" spans="1:10" ht="24.75">
      <c r="A256" s="93" t="s">
        <v>619</v>
      </c>
      <c r="B256" s="6" t="s">
        <v>620</v>
      </c>
      <c r="C256" s="7" t="s">
        <v>621</v>
      </c>
      <c r="D256" s="6" t="s">
        <v>14</v>
      </c>
      <c r="E256" s="6" t="s">
        <v>22</v>
      </c>
      <c r="F256" s="8">
        <v>2</v>
      </c>
      <c r="G256" s="9">
        <v>42.76</v>
      </c>
      <c r="H256" s="9">
        <f t="shared" si="12"/>
        <v>53.45</v>
      </c>
      <c r="I256" s="79">
        <f t="shared" si="11"/>
        <v>106.9</v>
      </c>
      <c r="J256" s="67"/>
    </row>
    <row r="257" spans="1:10" ht="16.5">
      <c r="A257" s="93" t="s">
        <v>622</v>
      </c>
      <c r="B257" s="6" t="s">
        <v>623</v>
      </c>
      <c r="C257" s="7" t="s">
        <v>624</v>
      </c>
      <c r="D257" s="6" t="s">
        <v>14</v>
      </c>
      <c r="E257" s="6" t="s">
        <v>22</v>
      </c>
      <c r="F257" s="8">
        <v>6</v>
      </c>
      <c r="G257" s="9">
        <v>21.93</v>
      </c>
      <c r="H257" s="9">
        <f t="shared" si="12"/>
        <v>27.41</v>
      </c>
      <c r="I257" s="79">
        <f t="shared" si="11"/>
        <v>164.46</v>
      </c>
      <c r="J257" s="67"/>
    </row>
    <row r="258" spans="1:10" ht="16.5">
      <c r="A258" s="93" t="s">
        <v>625</v>
      </c>
      <c r="B258" s="6" t="s">
        <v>626</v>
      </c>
      <c r="C258" s="7" t="s">
        <v>627</v>
      </c>
      <c r="D258" s="6" t="s">
        <v>26</v>
      </c>
      <c r="E258" s="6" t="s">
        <v>22</v>
      </c>
      <c r="F258" s="8">
        <v>2</v>
      </c>
      <c r="G258" s="9">
        <v>16.29</v>
      </c>
      <c r="H258" s="9">
        <f t="shared" si="12"/>
        <v>20.36</v>
      </c>
      <c r="I258" s="79">
        <f t="shared" si="11"/>
        <v>40.72</v>
      </c>
      <c r="J258" s="67"/>
    </row>
    <row r="259" spans="1:10" ht="16.5">
      <c r="A259" s="93" t="s">
        <v>628</v>
      </c>
      <c r="B259" s="6" t="s">
        <v>629</v>
      </c>
      <c r="C259" s="7" t="s">
        <v>630</v>
      </c>
      <c r="D259" s="6" t="s">
        <v>26</v>
      </c>
      <c r="E259" s="6" t="s">
        <v>22</v>
      </c>
      <c r="F259" s="8">
        <v>4</v>
      </c>
      <c r="G259" s="9">
        <v>16.29</v>
      </c>
      <c r="H259" s="9">
        <f t="shared" si="12"/>
        <v>20.36</v>
      </c>
      <c r="I259" s="79">
        <f t="shared" si="11"/>
        <v>81.44</v>
      </c>
      <c r="J259" s="67"/>
    </row>
    <row r="260" spans="1:10" ht="24.75">
      <c r="A260" s="93" t="s">
        <v>631</v>
      </c>
      <c r="B260" s="6" t="s">
        <v>632</v>
      </c>
      <c r="C260" s="7" t="s">
        <v>633</v>
      </c>
      <c r="D260" s="6" t="s">
        <v>14</v>
      </c>
      <c r="E260" s="6" t="s">
        <v>22</v>
      </c>
      <c r="F260" s="8">
        <v>30</v>
      </c>
      <c r="G260" s="9">
        <v>16.05</v>
      </c>
      <c r="H260" s="9">
        <f t="shared" si="12"/>
        <v>20.059999999999999</v>
      </c>
      <c r="I260" s="79">
        <f t="shared" si="11"/>
        <v>601.79999999999995</v>
      </c>
      <c r="J260" s="67"/>
    </row>
    <row r="261" spans="1:10" ht="24.75">
      <c r="A261" s="93" t="s">
        <v>634</v>
      </c>
      <c r="B261" s="6" t="s">
        <v>635</v>
      </c>
      <c r="C261" s="7" t="s">
        <v>636</v>
      </c>
      <c r="D261" s="6" t="s">
        <v>14</v>
      </c>
      <c r="E261" s="6" t="s">
        <v>22</v>
      </c>
      <c r="F261" s="8">
        <v>1</v>
      </c>
      <c r="G261" s="9">
        <v>20.82</v>
      </c>
      <c r="H261" s="9">
        <f t="shared" si="12"/>
        <v>26.03</v>
      </c>
      <c r="I261" s="79">
        <f t="shared" ref="I261:I324" si="13">ROUND(H261*F261,2)</f>
        <v>26.03</v>
      </c>
      <c r="J261" s="67"/>
    </row>
    <row r="262" spans="1:10" ht="24.75">
      <c r="A262" s="93" t="s">
        <v>637</v>
      </c>
      <c r="B262" s="6" t="s">
        <v>638</v>
      </c>
      <c r="C262" s="7" t="s">
        <v>639</v>
      </c>
      <c r="D262" s="6" t="s">
        <v>14</v>
      </c>
      <c r="E262" s="6" t="s">
        <v>22</v>
      </c>
      <c r="F262" s="8">
        <v>5</v>
      </c>
      <c r="G262" s="9">
        <v>30.57</v>
      </c>
      <c r="H262" s="9">
        <f t="shared" si="12"/>
        <v>38.21</v>
      </c>
      <c r="I262" s="79">
        <f t="shared" si="13"/>
        <v>191.05</v>
      </c>
      <c r="J262" s="67"/>
    </row>
    <row r="263" spans="1:10" ht="16.5">
      <c r="A263" s="93" t="s">
        <v>640</v>
      </c>
      <c r="B263" s="6" t="s">
        <v>641</v>
      </c>
      <c r="C263" s="7" t="s">
        <v>642</v>
      </c>
      <c r="D263" s="6" t="s">
        <v>14</v>
      </c>
      <c r="E263" s="6" t="s">
        <v>22</v>
      </c>
      <c r="F263" s="8">
        <v>3</v>
      </c>
      <c r="G263" s="9">
        <v>7.01</v>
      </c>
      <c r="H263" s="9">
        <f t="shared" si="12"/>
        <v>8.76</v>
      </c>
      <c r="I263" s="79">
        <f t="shared" si="13"/>
        <v>26.28</v>
      </c>
      <c r="J263" s="67"/>
    </row>
    <row r="264" spans="1:10" ht="16.5">
      <c r="A264" s="93" t="s">
        <v>643</v>
      </c>
      <c r="B264" s="6" t="s">
        <v>644</v>
      </c>
      <c r="C264" s="7" t="s">
        <v>645</v>
      </c>
      <c r="D264" s="6" t="s">
        <v>14</v>
      </c>
      <c r="E264" s="6" t="s">
        <v>22</v>
      </c>
      <c r="F264" s="8">
        <v>2</v>
      </c>
      <c r="G264" s="9">
        <v>18.559999999999999</v>
      </c>
      <c r="H264" s="9">
        <f t="shared" si="12"/>
        <v>23.2</v>
      </c>
      <c r="I264" s="79">
        <f t="shared" si="13"/>
        <v>46.4</v>
      </c>
      <c r="J264" s="67"/>
    </row>
    <row r="265" spans="1:10" ht="16.5">
      <c r="A265" s="93" t="s">
        <v>646</v>
      </c>
      <c r="B265" s="6" t="s">
        <v>647</v>
      </c>
      <c r="C265" s="7" t="s">
        <v>648</v>
      </c>
      <c r="D265" s="6" t="s">
        <v>14</v>
      </c>
      <c r="E265" s="6" t="s">
        <v>22</v>
      </c>
      <c r="F265" s="8">
        <v>8</v>
      </c>
      <c r="G265" s="9">
        <v>85.32</v>
      </c>
      <c r="H265" s="9">
        <f t="shared" si="12"/>
        <v>106.65</v>
      </c>
      <c r="I265" s="79">
        <f t="shared" si="13"/>
        <v>853.2</v>
      </c>
      <c r="J265" s="67"/>
    </row>
    <row r="266" spans="1:10" ht="16.5">
      <c r="A266" s="93" t="s">
        <v>649</v>
      </c>
      <c r="B266" s="6" t="s">
        <v>650</v>
      </c>
      <c r="C266" s="7" t="s">
        <v>651</v>
      </c>
      <c r="D266" s="6" t="s">
        <v>14</v>
      </c>
      <c r="E266" s="6" t="s">
        <v>22</v>
      </c>
      <c r="F266" s="8">
        <v>2</v>
      </c>
      <c r="G266" s="9">
        <v>104.15</v>
      </c>
      <c r="H266" s="9">
        <f t="shared" si="12"/>
        <v>130.19</v>
      </c>
      <c r="I266" s="79">
        <f t="shared" si="13"/>
        <v>260.38</v>
      </c>
      <c r="J266" s="67"/>
    </row>
    <row r="267" spans="1:10" ht="24.75">
      <c r="A267" s="93" t="s">
        <v>652</v>
      </c>
      <c r="B267" s="6" t="s">
        <v>653</v>
      </c>
      <c r="C267" s="7" t="s">
        <v>654</v>
      </c>
      <c r="D267" s="6" t="s">
        <v>14</v>
      </c>
      <c r="E267" s="6" t="s">
        <v>22</v>
      </c>
      <c r="F267" s="8">
        <v>4</v>
      </c>
      <c r="G267" s="9">
        <v>9.41</v>
      </c>
      <c r="H267" s="9">
        <f t="shared" si="12"/>
        <v>11.76</v>
      </c>
      <c r="I267" s="79">
        <f t="shared" si="13"/>
        <v>47.04</v>
      </c>
      <c r="J267" s="67"/>
    </row>
    <row r="268" spans="1:10" ht="24.75">
      <c r="A268" s="93" t="s">
        <v>655</v>
      </c>
      <c r="B268" s="6" t="s">
        <v>653</v>
      </c>
      <c r="C268" s="7" t="s">
        <v>654</v>
      </c>
      <c r="D268" s="6" t="s">
        <v>14</v>
      </c>
      <c r="E268" s="6" t="s">
        <v>22</v>
      </c>
      <c r="F268" s="8">
        <v>4</v>
      </c>
      <c r="G268" s="9">
        <v>9.41</v>
      </c>
      <c r="H268" s="9">
        <f t="shared" si="12"/>
        <v>11.76</v>
      </c>
      <c r="I268" s="79">
        <f t="shared" si="13"/>
        <v>47.04</v>
      </c>
      <c r="J268" s="67"/>
    </row>
    <row r="269" spans="1:10" ht="16.5">
      <c r="A269" s="93" t="s">
        <v>656</v>
      </c>
      <c r="B269" s="6" t="s">
        <v>657</v>
      </c>
      <c r="C269" s="7" t="s">
        <v>658</v>
      </c>
      <c r="D269" s="6" t="s">
        <v>14</v>
      </c>
      <c r="E269" s="6" t="s">
        <v>22</v>
      </c>
      <c r="F269" s="8">
        <v>28</v>
      </c>
      <c r="G269" s="9">
        <v>15.97</v>
      </c>
      <c r="H269" s="9">
        <f t="shared" si="12"/>
        <v>19.96</v>
      </c>
      <c r="I269" s="79">
        <f t="shared" si="13"/>
        <v>558.88</v>
      </c>
      <c r="J269" s="67"/>
    </row>
    <row r="270" spans="1:10" ht="16.5">
      <c r="A270" s="93" t="s">
        <v>659</v>
      </c>
      <c r="B270" s="6" t="s">
        <v>660</v>
      </c>
      <c r="C270" s="7" t="s">
        <v>661</v>
      </c>
      <c r="D270" s="6" t="s">
        <v>14</v>
      </c>
      <c r="E270" s="6" t="s">
        <v>22</v>
      </c>
      <c r="F270" s="8">
        <v>4</v>
      </c>
      <c r="G270" s="9">
        <v>43.38</v>
      </c>
      <c r="H270" s="9">
        <f t="shared" si="12"/>
        <v>54.23</v>
      </c>
      <c r="I270" s="79">
        <f t="shared" si="13"/>
        <v>216.92</v>
      </c>
      <c r="J270" s="67"/>
    </row>
    <row r="271" spans="1:10" ht="24.75">
      <c r="A271" s="93" t="s">
        <v>662</v>
      </c>
      <c r="B271" s="6" t="s">
        <v>663</v>
      </c>
      <c r="C271" s="7" t="s">
        <v>664</v>
      </c>
      <c r="D271" s="6" t="s">
        <v>14</v>
      </c>
      <c r="E271" s="6" t="s">
        <v>22</v>
      </c>
      <c r="F271" s="8">
        <v>26</v>
      </c>
      <c r="G271" s="9">
        <v>111.92</v>
      </c>
      <c r="H271" s="9">
        <f t="shared" ref="H271:H334" si="14">ROUND(G271*1.25,2)</f>
        <v>139.9</v>
      </c>
      <c r="I271" s="79">
        <f t="shared" si="13"/>
        <v>3637.4</v>
      </c>
      <c r="J271" s="67"/>
    </row>
    <row r="272" spans="1:10" ht="24.75">
      <c r="A272" s="93" t="s">
        <v>665</v>
      </c>
      <c r="B272" s="6" t="s">
        <v>666</v>
      </c>
      <c r="C272" s="7" t="s">
        <v>667</v>
      </c>
      <c r="D272" s="6" t="s">
        <v>14</v>
      </c>
      <c r="E272" s="6" t="s">
        <v>22</v>
      </c>
      <c r="F272" s="8">
        <v>6</v>
      </c>
      <c r="G272" s="9">
        <v>135.13999999999999</v>
      </c>
      <c r="H272" s="9">
        <f t="shared" si="14"/>
        <v>168.93</v>
      </c>
      <c r="I272" s="79">
        <f t="shared" si="13"/>
        <v>1013.58</v>
      </c>
      <c r="J272" s="67"/>
    </row>
    <row r="273" spans="1:10" ht="24.75">
      <c r="A273" s="93" t="s">
        <v>668</v>
      </c>
      <c r="B273" s="6" t="s">
        <v>669</v>
      </c>
      <c r="C273" s="7" t="s">
        <v>670</v>
      </c>
      <c r="D273" s="6" t="s">
        <v>14</v>
      </c>
      <c r="E273" s="6" t="s">
        <v>22</v>
      </c>
      <c r="F273" s="8">
        <v>47</v>
      </c>
      <c r="G273" s="9">
        <v>14.56</v>
      </c>
      <c r="H273" s="9">
        <f t="shared" si="14"/>
        <v>18.2</v>
      </c>
      <c r="I273" s="79">
        <f t="shared" si="13"/>
        <v>855.4</v>
      </c>
      <c r="J273" s="67"/>
    </row>
    <row r="274" spans="1:10" ht="24.75">
      <c r="A274" s="93" t="s">
        <v>671</v>
      </c>
      <c r="B274" s="6" t="s">
        <v>669</v>
      </c>
      <c r="C274" s="7" t="s">
        <v>670</v>
      </c>
      <c r="D274" s="6" t="s">
        <v>14</v>
      </c>
      <c r="E274" s="6" t="s">
        <v>22</v>
      </c>
      <c r="F274" s="8">
        <v>12</v>
      </c>
      <c r="G274" s="9">
        <v>14.56</v>
      </c>
      <c r="H274" s="9">
        <f t="shared" si="14"/>
        <v>18.2</v>
      </c>
      <c r="I274" s="79">
        <f t="shared" si="13"/>
        <v>218.4</v>
      </c>
      <c r="J274" s="67"/>
    </row>
    <row r="275" spans="1:10" ht="16.5">
      <c r="A275" s="93" t="s">
        <v>672</v>
      </c>
      <c r="B275" s="6" t="s">
        <v>673</v>
      </c>
      <c r="C275" s="7" t="s">
        <v>674</v>
      </c>
      <c r="D275" s="6" t="s">
        <v>14</v>
      </c>
      <c r="E275" s="6" t="s">
        <v>22</v>
      </c>
      <c r="F275" s="8">
        <v>17</v>
      </c>
      <c r="G275" s="9">
        <v>15.34</v>
      </c>
      <c r="H275" s="9">
        <f t="shared" si="14"/>
        <v>19.18</v>
      </c>
      <c r="I275" s="79">
        <f t="shared" si="13"/>
        <v>326.06</v>
      </c>
      <c r="J275" s="67"/>
    </row>
    <row r="276" spans="1:10" ht="16.5">
      <c r="A276" s="93" t="s">
        <v>675</v>
      </c>
      <c r="B276" s="6" t="s">
        <v>676</v>
      </c>
      <c r="C276" s="7" t="s">
        <v>677</v>
      </c>
      <c r="D276" s="6" t="s">
        <v>14</v>
      </c>
      <c r="E276" s="6" t="s">
        <v>22</v>
      </c>
      <c r="F276" s="8">
        <v>14</v>
      </c>
      <c r="G276" s="9">
        <v>24.93</v>
      </c>
      <c r="H276" s="9">
        <f t="shared" si="14"/>
        <v>31.16</v>
      </c>
      <c r="I276" s="79">
        <f t="shared" si="13"/>
        <v>436.24</v>
      </c>
      <c r="J276" s="67"/>
    </row>
    <row r="277" spans="1:10" ht="16.5">
      <c r="A277" s="93" t="s">
        <v>678</v>
      </c>
      <c r="B277" s="6" t="s">
        <v>679</v>
      </c>
      <c r="C277" s="7" t="s">
        <v>680</v>
      </c>
      <c r="D277" s="6" t="s">
        <v>14</v>
      </c>
      <c r="E277" s="6" t="s">
        <v>22</v>
      </c>
      <c r="F277" s="8">
        <v>7</v>
      </c>
      <c r="G277" s="9">
        <v>83.99</v>
      </c>
      <c r="H277" s="9">
        <f t="shared" si="14"/>
        <v>104.99</v>
      </c>
      <c r="I277" s="79">
        <f t="shared" si="13"/>
        <v>734.93</v>
      </c>
      <c r="J277" s="67"/>
    </row>
    <row r="278" spans="1:10" ht="16.5">
      <c r="A278" s="93" t="s">
        <v>681</v>
      </c>
      <c r="B278" s="6" t="s">
        <v>682</v>
      </c>
      <c r="C278" s="7" t="s">
        <v>683</v>
      </c>
      <c r="D278" s="6" t="s">
        <v>14</v>
      </c>
      <c r="E278" s="6" t="s">
        <v>22</v>
      </c>
      <c r="F278" s="8">
        <v>4</v>
      </c>
      <c r="G278" s="9">
        <v>109.73</v>
      </c>
      <c r="H278" s="9">
        <f t="shared" si="14"/>
        <v>137.16</v>
      </c>
      <c r="I278" s="79">
        <f t="shared" si="13"/>
        <v>548.64</v>
      </c>
      <c r="J278" s="67"/>
    </row>
    <row r="279" spans="1:10" ht="16.5">
      <c r="A279" s="93" t="s">
        <v>684</v>
      </c>
      <c r="B279" s="6" t="s">
        <v>685</v>
      </c>
      <c r="C279" s="7" t="s">
        <v>686</v>
      </c>
      <c r="D279" s="6" t="s">
        <v>14</v>
      </c>
      <c r="E279" s="6" t="s">
        <v>22</v>
      </c>
      <c r="F279" s="8">
        <v>10</v>
      </c>
      <c r="G279" s="9">
        <v>21.79</v>
      </c>
      <c r="H279" s="9">
        <f t="shared" si="14"/>
        <v>27.24</v>
      </c>
      <c r="I279" s="79">
        <f t="shared" si="13"/>
        <v>272.39999999999998</v>
      </c>
      <c r="J279" s="67"/>
    </row>
    <row r="280" spans="1:10" ht="16.5">
      <c r="A280" s="93" t="s">
        <v>687</v>
      </c>
      <c r="B280" s="6" t="s">
        <v>688</v>
      </c>
      <c r="C280" s="7" t="s">
        <v>689</v>
      </c>
      <c r="D280" s="6" t="s">
        <v>14</v>
      </c>
      <c r="E280" s="6" t="s">
        <v>22</v>
      </c>
      <c r="F280" s="8">
        <v>2</v>
      </c>
      <c r="G280" s="9">
        <v>63.93</v>
      </c>
      <c r="H280" s="9">
        <f t="shared" si="14"/>
        <v>79.91</v>
      </c>
      <c r="I280" s="79">
        <f t="shared" si="13"/>
        <v>159.82</v>
      </c>
      <c r="J280" s="67"/>
    </row>
    <row r="281" spans="1:10" ht="16.5">
      <c r="A281" s="93" t="s">
        <v>690</v>
      </c>
      <c r="B281" s="6" t="s">
        <v>688</v>
      </c>
      <c r="C281" s="7" t="s">
        <v>689</v>
      </c>
      <c r="D281" s="6" t="s">
        <v>14</v>
      </c>
      <c r="E281" s="6" t="s">
        <v>22</v>
      </c>
      <c r="F281" s="8">
        <v>13</v>
      </c>
      <c r="G281" s="9">
        <v>63.93</v>
      </c>
      <c r="H281" s="9">
        <f t="shared" si="14"/>
        <v>79.91</v>
      </c>
      <c r="I281" s="79">
        <f t="shared" si="13"/>
        <v>1038.83</v>
      </c>
      <c r="J281" s="67"/>
    </row>
    <row r="282" spans="1:10" ht="16.5">
      <c r="A282" s="93" t="s">
        <v>691</v>
      </c>
      <c r="B282" s="6" t="s">
        <v>692</v>
      </c>
      <c r="C282" s="7" t="s">
        <v>693</v>
      </c>
      <c r="D282" s="6" t="s">
        <v>26</v>
      </c>
      <c r="E282" s="6" t="s">
        <v>22</v>
      </c>
      <c r="F282" s="8">
        <v>3</v>
      </c>
      <c r="G282" s="9">
        <v>32.07</v>
      </c>
      <c r="H282" s="9">
        <f t="shared" si="14"/>
        <v>40.090000000000003</v>
      </c>
      <c r="I282" s="79">
        <f t="shared" si="13"/>
        <v>120.27</v>
      </c>
      <c r="J282" s="67"/>
    </row>
    <row r="283" spans="1:10" ht="24.75">
      <c r="A283" s="93" t="s">
        <v>694</v>
      </c>
      <c r="B283" s="6" t="s">
        <v>695</v>
      </c>
      <c r="C283" s="7" t="s">
        <v>696</v>
      </c>
      <c r="D283" s="6" t="s">
        <v>14</v>
      </c>
      <c r="E283" s="6" t="s">
        <v>22</v>
      </c>
      <c r="F283" s="8">
        <v>8</v>
      </c>
      <c r="G283" s="9">
        <v>24.46</v>
      </c>
      <c r="H283" s="9">
        <f t="shared" si="14"/>
        <v>30.58</v>
      </c>
      <c r="I283" s="79">
        <f t="shared" si="13"/>
        <v>244.64</v>
      </c>
      <c r="J283" s="67"/>
    </row>
    <row r="284" spans="1:10" ht="24.75">
      <c r="A284" s="93" t="s">
        <v>697</v>
      </c>
      <c r="B284" s="6" t="s">
        <v>698</v>
      </c>
      <c r="C284" s="7" t="s">
        <v>699</v>
      </c>
      <c r="D284" s="6" t="s">
        <v>14</v>
      </c>
      <c r="E284" s="6" t="s">
        <v>22</v>
      </c>
      <c r="F284" s="8">
        <v>9</v>
      </c>
      <c r="G284" s="9">
        <v>22.58</v>
      </c>
      <c r="H284" s="9">
        <f t="shared" si="14"/>
        <v>28.23</v>
      </c>
      <c r="I284" s="79">
        <f t="shared" si="13"/>
        <v>254.07</v>
      </c>
      <c r="J284" s="67"/>
    </row>
    <row r="285" spans="1:10" ht="24.75">
      <c r="A285" s="93" t="s">
        <v>700</v>
      </c>
      <c r="B285" s="6" t="s">
        <v>602</v>
      </c>
      <c r="C285" s="7" t="s">
        <v>603</v>
      </c>
      <c r="D285" s="6" t="s">
        <v>14</v>
      </c>
      <c r="E285" s="6" t="s">
        <v>22</v>
      </c>
      <c r="F285" s="8">
        <v>3</v>
      </c>
      <c r="G285" s="9">
        <v>242.13</v>
      </c>
      <c r="H285" s="9">
        <f t="shared" si="14"/>
        <v>302.66000000000003</v>
      </c>
      <c r="I285" s="79">
        <f t="shared" si="13"/>
        <v>907.98</v>
      </c>
      <c r="J285" s="67"/>
    </row>
    <row r="286" spans="1:10" ht="20.100000000000001" customHeight="1">
      <c r="A286" s="92" t="s">
        <v>701</v>
      </c>
      <c r="B286" s="95" t="s">
        <v>702</v>
      </c>
      <c r="C286" s="95"/>
      <c r="D286" s="95"/>
      <c r="E286" s="95"/>
      <c r="F286" s="95"/>
      <c r="G286" s="95"/>
      <c r="H286" s="9"/>
      <c r="I286" s="78">
        <f>ROUND(SUM(I287:I292),2)</f>
        <v>12288.53</v>
      </c>
      <c r="J286" s="67"/>
    </row>
    <row r="287" spans="1:10" ht="16.5">
      <c r="A287" s="93" t="s">
        <v>703</v>
      </c>
      <c r="B287" s="6" t="s">
        <v>704</v>
      </c>
      <c r="C287" s="7" t="s">
        <v>705</v>
      </c>
      <c r="D287" s="6" t="s">
        <v>14</v>
      </c>
      <c r="E287" s="6" t="s">
        <v>22</v>
      </c>
      <c r="F287" s="8">
        <v>3</v>
      </c>
      <c r="G287" s="9">
        <v>472.8</v>
      </c>
      <c r="H287" s="9">
        <f t="shared" si="14"/>
        <v>591</v>
      </c>
      <c r="I287" s="79">
        <f t="shared" si="13"/>
        <v>1773</v>
      </c>
      <c r="J287" s="67"/>
    </row>
    <row r="288" spans="1:10" ht="16.5">
      <c r="A288" s="93" t="s">
        <v>706</v>
      </c>
      <c r="B288" s="6" t="s">
        <v>707</v>
      </c>
      <c r="C288" s="7" t="s">
        <v>708</v>
      </c>
      <c r="D288" s="6" t="s">
        <v>14</v>
      </c>
      <c r="E288" s="6" t="s">
        <v>22</v>
      </c>
      <c r="F288" s="8">
        <v>1</v>
      </c>
      <c r="G288" s="9">
        <v>573.53</v>
      </c>
      <c r="H288" s="9">
        <f t="shared" si="14"/>
        <v>716.91</v>
      </c>
      <c r="I288" s="79">
        <f t="shared" si="13"/>
        <v>716.91</v>
      </c>
      <c r="J288" s="67"/>
    </row>
    <row r="289" spans="1:10" ht="24.75">
      <c r="A289" s="93" t="s">
        <v>709</v>
      </c>
      <c r="B289" s="6" t="s">
        <v>710</v>
      </c>
      <c r="C289" s="7" t="s">
        <v>711</v>
      </c>
      <c r="D289" s="6" t="s">
        <v>14</v>
      </c>
      <c r="E289" s="6" t="s">
        <v>22</v>
      </c>
      <c r="F289" s="8">
        <v>2</v>
      </c>
      <c r="G289" s="9">
        <v>133.78</v>
      </c>
      <c r="H289" s="9">
        <f t="shared" si="14"/>
        <v>167.23</v>
      </c>
      <c r="I289" s="79">
        <f t="shared" si="13"/>
        <v>334.46</v>
      </c>
      <c r="J289" s="67"/>
    </row>
    <row r="290" spans="1:10" ht="24.75">
      <c r="A290" s="93" t="s">
        <v>712</v>
      </c>
      <c r="B290" s="6" t="s">
        <v>713</v>
      </c>
      <c r="C290" s="7" t="s">
        <v>714</v>
      </c>
      <c r="D290" s="6" t="s">
        <v>14</v>
      </c>
      <c r="E290" s="6" t="s">
        <v>22</v>
      </c>
      <c r="F290" s="8">
        <v>8</v>
      </c>
      <c r="G290" s="9">
        <v>269.11</v>
      </c>
      <c r="H290" s="9">
        <f t="shared" si="14"/>
        <v>336.39</v>
      </c>
      <c r="I290" s="79">
        <f t="shared" si="13"/>
        <v>2691.12</v>
      </c>
      <c r="J290" s="67"/>
    </row>
    <row r="291" spans="1:10" ht="24.75">
      <c r="A291" s="93" t="s">
        <v>715</v>
      </c>
      <c r="B291" s="6" t="s">
        <v>716</v>
      </c>
      <c r="C291" s="7" t="s">
        <v>717</v>
      </c>
      <c r="D291" s="6" t="s">
        <v>14</v>
      </c>
      <c r="E291" s="6" t="s">
        <v>22</v>
      </c>
      <c r="F291" s="8">
        <v>30</v>
      </c>
      <c r="G291" s="9">
        <v>151.82</v>
      </c>
      <c r="H291" s="9">
        <f t="shared" si="14"/>
        <v>189.78</v>
      </c>
      <c r="I291" s="79">
        <f t="shared" si="13"/>
        <v>5693.4</v>
      </c>
      <c r="J291" s="67"/>
    </row>
    <row r="292" spans="1:10" ht="24.75">
      <c r="A292" s="93" t="s">
        <v>718</v>
      </c>
      <c r="B292" s="6" t="s">
        <v>719</v>
      </c>
      <c r="C292" s="7" t="s">
        <v>720</v>
      </c>
      <c r="D292" s="6" t="s">
        <v>14</v>
      </c>
      <c r="E292" s="6" t="s">
        <v>22</v>
      </c>
      <c r="F292" s="8">
        <v>6</v>
      </c>
      <c r="G292" s="9">
        <v>143.94999999999999</v>
      </c>
      <c r="H292" s="9">
        <f t="shared" si="14"/>
        <v>179.94</v>
      </c>
      <c r="I292" s="79">
        <f t="shared" si="13"/>
        <v>1079.6400000000001</v>
      </c>
      <c r="J292" s="67"/>
    </row>
    <row r="293" spans="1:10" ht="20.100000000000001" customHeight="1">
      <c r="A293" s="92" t="s">
        <v>721</v>
      </c>
      <c r="B293" s="95" t="s">
        <v>722</v>
      </c>
      <c r="C293" s="95"/>
      <c r="D293" s="95"/>
      <c r="E293" s="95"/>
      <c r="F293" s="95"/>
      <c r="G293" s="95"/>
      <c r="H293" s="9"/>
      <c r="I293" s="78">
        <f>ROUND(SUM(I294),2)</f>
        <v>45618.35</v>
      </c>
      <c r="J293" s="67"/>
    </row>
    <row r="294" spans="1:10" ht="16.5">
      <c r="A294" s="93" t="s">
        <v>723</v>
      </c>
      <c r="B294" s="6" t="s">
        <v>724</v>
      </c>
      <c r="C294" s="7" t="s">
        <v>725</v>
      </c>
      <c r="D294" s="6" t="s">
        <v>26</v>
      </c>
      <c r="E294" s="6" t="s">
        <v>22</v>
      </c>
      <c r="F294" s="8">
        <v>1</v>
      </c>
      <c r="G294" s="9">
        <v>36494.68</v>
      </c>
      <c r="H294" s="9">
        <f t="shared" si="14"/>
        <v>45618.35</v>
      </c>
      <c r="I294" s="79">
        <f t="shared" si="13"/>
        <v>45618.35</v>
      </c>
      <c r="J294" s="67"/>
    </row>
    <row r="295" spans="1:10" ht="20.100000000000001" customHeight="1">
      <c r="A295" s="92" t="s">
        <v>726</v>
      </c>
      <c r="B295" s="95" t="s">
        <v>727</v>
      </c>
      <c r="C295" s="95"/>
      <c r="D295" s="95"/>
      <c r="E295" s="95"/>
      <c r="F295" s="95"/>
      <c r="G295" s="95"/>
      <c r="H295" s="9"/>
      <c r="I295" s="82">
        <f>I296+I303</f>
        <v>23032</v>
      </c>
      <c r="J295" s="67"/>
    </row>
    <row r="296" spans="1:10" ht="20.100000000000001" customHeight="1">
      <c r="A296" s="92" t="s">
        <v>728</v>
      </c>
      <c r="B296" s="95" t="s">
        <v>729</v>
      </c>
      <c r="C296" s="95"/>
      <c r="D296" s="95"/>
      <c r="E296" s="95"/>
      <c r="F296" s="95"/>
      <c r="G296" s="95"/>
      <c r="H296" s="9"/>
      <c r="I296" s="78">
        <f>ROUND(SUM(I297:I302),2)</f>
        <v>15435.44</v>
      </c>
      <c r="J296" s="67"/>
    </row>
    <row r="297" spans="1:10" ht="24.75">
      <c r="A297" s="93" t="s">
        <v>730</v>
      </c>
      <c r="B297" s="6" t="s">
        <v>731</v>
      </c>
      <c r="C297" s="7" t="s">
        <v>732</v>
      </c>
      <c r="D297" s="6" t="s">
        <v>14</v>
      </c>
      <c r="E297" s="6" t="s">
        <v>30</v>
      </c>
      <c r="F297" s="8">
        <v>246.6</v>
      </c>
      <c r="G297" s="9">
        <v>36.14</v>
      </c>
      <c r="H297" s="9">
        <f t="shared" si="14"/>
        <v>45.18</v>
      </c>
      <c r="I297" s="79">
        <f t="shared" si="13"/>
        <v>11141.39</v>
      </c>
      <c r="J297" s="67"/>
    </row>
    <row r="298" spans="1:10" ht="24.75">
      <c r="A298" s="93" t="s">
        <v>733</v>
      </c>
      <c r="B298" s="6" t="s">
        <v>734</v>
      </c>
      <c r="C298" s="7" t="s">
        <v>735</v>
      </c>
      <c r="D298" s="6" t="s">
        <v>14</v>
      </c>
      <c r="E298" s="6" t="s">
        <v>30</v>
      </c>
      <c r="F298" s="8">
        <v>3</v>
      </c>
      <c r="G298" s="9">
        <v>74.540000000000006</v>
      </c>
      <c r="H298" s="9">
        <f t="shared" si="14"/>
        <v>93.18</v>
      </c>
      <c r="I298" s="79">
        <f t="shared" si="13"/>
        <v>279.54000000000002</v>
      </c>
      <c r="J298" s="67"/>
    </row>
    <row r="299" spans="1:10" ht="24.75">
      <c r="A299" s="93" t="s">
        <v>736</v>
      </c>
      <c r="B299" s="6" t="s">
        <v>737</v>
      </c>
      <c r="C299" s="7" t="s">
        <v>738</v>
      </c>
      <c r="D299" s="6" t="s">
        <v>14</v>
      </c>
      <c r="E299" s="6" t="s">
        <v>22</v>
      </c>
      <c r="F299" s="8">
        <v>11</v>
      </c>
      <c r="G299" s="9">
        <v>49.1</v>
      </c>
      <c r="H299" s="9">
        <f t="shared" si="14"/>
        <v>61.38</v>
      </c>
      <c r="I299" s="79">
        <f t="shared" si="13"/>
        <v>675.18</v>
      </c>
      <c r="J299" s="67"/>
    </row>
    <row r="300" spans="1:10" ht="24.75">
      <c r="A300" s="93" t="s">
        <v>739</v>
      </c>
      <c r="B300" s="6" t="s">
        <v>740</v>
      </c>
      <c r="C300" s="7" t="s">
        <v>741</v>
      </c>
      <c r="D300" s="6" t="s">
        <v>14</v>
      </c>
      <c r="E300" s="6" t="s">
        <v>22</v>
      </c>
      <c r="F300" s="8">
        <v>47</v>
      </c>
      <c r="G300" s="9">
        <v>47.99</v>
      </c>
      <c r="H300" s="9">
        <f t="shared" si="14"/>
        <v>59.99</v>
      </c>
      <c r="I300" s="79">
        <f t="shared" si="13"/>
        <v>2819.53</v>
      </c>
      <c r="J300" s="67"/>
    </row>
    <row r="301" spans="1:10" ht="24.75">
      <c r="A301" s="93" t="s">
        <v>742</v>
      </c>
      <c r="B301" s="6" t="s">
        <v>743</v>
      </c>
      <c r="C301" s="7" t="s">
        <v>744</v>
      </c>
      <c r="D301" s="6" t="s">
        <v>14</v>
      </c>
      <c r="E301" s="6" t="s">
        <v>22</v>
      </c>
      <c r="F301" s="8">
        <v>4</v>
      </c>
      <c r="G301" s="9">
        <v>84.89</v>
      </c>
      <c r="H301" s="9">
        <f t="shared" si="14"/>
        <v>106.11</v>
      </c>
      <c r="I301" s="79">
        <f t="shared" si="13"/>
        <v>424.44</v>
      </c>
      <c r="J301" s="67"/>
    </row>
    <row r="302" spans="1:10" ht="24.75">
      <c r="A302" s="93" t="s">
        <v>745</v>
      </c>
      <c r="B302" s="6" t="s">
        <v>746</v>
      </c>
      <c r="C302" s="7" t="s">
        <v>747</v>
      </c>
      <c r="D302" s="6" t="s">
        <v>14</v>
      </c>
      <c r="E302" s="6" t="s">
        <v>22</v>
      </c>
      <c r="F302" s="8">
        <v>1</v>
      </c>
      <c r="G302" s="9">
        <v>76.290000000000006</v>
      </c>
      <c r="H302" s="9">
        <f t="shared" si="14"/>
        <v>95.36</v>
      </c>
      <c r="I302" s="79">
        <f t="shared" si="13"/>
        <v>95.36</v>
      </c>
      <c r="J302" s="67"/>
    </row>
    <row r="303" spans="1:10" ht="20.100000000000001" customHeight="1">
      <c r="A303" s="92" t="s">
        <v>748</v>
      </c>
      <c r="B303" s="95" t="s">
        <v>749</v>
      </c>
      <c r="C303" s="95"/>
      <c r="D303" s="95"/>
      <c r="E303" s="95"/>
      <c r="F303" s="95"/>
      <c r="G303" s="95"/>
      <c r="H303" s="9"/>
      <c r="I303" s="78">
        <f>ROUND(SUM(I304:I305),2)</f>
        <v>7596.56</v>
      </c>
      <c r="J303" s="67"/>
    </row>
    <row r="304" spans="1:10" ht="24.75">
      <c r="A304" s="93" t="s">
        <v>750</v>
      </c>
      <c r="B304" s="6" t="s">
        <v>751</v>
      </c>
      <c r="C304" s="7" t="s">
        <v>752</v>
      </c>
      <c r="D304" s="6" t="s">
        <v>14</v>
      </c>
      <c r="E304" s="6" t="s">
        <v>22</v>
      </c>
      <c r="F304" s="8">
        <v>9</v>
      </c>
      <c r="G304" s="9">
        <v>621.12</v>
      </c>
      <c r="H304" s="9">
        <f t="shared" si="14"/>
        <v>776.4</v>
      </c>
      <c r="I304" s="79">
        <f t="shared" si="13"/>
        <v>6987.6</v>
      </c>
      <c r="J304" s="67"/>
    </row>
    <row r="305" spans="1:10" ht="24.75">
      <c r="A305" s="93" t="s">
        <v>753</v>
      </c>
      <c r="B305" s="6" t="s">
        <v>754</v>
      </c>
      <c r="C305" s="7" t="s">
        <v>755</v>
      </c>
      <c r="D305" s="6" t="s">
        <v>14</v>
      </c>
      <c r="E305" s="6" t="s">
        <v>22</v>
      </c>
      <c r="F305" s="8">
        <v>11</v>
      </c>
      <c r="G305" s="9">
        <v>44.29</v>
      </c>
      <c r="H305" s="9">
        <f t="shared" si="14"/>
        <v>55.36</v>
      </c>
      <c r="I305" s="79">
        <f t="shared" si="13"/>
        <v>608.96</v>
      </c>
      <c r="J305" s="67"/>
    </row>
    <row r="306" spans="1:10" ht="20.100000000000001" customHeight="1">
      <c r="A306" s="92" t="s">
        <v>756</v>
      </c>
      <c r="B306" s="95" t="s">
        <v>757</v>
      </c>
      <c r="C306" s="95"/>
      <c r="D306" s="95"/>
      <c r="E306" s="95"/>
      <c r="F306" s="95"/>
      <c r="G306" s="95"/>
      <c r="H306" s="9"/>
      <c r="I306" s="82">
        <f>I307+I337</f>
        <v>85002.200000000012</v>
      </c>
      <c r="J306" s="67"/>
    </row>
    <row r="307" spans="1:10" ht="20.100000000000001" customHeight="1">
      <c r="A307" s="92" t="s">
        <v>758</v>
      </c>
      <c r="B307" s="95" t="s">
        <v>759</v>
      </c>
      <c r="C307" s="95"/>
      <c r="D307" s="95"/>
      <c r="E307" s="95"/>
      <c r="F307" s="95"/>
      <c r="G307" s="95"/>
      <c r="H307" s="9"/>
      <c r="I307" s="78">
        <f>ROUND(SUM(I308:I336),2)</f>
        <v>48255.79</v>
      </c>
      <c r="J307" s="67"/>
    </row>
    <row r="308" spans="1:10" ht="24.75">
      <c r="A308" s="93" t="s">
        <v>760</v>
      </c>
      <c r="B308" s="6" t="s">
        <v>761</v>
      </c>
      <c r="C308" s="7" t="s">
        <v>762</v>
      </c>
      <c r="D308" s="6" t="s">
        <v>14</v>
      </c>
      <c r="E308" s="6" t="s">
        <v>30</v>
      </c>
      <c r="F308" s="8">
        <v>149.30000000000001</v>
      </c>
      <c r="G308" s="9">
        <v>43.76</v>
      </c>
      <c r="H308" s="9">
        <f t="shared" si="14"/>
        <v>54.7</v>
      </c>
      <c r="I308" s="79">
        <f t="shared" si="13"/>
        <v>8166.71</v>
      </c>
      <c r="J308" s="67"/>
    </row>
    <row r="309" spans="1:10" ht="24.75">
      <c r="A309" s="93" t="s">
        <v>763</v>
      </c>
      <c r="B309" s="6" t="s">
        <v>764</v>
      </c>
      <c r="C309" s="7" t="s">
        <v>765</v>
      </c>
      <c r="D309" s="6" t="s">
        <v>14</v>
      </c>
      <c r="E309" s="6" t="s">
        <v>30</v>
      </c>
      <c r="F309" s="8">
        <v>115.3</v>
      </c>
      <c r="G309" s="9">
        <v>25.04</v>
      </c>
      <c r="H309" s="9">
        <f t="shared" si="14"/>
        <v>31.3</v>
      </c>
      <c r="I309" s="79">
        <f t="shared" si="13"/>
        <v>3608.89</v>
      </c>
      <c r="J309" s="67"/>
    </row>
    <row r="310" spans="1:10" ht="24.75">
      <c r="A310" s="93" t="s">
        <v>766</v>
      </c>
      <c r="B310" s="6" t="s">
        <v>767</v>
      </c>
      <c r="C310" s="7" t="s">
        <v>768</v>
      </c>
      <c r="D310" s="6" t="s">
        <v>14</v>
      </c>
      <c r="E310" s="6" t="s">
        <v>30</v>
      </c>
      <c r="F310" s="8">
        <v>173.1</v>
      </c>
      <c r="G310" s="9">
        <v>31.41</v>
      </c>
      <c r="H310" s="9">
        <f t="shared" si="14"/>
        <v>39.26</v>
      </c>
      <c r="I310" s="79">
        <f t="shared" si="13"/>
        <v>6795.91</v>
      </c>
      <c r="J310" s="67"/>
    </row>
    <row r="311" spans="1:10" ht="24.75">
      <c r="A311" s="93" t="s">
        <v>769</v>
      </c>
      <c r="B311" s="6" t="s">
        <v>770</v>
      </c>
      <c r="C311" s="7" t="s">
        <v>771</v>
      </c>
      <c r="D311" s="6" t="s">
        <v>14</v>
      </c>
      <c r="E311" s="6" t="s">
        <v>30</v>
      </c>
      <c r="F311" s="8">
        <v>69.55</v>
      </c>
      <c r="G311" s="9">
        <v>39.049999999999997</v>
      </c>
      <c r="H311" s="9">
        <f t="shared" si="14"/>
        <v>48.81</v>
      </c>
      <c r="I311" s="79">
        <f t="shared" si="13"/>
        <v>3394.74</v>
      </c>
      <c r="J311" s="67"/>
    </row>
    <row r="312" spans="1:10" ht="24.75">
      <c r="A312" s="93" t="s">
        <v>772</v>
      </c>
      <c r="B312" s="6" t="s">
        <v>773</v>
      </c>
      <c r="C312" s="7" t="s">
        <v>774</v>
      </c>
      <c r="D312" s="6" t="s">
        <v>14</v>
      </c>
      <c r="E312" s="6" t="s">
        <v>22</v>
      </c>
      <c r="F312" s="8">
        <v>32</v>
      </c>
      <c r="G312" s="9">
        <v>12.18</v>
      </c>
      <c r="H312" s="9">
        <f t="shared" si="14"/>
        <v>15.23</v>
      </c>
      <c r="I312" s="79">
        <f t="shared" si="13"/>
        <v>487.36</v>
      </c>
      <c r="J312" s="67"/>
    </row>
    <row r="313" spans="1:10" ht="24.75">
      <c r="A313" s="93" t="s">
        <v>775</v>
      </c>
      <c r="B313" s="6" t="s">
        <v>776</v>
      </c>
      <c r="C313" s="7" t="s">
        <v>777</v>
      </c>
      <c r="D313" s="6" t="s">
        <v>14</v>
      </c>
      <c r="E313" s="6" t="s">
        <v>22</v>
      </c>
      <c r="F313" s="8">
        <v>31</v>
      </c>
      <c r="G313" s="9">
        <v>17.28</v>
      </c>
      <c r="H313" s="9">
        <f t="shared" si="14"/>
        <v>21.6</v>
      </c>
      <c r="I313" s="79">
        <f t="shared" si="13"/>
        <v>669.6</v>
      </c>
      <c r="J313" s="67"/>
    </row>
    <row r="314" spans="1:10" ht="24.75">
      <c r="A314" s="93" t="s">
        <v>778</v>
      </c>
      <c r="B314" s="6" t="s">
        <v>779</v>
      </c>
      <c r="C314" s="7" t="s">
        <v>780</v>
      </c>
      <c r="D314" s="6" t="s">
        <v>14</v>
      </c>
      <c r="E314" s="6" t="s">
        <v>22</v>
      </c>
      <c r="F314" s="8">
        <v>9</v>
      </c>
      <c r="G314" s="9">
        <v>25.78</v>
      </c>
      <c r="H314" s="9">
        <f t="shared" si="14"/>
        <v>32.229999999999997</v>
      </c>
      <c r="I314" s="79">
        <f t="shared" si="13"/>
        <v>290.07</v>
      </c>
      <c r="J314" s="67"/>
    </row>
    <row r="315" spans="1:10" ht="24.75">
      <c r="A315" s="93" t="s">
        <v>781</v>
      </c>
      <c r="B315" s="6" t="s">
        <v>782</v>
      </c>
      <c r="C315" s="7" t="s">
        <v>783</v>
      </c>
      <c r="D315" s="6" t="s">
        <v>14</v>
      </c>
      <c r="E315" s="6" t="s">
        <v>22</v>
      </c>
      <c r="F315" s="8">
        <v>6</v>
      </c>
      <c r="G315" s="9">
        <v>31.01</v>
      </c>
      <c r="H315" s="9">
        <f t="shared" si="14"/>
        <v>38.76</v>
      </c>
      <c r="I315" s="79">
        <f t="shared" si="13"/>
        <v>232.56</v>
      </c>
      <c r="J315" s="67"/>
    </row>
    <row r="316" spans="1:10" ht="24.75">
      <c r="A316" s="93" t="s">
        <v>784</v>
      </c>
      <c r="B316" s="6" t="s">
        <v>785</v>
      </c>
      <c r="C316" s="7" t="s">
        <v>786</v>
      </c>
      <c r="D316" s="6" t="s">
        <v>14</v>
      </c>
      <c r="E316" s="6" t="s">
        <v>22</v>
      </c>
      <c r="F316" s="8">
        <v>12</v>
      </c>
      <c r="G316" s="9">
        <v>30.1</v>
      </c>
      <c r="H316" s="9">
        <f t="shared" si="14"/>
        <v>37.630000000000003</v>
      </c>
      <c r="I316" s="79">
        <f t="shared" si="13"/>
        <v>451.56</v>
      </c>
      <c r="J316" s="67"/>
    </row>
    <row r="317" spans="1:10" ht="24.75">
      <c r="A317" s="93" t="s">
        <v>787</v>
      </c>
      <c r="B317" s="6" t="s">
        <v>788</v>
      </c>
      <c r="C317" s="7" t="s">
        <v>789</v>
      </c>
      <c r="D317" s="6" t="s">
        <v>14</v>
      </c>
      <c r="E317" s="6" t="s">
        <v>22</v>
      </c>
      <c r="F317" s="8">
        <v>28</v>
      </c>
      <c r="G317" s="9">
        <v>24.73</v>
      </c>
      <c r="H317" s="9">
        <f t="shared" si="14"/>
        <v>30.91</v>
      </c>
      <c r="I317" s="79">
        <f t="shared" si="13"/>
        <v>865.48</v>
      </c>
      <c r="J317" s="67"/>
    </row>
    <row r="318" spans="1:10" ht="24.75">
      <c r="A318" s="93" t="s">
        <v>790</v>
      </c>
      <c r="B318" s="6" t="s">
        <v>791</v>
      </c>
      <c r="C318" s="7" t="s">
        <v>792</v>
      </c>
      <c r="D318" s="6" t="s">
        <v>14</v>
      </c>
      <c r="E318" s="6" t="s">
        <v>22</v>
      </c>
      <c r="F318" s="8">
        <v>18</v>
      </c>
      <c r="G318" s="9">
        <v>16.5</v>
      </c>
      <c r="H318" s="9">
        <f t="shared" si="14"/>
        <v>20.63</v>
      </c>
      <c r="I318" s="79">
        <f t="shared" si="13"/>
        <v>371.34</v>
      </c>
      <c r="J318" s="67"/>
    </row>
    <row r="319" spans="1:10" ht="24.75">
      <c r="A319" s="93" t="s">
        <v>793</v>
      </c>
      <c r="B319" s="6" t="s">
        <v>794</v>
      </c>
      <c r="C319" s="7" t="s">
        <v>795</v>
      </c>
      <c r="D319" s="6" t="s">
        <v>14</v>
      </c>
      <c r="E319" s="6" t="s">
        <v>22</v>
      </c>
      <c r="F319" s="8">
        <v>106</v>
      </c>
      <c r="G319" s="9">
        <v>11.93</v>
      </c>
      <c r="H319" s="9">
        <f t="shared" si="14"/>
        <v>14.91</v>
      </c>
      <c r="I319" s="79">
        <f t="shared" si="13"/>
        <v>1580.46</v>
      </c>
      <c r="J319" s="67"/>
    </row>
    <row r="320" spans="1:10" ht="24.75">
      <c r="A320" s="93" t="s">
        <v>796</v>
      </c>
      <c r="B320" s="6" t="s">
        <v>797</v>
      </c>
      <c r="C320" s="7" t="s">
        <v>798</v>
      </c>
      <c r="D320" s="6" t="s">
        <v>26</v>
      </c>
      <c r="E320" s="6" t="s">
        <v>22</v>
      </c>
      <c r="F320" s="8">
        <v>14</v>
      </c>
      <c r="G320" s="9">
        <v>51.97</v>
      </c>
      <c r="H320" s="9">
        <f t="shared" si="14"/>
        <v>64.959999999999994</v>
      </c>
      <c r="I320" s="79">
        <f t="shared" si="13"/>
        <v>909.44</v>
      </c>
      <c r="J320" s="67"/>
    </row>
    <row r="321" spans="1:10" ht="24.75">
      <c r="A321" s="93" t="s">
        <v>799</v>
      </c>
      <c r="B321" s="6" t="s">
        <v>800</v>
      </c>
      <c r="C321" s="7" t="s">
        <v>801</v>
      </c>
      <c r="D321" s="6" t="s">
        <v>14</v>
      </c>
      <c r="E321" s="6" t="s">
        <v>22</v>
      </c>
      <c r="F321" s="8">
        <v>8</v>
      </c>
      <c r="G321" s="9">
        <v>57.73</v>
      </c>
      <c r="H321" s="9">
        <f t="shared" si="14"/>
        <v>72.16</v>
      </c>
      <c r="I321" s="79">
        <f t="shared" si="13"/>
        <v>577.28</v>
      </c>
      <c r="J321" s="67"/>
    </row>
    <row r="322" spans="1:10" ht="24.75">
      <c r="A322" s="93" t="s">
        <v>802</v>
      </c>
      <c r="B322" s="6" t="s">
        <v>803</v>
      </c>
      <c r="C322" s="7" t="s">
        <v>804</v>
      </c>
      <c r="D322" s="6" t="s">
        <v>26</v>
      </c>
      <c r="E322" s="6" t="s">
        <v>22</v>
      </c>
      <c r="F322" s="8">
        <v>1</v>
      </c>
      <c r="G322" s="9">
        <v>44.39</v>
      </c>
      <c r="H322" s="9">
        <f t="shared" si="14"/>
        <v>55.49</v>
      </c>
      <c r="I322" s="79">
        <f t="shared" si="13"/>
        <v>55.49</v>
      </c>
      <c r="J322" s="67"/>
    </row>
    <row r="323" spans="1:10" ht="24.75">
      <c r="A323" s="93" t="s">
        <v>805</v>
      </c>
      <c r="B323" s="6" t="s">
        <v>806</v>
      </c>
      <c r="C323" s="7" t="s">
        <v>807</v>
      </c>
      <c r="D323" s="6" t="s">
        <v>14</v>
      </c>
      <c r="E323" s="6" t="s">
        <v>22</v>
      </c>
      <c r="F323" s="8">
        <v>9</v>
      </c>
      <c r="G323" s="9">
        <v>20.79</v>
      </c>
      <c r="H323" s="9">
        <f t="shared" si="14"/>
        <v>25.99</v>
      </c>
      <c r="I323" s="79">
        <f t="shared" si="13"/>
        <v>233.91</v>
      </c>
      <c r="J323" s="67"/>
    </row>
    <row r="324" spans="1:10" ht="24.75">
      <c r="A324" s="93" t="s">
        <v>808</v>
      </c>
      <c r="B324" s="6" t="s">
        <v>809</v>
      </c>
      <c r="C324" s="7" t="s">
        <v>810</v>
      </c>
      <c r="D324" s="6" t="s">
        <v>14</v>
      </c>
      <c r="E324" s="6" t="s">
        <v>22</v>
      </c>
      <c r="F324" s="8">
        <v>1</v>
      </c>
      <c r="G324" s="9">
        <v>33.57</v>
      </c>
      <c r="H324" s="9">
        <f t="shared" si="14"/>
        <v>41.96</v>
      </c>
      <c r="I324" s="79">
        <f t="shared" si="13"/>
        <v>41.96</v>
      </c>
      <c r="J324" s="67"/>
    </row>
    <row r="325" spans="1:10" ht="24.75">
      <c r="A325" s="93" t="s">
        <v>811</v>
      </c>
      <c r="B325" s="6" t="s">
        <v>751</v>
      </c>
      <c r="C325" s="7" t="s">
        <v>752</v>
      </c>
      <c r="D325" s="6" t="s">
        <v>14</v>
      </c>
      <c r="E325" s="6" t="s">
        <v>22</v>
      </c>
      <c r="F325" s="8">
        <v>16</v>
      </c>
      <c r="G325" s="9">
        <v>621.12</v>
      </c>
      <c r="H325" s="9">
        <f t="shared" si="14"/>
        <v>776.4</v>
      </c>
      <c r="I325" s="79">
        <f t="shared" ref="I325:I388" si="15">ROUND(H325*F325,2)</f>
        <v>12422.4</v>
      </c>
      <c r="J325" s="67"/>
    </row>
    <row r="326" spans="1:10" ht="24.75">
      <c r="A326" s="93" t="s">
        <v>812</v>
      </c>
      <c r="B326" s="6" t="s">
        <v>813</v>
      </c>
      <c r="C326" s="7" t="s">
        <v>814</v>
      </c>
      <c r="D326" s="6" t="s">
        <v>14</v>
      </c>
      <c r="E326" s="6" t="s">
        <v>22</v>
      </c>
      <c r="F326" s="8">
        <v>19</v>
      </c>
      <c r="G326" s="9">
        <v>115.09</v>
      </c>
      <c r="H326" s="9">
        <f t="shared" si="14"/>
        <v>143.86000000000001</v>
      </c>
      <c r="I326" s="79">
        <f t="shared" si="15"/>
        <v>2733.34</v>
      </c>
      <c r="J326" s="67"/>
    </row>
    <row r="327" spans="1:10" ht="24.75">
      <c r="A327" s="93" t="s">
        <v>815</v>
      </c>
      <c r="B327" s="6" t="s">
        <v>816</v>
      </c>
      <c r="C327" s="7" t="s">
        <v>817</v>
      </c>
      <c r="D327" s="6" t="s">
        <v>14</v>
      </c>
      <c r="E327" s="6" t="s">
        <v>22</v>
      </c>
      <c r="F327" s="8">
        <v>12</v>
      </c>
      <c r="G327" s="9">
        <v>90.47</v>
      </c>
      <c r="H327" s="9">
        <f t="shared" si="14"/>
        <v>113.09</v>
      </c>
      <c r="I327" s="79">
        <f t="shared" si="15"/>
        <v>1357.08</v>
      </c>
      <c r="J327" s="67"/>
    </row>
    <row r="328" spans="1:10" ht="24.75">
      <c r="A328" s="93" t="s">
        <v>818</v>
      </c>
      <c r="B328" s="6" t="s">
        <v>819</v>
      </c>
      <c r="C328" s="7" t="s">
        <v>820</v>
      </c>
      <c r="D328" s="6" t="s">
        <v>26</v>
      </c>
      <c r="E328" s="6" t="s">
        <v>22</v>
      </c>
      <c r="F328" s="8">
        <v>4</v>
      </c>
      <c r="G328" s="9">
        <v>90.47</v>
      </c>
      <c r="H328" s="9">
        <f t="shared" si="14"/>
        <v>113.09</v>
      </c>
      <c r="I328" s="79">
        <f t="shared" si="15"/>
        <v>452.36</v>
      </c>
      <c r="J328" s="67"/>
    </row>
    <row r="329" spans="1:10" ht="24.75">
      <c r="A329" s="93" t="s">
        <v>821</v>
      </c>
      <c r="B329" s="6" t="s">
        <v>822</v>
      </c>
      <c r="C329" s="7" t="s">
        <v>823</v>
      </c>
      <c r="D329" s="6" t="s">
        <v>14</v>
      </c>
      <c r="E329" s="6" t="s">
        <v>22</v>
      </c>
      <c r="F329" s="8">
        <v>13</v>
      </c>
      <c r="G329" s="9">
        <v>26.54</v>
      </c>
      <c r="H329" s="9">
        <f t="shared" si="14"/>
        <v>33.18</v>
      </c>
      <c r="I329" s="79">
        <f t="shared" si="15"/>
        <v>431.34</v>
      </c>
      <c r="J329" s="67"/>
    </row>
    <row r="330" spans="1:10" ht="24.75">
      <c r="A330" s="93" t="s">
        <v>824</v>
      </c>
      <c r="B330" s="6" t="s">
        <v>825</v>
      </c>
      <c r="C330" s="7" t="s">
        <v>826</v>
      </c>
      <c r="D330" s="6" t="s">
        <v>14</v>
      </c>
      <c r="E330" s="6" t="s">
        <v>22</v>
      </c>
      <c r="F330" s="8">
        <v>1</v>
      </c>
      <c r="G330" s="9">
        <v>56.53</v>
      </c>
      <c r="H330" s="9">
        <f t="shared" si="14"/>
        <v>70.66</v>
      </c>
      <c r="I330" s="79">
        <f t="shared" si="15"/>
        <v>70.66</v>
      </c>
      <c r="J330" s="67"/>
    </row>
    <row r="331" spans="1:10" ht="16.5">
      <c r="A331" s="93" t="s">
        <v>827</v>
      </c>
      <c r="B331" s="6" t="s">
        <v>828</v>
      </c>
      <c r="C331" s="7" t="s">
        <v>829</v>
      </c>
      <c r="D331" s="6" t="s">
        <v>14</v>
      </c>
      <c r="E331" s="6" t="s">
        <v>22</v>
      </c>
      <c r="F331" s="8">
        <v>12</v>
      </c>
      <c r="G331" s="9">
        <v>21.16</v>
      </c>
      <c r="H331" s="9">
        <f t="shared" si="14"/>
        <v>26.45</v>
      </c>
      <c r="I331" s="79">
        <f t="shared" si="15"/>
        <v>317.39999999999998</v>
      </c>
      <c r="J331" s="67"/>
    </row>
    <row r="332" spans="1:10" ht="24.75">
      <c r="A332" s="93" t="s">
        <v>830</v>
      </c>
      <c r="B332" s="6" t="s">
        <v>831</v>
      </c>
      <c r="C332" s="7" t="s">
        <v>832</v>
      </c>
      <c r="D332" s="6" t="s">
        <v>14</v>
      </c>
      <c r="E332" s="6" t="s">
        <v>22</v>
      </c>
      <c r="F332" s="8">
        <v>15</v>
      </c>
      <c r="G332" s="9">
        <v>20.97</v>
      </c>
      <c r="H332" s="9">
        <f t="shared" si="14"/>
        <v>26.21</v>
      </c>
      <c r="I332" s="79">
        <f t="shared" si="15"/>
        <v>393.15</v>
      </c>
      <c r="J332" s="67"/>
    </row>
    <row r="333" spans="1:10" ht="24.75">
      <c r="A333" s="93" t="s">
        <v>833</v>
      </c>
      <c r="B333" s="6" t="s">
        <v>834</v>
      </c>
      <c r="C333" s="7" t="s">
        <v>835</v>
      </c>
      <c r="D333" s="6" t="s">
        <v>14</v>
      </c>
      <c r="E333" s="6" t="s">
        <v>30</v>
      </c>
      <c r="F333" s="8">
        <v>3</v>
      </c>
      <c r="G333" s="9">
        <v>146.59</v>
      </c>
      <c r="H333" s="9">
        <f t="shared" si="14"/>
        <v>183.24</v>
      </c>
      <c r="I333" s="79">
        <f t="shared" si="15"/>
        <v>549.72</v>
      </c>
      <c r="J333" s="67"/>
    </row>
    <row r="334" spans="1:10" ht="24.75">
      <c r="A334" s="93" t="s">
        <v>836</v>
      </c>
      <c r="B334" s="6" t="s">
        <v>837</v>
      </c>
      <c r="C334" s="7" t="s">
        <v>838</v>
      </c>
      <c r="D334" s="6" t="s">
        <v>14</v>
      </c>
      <c r="E334" s="6" t="s">
        <v>22</v>
      </c>
      <c r="F334" s="8">
        <v>9</v>
      </c>
      <c r="G334" s="9">
        <v>25.05</v>
      </c>
      <c r="H334" s="9">
        <f t="shared" si="14"/>
        <v>31.31</v>
      </c>
      <c r="I334" s="79">
        <f t="shared" si="15"/>
        <v>281.79000000000002</v>
      </c>
      <c r="J334" s="67"/>
    </row>
    <row r="335" spans="1:10" ht="24.75">
      <c r="A335" s="93" t="s">
        <v>839</v>
      </c>
      <c r="B335" s="6" t="s">
        <v>840</v>
      </c>
      <c r="C335" s="7" t="s">
        <v>841</v>
      </c>
      <c r="D335" s="6" t="s">
        <v>14</v>
      </c>
      <c r="E335" s="6" t="s">
        <v>22</v>
      </c>
      <c r="F335" s="8">
        <v>9</v>
      </c>
      <c r="G335" s="9">
        <v>12.05</v>
      </c>
      <c r="H335" s="9">
        <f t="shared" ref="H335:H398" si="16">ROUND(G335*1.25,2)</f>
        <v>15.06</v>
      </c>
      <c r="I335" s="79">
        <f t="shared" si="15"/>
        <v>135.54</v>
      </c>
      <c r="J335" s="67"/>
    </row>
    <row r="336" spans="1:10" ht="33">
      <c r="A336" s="93" t="s">
        <v>842</v>
      </c>
      <c r="B336" s="6" t="s">
        <v>843</v>
      </c>
      <c r="C336" s="7" t="s">
        <v>844</v>
      </c>
      <c r="D336" s="6" t="s">
        <v>14</v>
      </c>
      <c r="E336" s="6" t="s">
        <v>22</v>
      </c>
      <c r="F336" s="8">
        <v>25</v>
      </c>
      <c r="G336" s="9">
        <v>12.1</v>
      </c>
      <c r="H336" s="9">
        <f t="shared" si="16"/>
        <v>15.13</v>
      </c>
      <c r="I336" s="79">
        <f t="shared" si="15"/>
        <v>378.25</v>
      </c>
      <c r="J336" s="67"/>
    </row>
    <row r="337" spans="1:10" ht="20.100000000000001" customHeight="1">
      <c r="A337" s="92" t="s">
        <v>845</v>
      </c>
      <c r="B337" s="95" t="s">
        <v>846</v>
      </c>
      <c r="C337" s="95"/>
      <c r="D337" s="95"/>
      <c r="E337" s="95"/>
      <c r="F337" s="95"/>
      <c r="G337" s="95"/>
      <c r="H337" s="9"/>
      <c r="I337" s="78">
        <f>ROUND(SUM(I338:I340),2)</f>
        <v>36746.410000000003</v>
      </c>
      <c r="J337" s="67"/>
    </row>
    <row r="338" spans="1:10" ht="24.75">
      <c r="A338" s="93" t="s">
        <v>847</v>
      </c>
      <c r="B338" s="6" t="s">
        <v>848</v>
      </c>
      <c r="C338" s="7" t="s">
        <v>849</v>
      </c>
      <c r="D338" s="6" t="s">
        <v>14</v>
      </c>
      <c r="E338" s="6" t="s">
        <v>22</v>
      </c>
      <c r="F338" s="8">
        <v>1</v>
      </c>
      <c r="G338" s="9">
        <v>12619.62</v>
      </c>
      <c r="H338" s="9">
        <f t="shared" si="16"/>
        <v>15774.53</v>
      </c>
      <c r="I338" s="79">
        <f t="shared" si="15"/>
        <v>15774.53</v>
      </c>
      <c r="J338" s="67"/>
    </row>
    <row r="339" spans="1:10" ht="24.75">
      <c r="A339" s="93" t="s">
        <v>850</v>
      </c>
      <c r="B339" s="6" t="s">
        <v>851</v>
      </c>
      <c r="C339" s="7" t="s">
        <v>852</v>
      </c>
      <c r="D339" s="6" t="s">
        <v>14</v>
      </c>
      <c r="E339" s="6" t="s">
        <v>22</v>
      </c>
      <c r="F339" s="8">
        <v>1</v>
      </c>
      <c r="G339" s="9">
        <v>7730.64</v>
      </c>
      <c r="H339" s="9">
        <f t="shared" si="16"/>
        <v>9663.2999999999993</v>
      </c>
      <c r="I339" s="79">
        <f t="shared" si="15"/>
        <v>9663.2999999999993</v>
      </c>
      <c r="J339" s="67"/>
    </row>
    <row r="340" spans="1:10" ht="24.75">
      <c r="A340" s="93" t="s">
        <v>853</v>
      </c>
      <c r="B340" s="6" t="s">
        <v>854</v>
      </c>
      <c r="C340" s="7" t="s">
        <v>855</v>
      </c>
      <c r="D340" s="6" t="s">
        <v>14</v>
      </c>
      <c r="E340" s="6" t="s">
        <v>22</v>
      </c>
      <c r="F340" s="8">
        <v>1</v>
      </c>
      <c r="G340" s="9">
        <v>9046.86</v>
      </c>
      <c r="H340" s="9">
        <f t="shared" si="16"/>
        <v>11308.58</v>
      </c>
      <c r="I340" s="79">
        <f t="shared" si="15"/>
        <v>11308.58</v>
      </c>
      <c r="J340" s="67"/>
    </row>
    <row r="341" spans="1:10" ht="20.100000000000001" customHeight="1">
      <c r="A341" s="92" t="s">
        <v>856</v>
      </c>
      <c r="B341" s="95" t="s">
        <v>857</v>
      </c>
      <c r="C341" s="95"/>
      <c r="D341" s="95"/>
      <c r="E341" s="95"/>
      <c r="F341" s="95"/>
      <c r="G341" s="95"/>
      <c r="H341" s="9"/>
      <c r="I341" s="78">
        <f>ROUND(SUM(I342:I375),2)</f>
        <v>70871.89</v>
      </c>
      <c r="J341" s="67"/>
    </row>
    <row r="342" spans="1:10" ht="24.75">
      <c r="A342" s="93" t="s">
        <v>858</v>
      </c>
      <c r="B342" s="6" t="s">
        <v>859</v>
      </c>
      <c r="C342" s="7" t="s">
        <v>860</v>
      </c>
      <c r="D342" s="6" t="s">
        <v>14</v>
      </c>
      <c r="E342" s="6" t="s">
        <v>22</v>
      </c>
      <c r="F342" s="8">
        <v>4</v>
      </c>
      <c r="G342" s="9">
        <v>342.1</v>
      </c>
      <c r="H342" s="9">
        <f t="shared" si="16"/>
        <v>427.63</v>
      </c>
      <c r="I342" s="79">
        <f t="shared" si="15"/>
        <v>1710.52</v>
      </c>
      <c r="J342" s="67"/>
    </row>
    <row r="343" spans="1:10" ht="16.5">
      <c r="A343" s="93" t="s">
        <v>861</v>
      </c>
      <c r="B343" s="6" t="s">
        <v>862</v>
      </c>
      <c r="C343" s="7" t="s">
        <v>863</v>
      </c>
      <c r="D343" s="6" t="s">
        <v>14</v>
      </c>
      <c r="E343" s="6" t="s">
        <v>22</v>
      </c>
      <c r="F343" s="8">
        <v>9</v>
      </c>
      <c r="G343" s="9">
        <v>618.34</v>
      </c>
      <c r="H343" s="9">
        <f t="shared" si="16"/>
        <v>772.93</v>
      </c>
      <c r="I343" s="79">
        <f t="shared" si="15"/>
        <v>6956.37</v>
      </c>
      <c r="J343" s="67"/>
    </row>
    <row r="344" spans="1:10" ht="16.5">
      <c r="A344" s="93" t="s">
        <v>864</v>
      </c>
      <c r="B344" s="6" t="s">
        <v>865</v>
      </c>
      <c r="C344" s="7" t="s">
        <v>866</v>
      </c>
      <c r="D344" s="6" t="s">
        <v>14</v>
      </c>
      <c r="E344" s="6" t="s">
        <v>22</v>
      </c>
      <c r="F344" s="8">
        <v>4</v>
      </c>
      <c r="G344" s="9">
        <v>49.14</v>
      </c>
      <c r="H344" s="9">
        <f t="shared" si="16"/>
        <v>61.43</v>
      </c>
      <c r="I344" s="79">
        <f t="shared" si="15"/>
        <v>245.72</v>
      </c>
      <c r="J344" s="67"/>
    </row>
    <row r="345" spans="1:10" ht="16.5">
      <c r="A345" s="93" t="s">
        <v>867</v>
      </c>
      <c r="B345" s="6" t="s">
        <v>868</v>
      </c>
      <c r="C345" s="7" t="s">
        <v>869</v>
      </c>
      <c r="D345" s="6" t="s">
        <v>14</v>
      </c>
      <c r="E345" s="6" t="s">
        <v>22</v>
      </c>
      <c r="F345" s="8">
        <v>9</v>
      </c>
      <c r="G345" s="9">
        <v>97.51</v>
      </c>
      <c r="H345" s="9">
        <f t="shared" si="16"/>
        <v>121.89</v>
      </c>
      <c r="I345" s="79">
        <f t="shared" si="15"/>
        <v>1097.01</v>
      </c>
      <c r="J345" s="67"/>
    </row>
    <row r="346" spans="1:10" ht="16.5">
      <c r="A346" s="93" t="s">
        <v>870</v>
      </c>
      <c r="B346" s="6" t="s">
        <v>871</v>
      </c>
      <c r="C346" s="7" t="s">
        <v>872</v>
      </c>
      <c r="D346" s="6" t="s">
        <v>26</v>
      </c>
      <c r="E346" s="6" t="s">
        <v>22</v>
      </c>
      <c r="F346" s="8">
        <v>2</v>
      </c>
      <c r="G346" s="9">
        <v>530.70000000000005</v>
      </c>
      <c r="H346" s="9">
        <f t="shared" si="16"/>
        <v>663.38</v>
      </c>
      <c r="I346" s="79">
        <f t="shared" si="15"/>
        <v>1326.76</v>
      </c>
      <c r="J346" s="67"/>
    </row>
    <row r="347" spans="1:10" ht="16.5">
      <c r="A347" s="93" t="s">
        <v>873</v>
      </c>
      <c r="B347" s="6" t="s">
        <v>874</v>
      </c>
      <c r="C347" s="7" t="s">
        <v>875</v>
      </c>
      <c r="D347" s="6" t="s">
        <v>26</v>
      </c>
      <c r="E347" s="6" t="s">
        <v>22</v>
      </c>
      <c r="F347" s="8">
        <v>3</v>
      </c>
      <c r="G347" s="9">
        <v>165.67</v>
      </c>
      <c r="H347" s="9">
        <f t="shared" si="16"/>
        <v>207.09</v>
      </c>
      <c r="I347" s="79">
        <f t="shared" si="15"/>
        <v>621.27</v>
      </c>
      <c r="J347" s="67"/>
    </row>
    <row r="348" spans="1:10" ht="16.5">
      <c r="A348" s="93" t="s">
        <v>876</v>
      </c>
      <c r="B348" s="6" t="s">
        <v>877</v>
      </c>
      <c r="C348" s="7" t="s">
        <v>878</v>
      </c>
      <c r="D348" s="6" t="s">
        <v>14</v>
      </c>
      <c r="E348" s="6" t="s">
        <v>22</v>
      </c>
      <c r="F348" s="8">
        <v>13</v>
      </c>
      <c r="G348" s="9">
        <v>164.29</v>
      </c>
      <c r="H348" s="9">
        <f t="shared" si="16"/>
        <v>205.36</v>
      </c>
      <c r="I348" s="79">
        <f t="shared" si="15"/>
        <v>2669.68</v>
      </c>
      <c r="J348" s="67"/>
    </row>
    <row r="349" spans="1:10" ht="16.5">
      <c r="A349" s="93" t="s">
        <v>879</v>
      </c>
      <c r="B349" s="6" t="s">
        <v>880</v>
      </c>
      <c r="C349" s="7" t="s">
        <v>881</v>
      </c>
      <c r="D349" s="6" t="s">
        <v>14</v>
      </c>
      <c r="E349" s="6" t="s">
        <v>22</v>
      </c>
      <c r="F349" s="8">
        <v>3</v>
      </c>
      <c r="G349" s="9">
        <v>351.59</v>
      </c>
      <c r="H349" s="9">
        <f t="shared" si="16"/>
        <v>439.49</v>
      </c>
      <c r="I349" s="79">
        <f t="shared" si="15"/>
        <v>1318.47</v>
      </c>
      <c r="J349" s="67"/>
    </row>
    <row r="350" spans="1:10" ht="16.5">
      <c r="A350" s="93" t="s">
        <v>882</v>
      </c>
      <c r="B350" s="6" t="s">
        <v>883</v>
      </c>
      <c r="C350" s="7" t="s">
        <v>884</v>
      </c>
      <c r="D350" s="6" t="s">
        <v>14</v>
      </c>
      <c r="E350" s="6" t="s">
        <v>22</v>
      </c>
      <c r="F350" s="8">
        <v>5</v>
      </c>
      <c r="G350" s="9">
        <v>812.8</v>
      </c>
      <c r="H350" s="9">
        <f t="shared" si="16"/>
        <v>1016</v>
      </c>
      <c r="I350" s="79">
        <f t="shared" si="15"/>
        <v>5080</v>
      </c>
      <c r="J350" s="67"/>
    </row>
    <row r="351" spans="1:10" ht="16.5">
      <c r="A351" s="93" t="s">
        <v>885</v>
      </c>
      <c r="B351" s="6" t="s">
        <v>886</v>
      </c>
      <c r="C351" s="7" t="s">
        <v>887</v>
      </c>
      <c r="D351" s="6" t="s">
        <v>14</v>
      </c>
      <c r="E351" s="6" t="s">
        <v>22</v>
      </c>
      <c r="F351" s="8">
        <v>5</v>
      </c>
      <c r="G351" s="9">
        <v>224.95</v>
      </c>
      <c r="H351" s="9">
        <f t="shared" si="16"/>
        <v>281.19</v>
      </c>
      <c r="I351" s="79">
        <f t="shared" si="15"/>
        <v>1405.95</v>
      </c>
      <c r="J351" s="67"/>
    </row>
    <row r="352" spans="1:10" ht="16.5">
      <c r="A352" s="93" t="s">
        <v>888</v>
      </c>
      <c r="B352" s="6" t="s">
        <v>889</v>
      </c>
      <c r="C352" s="7" t="s">
        <v>890</v>
      </c>
      <c r="D352" s="6" t="s">
        <v>26</v>
      </c>
      <c r="E352" s="6" t="s">
        <v>22</v>
      </c>
      <c r="F352" s="8">
        <v>6</v>
      </c>
      <c r="G352" s="9">
        <v>224.95</v>
      </c>
      <c r="H352" s="9">
        <f t="shared" si="16"/>
        <v>281.19</v>
      </c>
      <c r="I352" s="79">
        <f t="shared" si="15"/>
        <v>1687.14</v>
      </c>
      <c r="J352" s="67"/>
    </row>
    <row r="353" spans="1:10" ht="16.5">
      <c r="A353" s="93" t="s">
        <v>891</v>
      </c>
      <c r="B353" s="6" t="s">
        <v>892</v>
      </c>
      <c r="C353" s="7" t="s">
        <v>893</v>
      </c>
      <c r="D353" s="6" t="s">
        <v>14</v>
      </c>
      <c r="E353" s="6" t="s">
        <v>22</v>
      </c>
      <c r="F353" s="8">
        <v>1</v>
      </c>
      <c r="G353" s="9">
        <v>245.91</v>
      </c>
      <c r="H353" s="9">
        <f t="shared" si="16"/>
        <v>307.39</v>
      </c>
      <c r="I353" s="79">
        <f t="shared" si="15"/>
        <v>307.39</v>
      </c>
      <c r="J353" s="67"/>
    </row>
    <row r="354" spans="1:10" ht="24.75">
      <c r="A354" s="93" t="s">
        <v>894</v>
      </c>
      <c r="B354" s="6" t="s">
        <v>895</v>
      </c>
      <c r="C354" s="7" t="s">
        <v>896</v>
      </c>
      <c r="D354" s="6" t="s">
        <v>14</v>
      </c>
      <c r="E354" s="6" t="s">
        <v>22</v>
      </c>
      <c r="F354" s="8">
        <v>24</v>
      </c>
      <c r="G354" s="9">
        <v>76.5</v>
      </c>
      <c r="H354" s="9">
        <f t="shared" si="16"/>
        <v>95.63</v>
      </c>
      <c r="I354" s="79">
        <f t="shared" si="15"/>
        <v>2295.12</v>
      </c>
      <c r="J354" s="67"/>
    </row>
    <row r="355" spans="1:10" ht="16.5">
      <c r="A355" s="93" t="s">
        <v>897</v>
      </c>
      <c r="B355" s="6" t="s">
        <v>898</v>
      </c>
      <c r="C355" s="7" t="s">
        <v>899</v>
      </c>
      <c r="D355" s="6" t="s">
        <v>14</v>
      </c>
      <c r="E355" s="6" t="s">
        <v>22</v>
      </c>
      <c r="F355" s="8">
        <v>38</v>
      </c>
      <c r="G355" s="9">
        <v>14.57</v>
      </c>
      <c r="H355" s="9">
        <f t="shared" si="16"/>
        <v>18.21</v>
      </c>
      <c r="I355" s="79">
        <f t="shared" si="15"/>
        <v>691.98</v>
      </c>
      <c r="J355" s="67"/>
    </row>
    <row r="356" spans="1:10" ht="24.75">
      <c r="A356" s="93" t="s">
        <v>900</v>
      </c>
      <c r="B356" s="6" t="s">
        <v>901</v>
      </c>
      <c r="C356" s="7" t="s">
        <v>902</v>
      </c>
      <c r="D356" s="6" t="s">
        <v>14</v>
      </c>
      <c r="E356" s="6" t="s">
        <v>22</v>
      </c>
      <c r="F356" s="8">
        <v>9</v>
      </c>
      <c r="G356" s="9">
        <v>132.79</v>
      </c>
      <c r="H356" s="9">
        <f t="shared" si="16"/>
        <v>165.99</v>
      </c>
      <c r="I356" s="79">
        <f t="shared" si="15"/>
        <v>1493.91</v>
      </c>
      <c r="J356" s="67"/>
    </row>
    <row r="357" spans="1:10" ht="16.5">
      <c r="A357" s="93" t="s">
        <v>903</v>
      </c>
      <c r="B357" s="6" t="s">
        <v>904</v>
      </c>
      <c r="C357" s="7" t="s">
        <v>905</v>
      </c>
      <c r="D357" s="6" t="s">
        <v>26</v>
      </c>
      <c r="E357" s="6" t="s">
        <v>22</v>
      </c>
      <c r="F357" s="8">
        <v>16</v>
      </c>
      <c r="G357" s="9">
        <v>145.66999999999999</v>
      </c>
      <c r="H357" s="9">
        <f t="shared" si="16"/>
        <v>182.09</v>
      </c>
      <c r="I357" s="79">
        <f t="shared" si="15"/>
        <v>2913.44</v>
      </c>
      <c r="J357" s="67"/>
    </row>
    <row r="358" spans="1:10" ht="16.5">
      <c r="A358" s="93" t="s">
        <v>906</v>
      </c>
      <c r="B358" s="6" t="s">
        <v>907</v>
      </c>
      <c r="C358" s="7" t="s">
        <v>908</v>
      </c>
      <c r="D358" s="6" t="s">
        <v>26</v>
      </c>
      <c r="E358" s="6" t="s">
        <v>22</v>
      </c>
      <c r="F358" s="8">
        <v>2</v>
      </c>
      <c r="G358" s="9">
        <v>234.78</v>
      </c>
      <c r="H358" s="9">
        <f t="shared" si="16"/>
        <v>293.48</v>
      </c>
      <c r="I358" s="79">
        <f t="shared" si="15"/>
        <v>586.96</v>
      </c>
      <c r="J358" s="67"/>
    </row>
    <row r="359" spans="1:10" ht="16.5">
      <c r="A359" s="93" t="s">
        <v>909</v>
      </c>
      <c r="B359" s="6" t="s">
        <v>910</v>
      </c>
      <c r="C359" s="7" t="s">
        <v>911</v>
      </c>
      <c r="D359" s="6" t="s">
        <v>14</v>
      </c>
      <c r="E359" s="6" t="s">
        <v>22</v>
      </c>
      <c r="F359" s="8">
        <v>7</v>
      </c>
      <c r="G359" s="9">
        <v>56.71</v>
      </c>
      <c r="H359" s="9">
        <f t="shared" si="16"/>
        <v>70.89</v>
      </c>
      <c r="I359" s="79">
        <f t="shared" si="15"/>
        <v>496.23</v>
      </c>
      <c r="J359" s="67"/>
    </row>
    <row r="360" spans="1:10" ht="16.5">
      <c r="A360" s="93" t="s">
        <v>912</v>
      </c>
      <c r="B360" s="6" t="s">
        <v>913</v>
      </c>
      <c r="C360" s="7" t="s">
        <v>914</v>
      </c>
      <c r="D360" s="6" t="s">
        <v>26</v>
      </c>
      <c r="E360" s="6" t="s">
        <v>22</v>
      </c>
      <c r="F360" s="8">
        <v>3</v>
      </c>
      <c r="G360" s="9">
        <v>351.47</v>
      </c>
      <c r="H360" s="9">
        <f t="shared" si="16"/>
        <v>439.34</v>
      </c>
      <c r="I360" s="79">
        <f t="shared" si="15"/>
        <v>1318.02</v>
      </c>
      <c r="J360" s="67"/>
    </row>
    <row r="361" spans="1:10" ht="16.5">
      <c r="A361" s="93" t="s">
        <v>915</v>
      </c>
      <c r="B361" s="6" t="s">
        <v>916</v>
      </c>
      <c r="C361" s="7" t="s">
        <v>917</v>
      </c>
      <c r="D361" s="6" t="s">
        <v>26</v>
      </c>
      <c r="E361" s="6" t="s">
        <v>22</v>
      </c>
      <c r="F361" s="8">
        <v>2</v>
      </c>
      <c r="G361" s="9">
        <v>143.84</v>
      </c>
      <c r="H361" s="9">
        <f t="shared" si="16"/>
        <v>179.8</v>
      </c>
      <c r="I361" s="79">
        <f t="shared" si="15"/>
        <v>359.6</v>
      </c>
      <c r="J361" s="67"/>
    </row>
    <row r="362" spans="1:10" ht="16.5">
      <c r="A362" s="93" t="s">
        <v>918</v>
      </c>
      <c r="B362" s="6" t="s">
        <v>919</v>
      </c>
      <c r="C362" s="7" t="s">
        <v>920</v>
      </c>
      <c r="D362" s="6" t="s">
        <v>14</v>
      </c>
      <c r="E362" s="6" t="s">
        <v>22</v>
      </c>
      <c r="F362" s="8">
        <v>25</v>
      </c>
      <c r="G362" s="9">
        <v>61.52</v>
      </c>
      <c r="H362" s="9">
        <f t="shared" si="16"/>
        <v>76.900000000000006</v>
      </c>
      <c r="I362" s="79">
        <f t="shared" si="15"/>
        <v>1922.5</v>
      </c>
      <c r="J362" s="67"/>
    </row>
    <row r="363" spans="1:10" ht="16.5">
      <c r="A363" s="93" t="s">
        <v>921</v>
      </c>
      <c r="B363" s="6" t="s">
        <v>922</v>
      </c>
      <c r="C363" s="7" t="s">
        <v>923</v>
      </c>
      <c r="D363" s="6" t="s">
        <v>14</v>
      </c>
      <c r="E363" s="6" t="s">
        <v>22</v>
      </c>
      <c r="F363" s="8">
        <v>8</v>
      </c>
      <c r="G363" s="9">
        <v>112.26</v>
      </c>
      <c r="H363" s="9">
        <f t="shared" si="16"/>
        <v>140.33000000000001</v>
      </c>
      <c r="I363" s="79">
        <f t="shared" si="15"/>
        <v>1122.6400000000001</v>
      </c>
      <c r="J363" s="67"/>
    </row>
    <row r="364" spans="1:10" ht="16.5">
      <c r="A364" s="93" t="s">
        <v>924</v>
      </c>
      <c r="B364" s="6" t="s">
        <v>925</v>
      </c>
      <c r="C364" s="7" t="s">
        <v>926</v>
      </c>
      <c r="D364" s="6" t="s">
        <v>26</v>
      </c>
      <c r="E364" s="6" t="s">
        <v>22</v>
      </c>
      <c r="F364" s="8">
        <v>9</v>
      </c>
      <c r="G364" s="9">
        <v>268.79000000000002</v>
      </c>
      <c r="H364" s="9">
        <f t="shared" si="16"/>
        <v>335.99</v>
      </c>
      <c r="I364" s="79">
        <f t="shared" si="15"/>
        <v>3023.91</v>
      </c>
      <c r="J364" s="67"/>
    </row>
    <row r="365" spans="1:10" ht="16.5">
      <c r="A365" s="93" t="s">
        <v>927</v>
      </c>
      <c r="B365" s="6" t="s">
        <v>928</v>
      </c>
      <c r="C365" s="7" t="s">
        <v>929</v>
      </c>
      <c r="D365" s="6" t="s">
        <v>14</v>
      </c>
      <c r="E365" s="6" t="s">
        <v>22</v>
      </c>
      <c r="F365" s="8">
        <v>5</v>
      </c>
      <c r="G365" s="9">
        <v>343.52</v>
      </c>
      <c r="H365" s="9">
        <f t="shared" si="16"/>
        <v>429.4</v>
      </c>
      <c r="I365" s="79">
        <f t="shared" si="15"/>
        <v>2147</v>
      </c>
      <c r="J365" s="67"/>
    </row>
    <row r="366" spans="1:10" ht="16.5">
      <c r="A366" s="93" t="s">
        <v>930</v>
      </c>
      <c r="B366" s="6" t="s">
        <v>931</v>
      </c>
      <c r="C366" s="7" t="s">
        <v>932</v>
      </c>
      <c r="D366" s="6" t="s">
        <v>14</v>
      </c>
      <c r="E366" s="6" t="s">
        <v>22</v>
      </c>
      <c r="F366" s="8">
        <v>7</v>
      </c>
      <c r="G366" s="9">
        <v>355.91</v>
      </c>
      <c r="H366" s="9">
        <f t="shared" si="16"/>
        <v>444.89</v>
      </c>
      <c r="I366" s="79">
        <f t="shared" si="15"/>
        <v>3114.23</v>
      </c>
      <c r="J366" s="67"/>
    </row>
    <row r="367" spans="1:10" ht="16.5">
      <c r="A367" s="93" t="s">
        <v>933</v>
      </c>
      <c r="B367" s="6" t="s">
        <v>934</v>
      </c>
      <c r="C367" s="7" t="s">
        <v>935</v>
      </c>
      <c r="D367" s="6" t="s">
        <v>14</v>
      </c>
      <c r="E367" s="6" t="s">
        <v>22</v>
      </c>
      <c r="F367" s="8">
        <v>1</v>
      </c>
      <c r="G367" s="9">
        <v>1072.02</v>
      </c>
      <c r="H367" s="9">
        <f t="shared" si="16"/>
        <v>1340.03</v>
      </c>
      <c r="I367" s="79">
        <f t="shared" si="15"/>
        <v>1340.03</v>
      </c>
      <c r="J367" s="67"/>
    </row>
    <row r="368" spans="1:10" ht="24.75">
      <c r="A368" s="93" t="s">
        <v>936</v>
      </c>
      <c r="B368" s="6" t="s">
        <v>937</v>
      </c>
      <c r="C368" s="7" t="s">
        <v>938</v>
      </c>
      <c r="D368" s="6" t="s">
        <v>26</v>
      </c>
      <c r="E368" s="6" t="s">
        <v>22</v>
      </c>
      <c r="F368" s="8">
        <v>13</v>
      </c>
      <c r="G368" s="9">
        <v>411.85</v>
      </c>
      <c r="H368" s="9">
        <f t="shared" si="16"/>
        <v>514.80999999999995</v>
      </c>
      <c r="I368" s="79">
        <f t="shared" si="15"/>
        <v>6692.53</v>
      </c>
      <c r="J368" s="67"/>
    </row>
    <row r="369" spans="1:10" ht="16.5">
      <c r="A369" s="93" t="s">
        <v>939</v>
      </c>
      <c r="B369" s="6" t="s">
        <v>940</v>
      </c>
      <c r="C369" s="7" t="s">
        <v>941</v>
      </c>
      <c r="D369" s="6" t="s">
        <v>26</v>
      </c>
      <c r="E369" s="6" t="s">
        <v>22</v>
      </c>
      <c r="F369" s="8">
        <v>17</v>
      </c>
      <c r="G369" s="9">
        <v>55.81</v>
      </c>
      <c r="H369" s="9">
        <f t="shared" si="16"/>
        <v>69.760000000000005</v>
      </c>
      <c r="I369" s="79">
        <f t="shared" si="15"/>
        <v>1185.92</v>
      </c>
      <c r="J369" s="67"/>
    </row>
    <row r="370" spans="1:10" ht="16.5">
      <c r="A370" s="93" t="s">
        <v>942</v>
      </c>
      <c r="B370" s="6" t="s">
        <v>943</v>
      </c>
      <c r="C370" s="7" t="s">
        <v>944</v>
      </c>
      <c r="D370" s="6" t="s">
        <v>26</v>
      </c>
      <c r="E370" s="6" t="s">
        <v>22</v>
      </c>
      <c r="F370" s="8">
        <v>9</v>
      </c>
      <c r="G370" s="9">
        <v>55.81</v>
      </c>
      <c r="H370" s="9">
        <f t="shared" si="16"/>
        <v>69.760000000000005</v>
      </c>
      <c r="I370" s="79">
        <f t="shared" si="15"/>
        <v>627.84</v>
      </c>
      <c r="J370" s="67"/>
    </row>
    <row r="371" spans="1:10" ht="16.5">
      <c r="A371" s="93" t="s">
        <v>945</v>
      </c>
      <c r="B371" s="6" t="s">
        <v>946</v>
      </c>
      <c r="C371" s="7" t="s">
        <v>947</v>
      </c>
      <c r="D371" s="6" t="s">
        <v>14</v>
      </c>
      <c r="E371" s="6" t="s">
        <v>22</v>
      </c>
      <c r="F371" s="8">
        <v>14</v>
      </c>
      <c r="G371" s="9">
        <v>54.12</v>
      </c>
      <c r="H371" s="9">
        <f t="shared" si="16"/>
        <v>67.650000000000006</v>
      </c>
      <c r="I371" s="79">
        <f t="shared" si="15"/>
        <v>947.1</v>
      </c>
      <c r="J371" s="67"/>
    </row>
    <row r="372" spans="1:10" ht="24.75">
      <c r="A372" s="93" t="s">
        <v>948</v>
      </c>
      <c r="B372" s="6" t="s">
        <v>949</v>
      </c>
      <c r="C372" s="7" t="s">
        <v>950</v>
      </c>
      <c r="D372" s="6" t="s">
        <v>26</v>
      </c>
      <c r="E372" s="6" t="s">
        <v>15</v>
      </c>
      <c r="F372" s="8">
        <v>7.5</v>
      </c>
      <c r="G372" s="9">
        <v>339.42</v>
      </c>
      <c r="H372" s="9">
        <f t="shared" si="16"/>
        <v>424.28</v>
      </c>
      <c r="I372" s="79">
        <f t="shared" si="15"/>
        <v>3182.1</v>
      </c>
      <c r="J372" s="67"/>
    </row>
    <row r="373" spans="1:10" ht="16.5">
      <c r="A373" s="93" t="s">
        <v>951</v>
      </c>
      <c r="B373" s="6" t="s">
        <v>952</v>
      </c>
      <c r="C373" s="7" t="s">
        <v>953</v>
      </c>
      <c r="D373" s="6" t="s">
        <v>26</v>
      </c>
      <c r="E373" s="6" t="s">
        <v>22</v>
      </c>
      <c r="F373" s="8">
        <v>10</v>
      </c>
      <c r="G373" s="9">
        <v>389.33</v>
      </c>
      <c r="H373" s="9">
        <f t="shared" si="16"/>
        <v>486.66</v>
      </c>
      <c r="I373" s="79">
        <f t="shared" si="15"/>
        <v>4866.6000000000004</v>
      </c>
      <c r="J373" s="67"/>
    </row>
    <row r="374" spans="1:10" ht="16.5">
      <c r="A374" s="93" t="s">
        <v>954</v>
      </c>
      <c r="B374" s="6" t="s">
        <v>955</v>
      </c>
      <c r="C374" s="7" t="s">
        <v>956</v>
      </c>
      <c r="D374" s="6" t="s">
        <v>26</v>
      </c>
      <c r="E374" s="6" t="s">
        <v>22</v>
      </c>
      <c r="F374" s="8">
        <v>107</v>
      </c>
      <c r="G374" s="9">
        <v>31.71</v>
      </c>
      <c r="H374" s="9">
        <f t="shared" si="16"/>
        <v>39.64</v>
      </c>
      <c r="I374" s="79">
        <f t="shared" si="15"/>
        <v>4241.4799999999996</v>
      </c>
      <c r="J374" s="67"/>
    </row>
    <row r="375" spans="1:10" ht="16.5">
      <c r="A375" s="93" t="s">
        <v>957</v>
      </c>
      <c r="B375" s="6" t="s">
        <v>958</v>
      </c>
      <c r="C375" s="7" t="s">
        <v>959</v>
      </c>
      <c r="D375" s="6" t="s">
        <v>26</v>
      </c>
      <c r="E375" s="6" t="s">
        <v>30</v>
      </c>
      <c r="F375" s="8">
        <v>9.6999999999999993</v>
      </c>
      <c r="G375" s="9">
        <v>154.76</v>
      </c>
      <c r="H375" s="9">
        <f t="shared" si="16"/>
        <v>193.45</v>
      </c>
      <c r="I375" s="79">
        <f t="shared" si="15"/>
        <v>1876.47</v>
      </c>
      <c r="J375" s="67"/>
    </row>
    <row r="376" spans="1:10" ht="20.100000000000001" customHeight="1">
      <c r="A376" s="92" t="s">
        <v>960</v>
      </c>
      <c r="B376" s="95" t="s">
        <v>961</v>
      </c>
      <c r="C376" s="95"/>
      <c r="D376" s="95"/>
      <c r="E376" s="95"/>
      <c r="F376" s="95"/>
      <c r="G376" s="95"/>
      <c r="H376" s="9"/>
      <c r="I376" s="78">
        <f>ROUND(SUM(I377:I389),2)</f>
        <v>5648.64</v>
      </c>
      <c r="J376" s="67"/>
    </row>
    <row r="377" spans="1:10">
      <c r="A377" s="93" t="s">
        <v>962</v>
      </c>
      <c r="B377" s="6" t="s">
        <v>963</v>
      </c>
      <c r="C377" s="7" t="s">
        <v>964</v>
      </c>
      <c r="D377" s="6" t="s">
        <v>26</v>
      </c>
      <c r="E377" s="6" t="s">
        <v>22</v>
      </c>
      <c r="F377" s="8">
        <v>1</v>
      </c>
      <c r="G377" s="9">
        <v>638.71</v>
      </c>
      <c r="H377" s="9">
        <f t="shared" si="16"/>
        <v>798.39</v>
      </c>
      <c r="I377" s="79">
        <f t="shared" si="15"/>
        <v>798.39</v>
      </c>
      <c r="J377" s="67"/>
    </row>
    <row r="378" spans="1:10" ht="16.5">
      <c r="A378" s="93" t="s">
        <v>965</v>
      </c>
      <c r="B378" s="6" t="s">
        <v>966</v>
      </c>
      <c r="C378" s="7" t="s">
        <v>967</v>
      </c>
      <c r="D378" s="6" t="s">
        <v>14</v>
      </c>
      <c r="E378" s="6" t="s">
        <v>22</v>
      </c>
      <c r="F378" s="8">
        <v>2</v>
      </c>
      <c r="G378" s="9">
        <v>72.86</v>
      </c>
      <c r="H378" s="9">
        <f t="shared" si="16"/>
        <v>91.08</v>
      </c>
      <c r="I378" s="79">
        <f t="shared" si="15"/>
        <v>182.16</v>
      </c>
      <c r="J378" s="67"/>
    </row>
    <row r="379" spans="1:10" ht="24.75">
      <c r="A379" s="93" t="s">
        <v>968</v>
      </c>
      <c r="B379" s="6" t="s">
        <v>969</v>
      </c>
      <c r="C379" s="7" t="s">
        <v>970</v>
      </c>
      <c r="D379" s="6" t="s">
        <v>14</v>
      </c>
      <c r="E379" s="6" t="s">
        <v>30</v>
      </c>
      <c r="F379" s="8">
        <v>45.8</v>
      </c>
      <c r="G379" s="9">
        <v>47.04</v>
      </c>
      <c r="H379" s="9">
        <f t="shared" si="16"/>
        <v>58.8</v>
      </c>
      <c r="I379" s="79">
        <f t="shared" si="15"/>
        <v>2693.04</v>
      </c>
      <c r="J379" s="67"/>
    </row>
    <row r="380" spans="1:10">
      <c r="A380" s="93" t="s">
        <v>971</v>
      </c>
      <c r="B380" s="6" t="s">
        <v>972</v>
      </c>
      <c r="C380" s="7" t="s">
        <v>973</v>
      </c>
      <c r="D380" s="6" t="s">
        <v>26</v>
      </c>
      <c r="E380" s="6" t="s">
        <v>22</v>
      </c>
      <c r="F380" s="8">
        <v>1</v>
      </c>
      <c r="G380" s="9">
        <v>16.27</v>
      </c>
      <c r="H380" s="9">
        <f t="shared" si="16"/>
        <v>20.34</v>
      </c>
      <c r="I380" s="79">
        <f t="shared" si="15"/>
        <v>20.34</v>
      </c>
      <c r="J380" s="67"/>
    </row>
    <row r="381" spans="1:10">
      <c r="A381" s="93" t="s">
        <v>974</v>
      </c>
      <c r="B381" s="6" t="s">
        <v>975</v>
      </c>
      <c r="C381" s="7" t="s">
        <v>976</v>
      </c>
      <c r="D381" s="6" t="s">
        <v>26</v>
      </c>
      <c r="E381" s="6" t="s">
        <v>22</v>
      </c>
      <c r="F381" s="8">
        <v>4</v>
      </c>
      <c r="G381" s="9">
        <v>25.25</v>
      </c>
      <c r="H381" s="9">
        <f t="shared" si="16"/>
        <v>31.56</v>
      </c>
      <c r="I381" s="79">
        <f t="shared" si="15"/>
        <v>126.24</v>
      </c>
      <c r="J381" s="67"/>
    </row>
    <row r="382" spans="1:10" ht="16.5">
      <c r="A382" s="93" t="s">
        <v>977</v>
      </c>
      <c r="B382" s="6" t="s">
        <v>978</v>
      </c>
      <c r="C382" s="7" t="s">
        <v>979</v>
      </c>
      <c r="D382" s="6" t="s">
        <v>14</v>
      </c>
      <c r="E382" s="6" t="s">
        <v>22</v>
      </c>
      <c r="F382" s="8">
        <v>2</v>
      </c>
      <c r="G382" s="9">
        <v>85.05</v>
      </c>
      <c r="H382" s="9">
        <f t="shared" si="16"/>
        <v>106.31</v>
      </c>
      <c r="I382" s="79">
        <f t="shared" si="15"/>
        <v>212.62</v>
      </c>
      <c r="J382" s="67"/>
    </row>
    <row r="383" spans="1:10" ht="16.5">
      <c r="A383" s="93" t="s">
        <v>980</v>
      </c>
      <c r="B383" s="6" t="s">
        <v>981</v>
      </c>
      <c r="C383" s="7" t="s">
        <v>982</v>
      </c>
      <c r="D383" s="6" t="s">
        <v>14</v>
      </c>
      <c r="E383" s="6" t="s">
        <v>22</v>
      </c>
      <c r="F383" s="8">
        <v>4</v>
      </c>
      <c r="G383" s="9">
        <v>99.82</v>
      </c>
      <c r="H383" s="9">
        <f t="shared" si="16"/>
        <v>124.78</v>
      </c>
      <c r="I383" s="79">
        <f t="shared" si="15"/>
        <v>499.12</v>
      </c>
      <c r="J383" s="67"/>
    </row>
    <row r="384" spans="1:10" ht="24.75">
      <c r="A384" s="93" t="s">
        <v>983</v>
      </c>
      <c r="B384" s="6" t="s">
        <v>984</v>
      </c>
      <c r="C384" s="7" t="s">
        <v>985</v>
      </c>
      <c r="D384" s="6" t="s">
        <v>14</v>
      </c>
      <c r="E384" s="6" t="s">
        <v>22</v>
      </c>
      <c r="F384" s="8">
        <v>1</v>
      </c>
      <c r="G384" s="9">
        <v>47.39</v>
      </c>
      <c r="H384" s="9">
        <f t="shared" si="16"/>
        <v>59.24</v>
      </c>
      <c r="I384" s="79">
        <f t="shared" si="15"/>
        <v>59.24</v>
      </c>
      <c r="J384" s="67"/>
    </row>
    <row r="385" spans="1:10" ht="24.75">
      <c r="A385" s="93" t="s">
        <v>986</v>
      </c>
      <c r="B385" s="6" t="s">
        <v>987</v>
      </c>
      <c r="C385" s="7" t="s">
        <v>988</v>
      </c>
      <c r="D385" s="6" t="s">
        <v>14</v>
      </c>
      <c r="E385" s="6" t="s">
        <v>22</v>
      </c>
      <c r="F385" s="8">
        <v>8</v>
      </c>
      <c r="G385" s="9">
        <v>25.3</v>
      </c>
      <c r="H385" s="9">
        <f t="shared" si="16"/>
        <v>31.63</v>
      </c>
      <c r="I385" s="79">
        <f t="shared" si="15"/>
        <v>253.04</v>
      </c>
      <c r="J385" s="67"/>
    </row>
    <row r="386" spans="1:10" ht="24.75">
      <c r="A386" s="93" t="s">
        <v>989</v>
      </c>
      <c r="B386" s="6" t="s">
        <v>990</v>
      </c>
      <c r="C386" s="7" t="s">
        <v>991</v>
      </c>
      <c r="D386" s="6" t="s">
        <v>14</v>
      </c>
      <c r="E386" s="6" t="s">
        <v>22</v>
      </c>
      <c r="F386" s="8">
        <v>2</v>
      </c>
      <c r="G386" s="9">
        <v>55.3</v>
      </c>
      <c r="H386" s="9">
        <f t="shared" si="16"/>
        <v>69.13</v>
      </c>
      <c r="I386" s="79">
        <f t="shared" si="15"/>
        <v>138.26</v>
      </c>
      <c r="J386" s="67"/>
    </row>
    <row r="387" spans="1:10" ht="24.75">
      <c r="A387" s="93" t="s">
        <v>992</v>
      </c>
      <c r="B387" s="6" t="s">
        <v>993</v>
      </c>
      <c r="C387" s="7" t="s">
        <v>994</v>
      </c>
      <c r="D387" s="6" t="s">
        <v>14</v>
      </c>
      <c r="E387" s="6" t="s">
        <v>22</v>
      </c>
      <c r="F387" s="8">
        <v>6</v>
      </c>
      <c r="G387" s="9">
        <v>55.3</v>
      </c>
      <c r="H387" s="9">
        <f t="shared" si="16"/>
        <v>69.13</v>
      </c>
      <c r="I387" s="79">
        <f t="shared" si="15"/>
        <v>414.78</v>
      </c>
      <c r="J387" s="67"/>
    </row>
    <row r="388" spans="1:10" ht="24.75">
      <c r="A388" s="93" t="s">
        <v>995</v>
      </c>
      <c r="B388" s="6" t="s">
        <v>996</v>
      </c>
      <c r="C388" s="7" t="s">
        <v>997</v>
      </c>
      <c r="D388" s="6" t="s">
        <v>14</v>
      </c>
      <c r="E388" s="6" t="s">
        <v>22</v>
      </c>
      <c r="F388" s="8">
        <v>2</v>
      </c>
      <c r="G388" s="9">
        <v>37.1</v>
      </c>
      <c r="H388" s="9">
        <f t="shared" si="16"/>
        <v>46.38</v>
      </c>
      <c r="I388" s="79">
        <f t="shared" si="15"/>
        <v>92.76</v>
      </c>
      <c r="J388" s="67"/>
    </row>
    <row r="389" spans="1:10" ht="16.5">
      <c r="A389" s="93" t="s">
        <v>998</v>
      </c>
      <c r="B389" s="6" t="s">
        <v>999</v>
      </c>
      <c r="C389" s="7" t="s">
        <v>1000</v>
      </c>
      <c r="D389" s="6" t="s">
        <v>26</v>
      </c>
      <c r="E389" s="6" t="s">
        <v>15</v>
      </c>
      <c r="F389" s="8">
        <v>0.24</v>
      </c>
      <c r="G389" s="9">
        <v>528.85</v>
      </c>
      <c r="H389" s="9">
        <f t="shared" si="16"/>
        <v>661.06</v>
      </c>
      <c r="I389" s="79">
        <f t="shared" ref="I389:I452" si="17">ROUND(H389*F389,2)</f>
        <v>158.65</v>
      </c>
      <c r="J389" s="67"/>
    </row>
    <row r="390" spans="1:10" ht="20.100000000000001" customHeight="1">
      <c r="A390" s="92" t="s">
        <v>1001</v>
      </c>
      <c r="B390" s="95" t="s">
        <v>1002</v>
      </c>
      <c r="C390" s="95"/>
      <c r="D390" s="95"/>
      <c r="E390" s="95"/>
      <c r="F390" s="95"/>
      <c r="G390" s="95"/>
      <c r="H390" s="9"/>
      <c r="I390" s="82">
        <f>I391+I394+I397+I406+I413</f>
        <v>48238.2</v>
      </c>
      <c r="J390" s="67"/>
    </row>
    <row r="391" spans="1:10" ht="20.100000000000001" customHeight="1">
      <c r="A391" s="92" t="s">
        <v>1003</v>
      </c>
      <c r="B391" s="95" t="s">
        <v>1004</v>
      </c>
      <c r="C391" s="95"/>
      <c r="D391" s="95"/>
      <c r="E391" s="95"/>
      <c r="F391" s="95"/>
      <c r="G391" s="95"/>
      <c r="H391" s="9"/>
      <c r="I391" s="78">
        <f>ROUND(SUM(I392:I393),2)</f>
        <v>2868.6</v>
      </c>
      <c r="J391" s="67"/>
    </row>
    <row r="392" spans="1:10" ht="16.5">
      <c r="A392" s="93" t="s">
        <v>1005</v>
      </c>
      <c r="B392" s="6" t="s">
        <v>1006</v>
      </c>
      <c r="C392" s="7" t="s">
        <v>1007</v>
      </c>
      <c r="D392" s="6" t="s">
        <v>14</v>
      </c>
      <c r="E392" s="6" t="s">
        <v>22</v>
      </c>
      <c r="F392" s="8">
        <v>6</v>
      </c>
      <c r="G392" s="9">
        <v>200.36</v>
      </c>
      <c r="H392" s="9">
        <f t="shared" si="16"/>
        <v>250.45</v>
      </c>
      <c r="I392" s="79">
        <f t="shared" si="17"/>
        <v>1502.7</v>
      </c>
      <c r="J392" s="67"/>
    </row>
    <row r="393" spans="1:10" ht="16.5">
      <c r="A393" s="93" t="s">
        <v>1008</v>
      </c>
      <c r="B393" s="6" t="s">
        <v>1009</v>
      </c>
      <c r="C393" s="7" t="s">
        <v>1010</v>
      </c>
      <c r="D393" s="6" t="s">
        <v>14</v>
      </c>
      <c r="E393" s="6" t="s">
        <v>22</v>
      </c>
      <c r="F393" s="8">
        <v>2</v>
      </c>
      <c r="G393" s="9">
        <v>546.36</v>
      </c>
      <c r="H393" s="9">
        <f t="shared" si="16"/>
        <v>682.95</v>
      </c>
      <c r="I393" s="79">
        <f t="shared" si="17"/>
        <v>1365.9</v>
      </c>
      <c r="J393" s="67"/>
    </row>
    <row r="394" spans="1:10" ht="20.100000000000001" customHeight="1">
      <c r="A394" s="92" t="s">
        <v>1011</v>
      </c>
      <c r="B394" s="95" t="s">
        <v>1012</v>
      </c>
      <c r="C394" s="95"/>
      <c r="D394" s="95"/>
      <c r="E394" s="95"/>
      <c r="F394" s="95"/>
      <c r="G394" s="95"/>
      <c r="H394" s="9"/>
      <c r="I394" s="78">
        <f>ROUND(SUM(I395:I396),2)</f>
        <v>2902.97</v>
      </c>
      <c r="J394" s="67"/>
    </row>
    <row r="395" spans="1:10" ht="33">
      <c r="A395" s="93" t="s">
        <v>1013</v>
      </c>
      <c r="B395" s="6" t="s">
        <v>1014</v>
      </c>
      <c r="C395" s="7" t="s">
        <v>1015</v>
      </c>
      <c r="D395" s="6" t="s">
        <v>14</v>
      </c>
      <c r="E395" s="6" t="s">
        <v>22</v>
      </c>
      <c r="F395" s="8">
        <v>1</v>
      </c>
      <c r="G395" s="9">
        <v>1254.98</v>
      </c>
      <c r="H395" s="9">
        <f t="shared" si="16"/>
        <v>1568.73</v>
      </c>
      <c r="I395" s="79">
        <f t="shared" si="17"/>
        <v>1568.73</v>
      </c>
      <c r="J395" s="67"/>
    </row>
    <row r="396" spans="1:10" ht="16.5">
      <c r="A396" s="93" t="s">
        <v>1016</v>
      </c>
      <c r="B396" s="6" t="s">
        <v>1017</v>
      </c>
      <c r="C396" s="7" t="s">
        <v>1018</v>
      </c>
      <c r="D396" s="6" t="s">
        <v>14</v>
      </c>
      <c r="E396" s="6" t="s">
        <v>22</v>
      </c>
      <c r="F396" s="8">
        <v>1</v>
      </c>
      <c r="G396" s="9">
        <v>1067.3900000000001</v>
      </c>
      <c r="H396" s="9">
        <f t="shared" si="16"/>
        <v>1334.24</v>
      </c>
      <c r="I396" s="79">
        <f t="shared" si="17"/>
        <v>1334.24</v>
      </c>
      <c r="J396" s="67"/>
    </row>
    <row r="397" spans="1:10" ht="20.100000000000001" customHeight="1">
      <c r="A397" s="92" t="s">
        <v>1019</v>
      </c>
      <c r="B397" s="95" t="s">
        <v>749</v>
      </c>
      <c r="C397" s="95"/>
      <c r="D397" s="95"/>
      <c r="E397" s="95"/>
      <c r="F397" s="95"/>
      <c r="G397" s="95"/>
      <c r="H397" s="9"/>
      <c r="I397" s="78">
        <f>ROUND(SUM(I398:I405),2)</f>
        <v>26602.560000000001</v>
      </c>
      <c r="J397" s="67"/>
    </row>
    <row r="398" spans="1:10" ht="16.5">
      <c r="A398" s="93" t="s">
        <v>1020</v>
      </c>
      <c r="B398" s="6" t="s">
        <v>704</v>
      </c>
      <c r="C398" s="7" t="s">
        <v>705</v>
      </c>
      <c r="D398" s="6" t="s">
        <v>14</v>
      </c>
      <c r="E398" s="6" t="s">
        <v>22</v>
      </c>
      <c r="F398" s="8">
        <v>5</v>
      </c>
      <c r="G398" s="9">
        <v>472.8</v>
      </c>
      <c r="H398" s="9">
        <f t="shared" si="16"/>
        <v>591</v>
      </c>
      <c r="I398" s="79">
        <f t="shared" si="17"/>
        <v>2955</v>
      </c>
      <c r="J398" s="67"/>
    </row>
    <row r="399" spans="1:10" ht="16.5">
      <c r="A399" s="93" t="s">
        <v>1021</v>
      </c>
      <c r="B399" s="6" t="s">
        <v>1022</v>
      </c>
      <c r="C399" s="7" t="s">
        <v>1023</v>
      </c>
      <c r="D399" s="6" t="s">
        <v>14</v>
      </c>
      <c r="E399" s="6" t="s">
        <v>22</v>
      </c>
      <c r="F399" s="8">
        <v>3</v>
      </c>
      <c r="G399" s="9">
        <v>646.07000000000005</v>
      </c>
      <c r="H399" s="9">
        <f t="shared" ref="H399:H462" si="18">ROUND(G399*1.25,2)</f>
        <v>807.59</v>
      </c>
      <c r="I399" s="79">
        <f t="shared" si="17"/>
        <v>2422.77</v>
      </c>
      <c r="J399" s="67"/>
    </row>
    <row r="400" spans="1:10" ht="16.5">
      <c r="A400" s="93" t="s">
        <v>1024</v>
      </c>
      <c r="B400" s="6" t="s">
        <v>1025</v>
      </c>
      <c r="C400" s="7" t="s">
        <v>1026</v>
      </c>
      <c r="D400" s="6" t="s">
        <v>14</v>
      </c>
      <c r="E400" s="6" t="s">
        <v>22</v>
      </c>
      <c r="F400" s="8">
        <v>1</v>
      </c>
      <c r="G400" s="9">
        <v>161.06</v>
      </c>
      <c r="H400" s="9">
        <f t="shared" si="18"/>
        <v>201.33</v>
      </c>
      <c r="I400" s="79">
        <f t="shared" si="17"/>
        <v>201.33</v>
      </c>
      <c r="J400" s="67"/>
    </row>
    <row r="401" spans="1:10" ht="16.5">
      <c r="A401" s="93" t="s">
        <v>1027</v>
      </c>
      <c r="B401" s="6" t="s">
        <v>1028</v>
      </c>
      <c r="C401" s="7" t="s">
        <v>1029</v>
      </c>
      <c r="D401" s="6" t="s">
        <v>26</v>
      </c>
      <c r="E401" s="6" t="s">
        <v>22</v>
      </c>
      <c r="F401" s="8">
        <v>1</v>
      </c>
      <c r="G401" s="9">
        <v>5661.74</v>
      </c>
      <c r="H401" s="9">
        <f t="shared" si="18"/>
        <v>7077.18</v>
      </c>
      <c r="I401" s="79">
        <f t="shared" si="17"/>
        <v>7077.18</v>
      </c>
      <c r="J401" s="67"/>
    </row>
    <row r="402" spans="1:10">
      <c r="A402" s="93" t="s">
        <v>1030</v>
      </c>
      <c r="B402" s="6" t="s">
        <v>1031</v>
      </c>
      <c r="C402" s="7" t="s">
        <v>1032</v>
      </c>
      <c r="D402" s="6" t="s">
        <v>26</v>
      </c>
      <c r="E402" s="6" t="s">
        <v>22</v>
      </c>
      <c r="F402" s="8">
        <v>1</v>
      </c>
      <c r="G402" s="9">
        <v>516.65</v>
      </c>
      <c r="H402" s="9">
        <f t="shared" si="18"/>
        <v>645.80999999999995</v>
      </c>
      <c r="I402" s="79">
        <f t="shared" si="17"/>
        <v>645.80999999999995</v>
      </c>
      <c r="J402" s="67"/>
    </row>
    <row r="403" spans="1:10">
      <c r="A403" s="93" t="s">
        <v>1033</v>
      </c>
      <c r="B403" s="6" t="s">
        <v>1034</v>
      </c>
      <c r="C403" s="7" t="s">
        <v>1035</v>
      </c>
      <c r="D403" s="6" t="s">
        <v>26</v>
      </c>
      <c r="E403" s="6" t="s">
        <v>1036</v>
      </c>
      <c r="F403" s="8">
        <v>1</v>
      </c>
      <c r="G403" s="9">
        <v>3408.81</v>
      </c>
      <c r="H403" s="9">
        <f t="shared" si="18"/>
        <v>4261.01</v>
      </c>
      <c r="I403" s="79">
        <f t="shared" si="17"/>
        <v>4261.01</v>
      </c>
      <c r="J403" s="67"/>
    </row>
    <row r="404" spans="1:10" ht="16.5">
      <c r="A404" s="93" t="s">
        <v>1037</v>
      </c>
      <c r="B404" s="6" t="s">
        <v>1038</v>
      </c>
      <c r="C404" s="7" t="s">
        <v>1039</v>
      </c>
      <c r="D404" s="6" t="s">
        <v>14</v>
      </c>
      <c r="E404" s="6" t="s">
        <v>22</v>
      </c>
      <c r="F404" s="8">
        <v>2</v>
      </c>
      <c r="G404" s="9">
        <v>1512.05</v>
      </c>
      <c r="H404" s="9">
        <f t="shared" si="18"/>
        <v>1890.06</v>
      </c>
      <c r="I404" s="79">
        <f t="shared" si="17"/>
        <v>3780.12</v>
      </c>
      <c r="J404" s="67"/>
    </row>
    <row r="405" spans="1:10">
      <c r="A405" s="93" t="s">
        <v>1040</v>
      </c>
      <c r="B405" s="6" t="s">
        <v>1041</v>
      </c>
      <c r="C405" s="7" t="s">
        <v>1042</v>
      </c>
      <c r="D405" s="6" t="s">
        <v>26</v>
      </c>
      <c r="E405" s="6" t="s">
        <v>22</v>
      </c>
      <c r="F405" s="8">
        <v>1</v>
      </c>
      <c r="G405" s="9">
        <v>4207.47</v>
      </c>
      <c r="H405" s="9">
        <f t="shared" si="18"/>
        <v>5259.34</v>
      </c>
      <c r="I405" s="79">
        <f t="shared" si="17"/>
        <v>5259.34</v>
      </c>
      <c r="J405" s="67"/>
    </row>
    <row r="406" spans="1:10" ht="20.100000000000001" customHeight="1">
      <c r="A406" s="92" t="s">
        <v>1043</v>
      </c>
      <c r="B406" s="95" t="s">
        <v>759</v>
      </c>
      <c r="C406" s="95"/>
      <c r="D406" s="95"/>
      <c r="E406" s="95"/>
      <c r="F406" s="95"/>
      <c r="G406" s="95"/>
      <c r="H406" s="9"/>
      <c r="I406" s="78">
        <f>ROUND(SUM(I407:I412),2)</f>
        <v>13162.98</v>
      </c>
      <c r="J406" s="67"/>
    </row>
    <row r="407" spans="1:10" ht="24.75">
      <c r="A407" s="93" t="s">
        <v>1044</v>
      </c>
      <c r="B407" s="6" t="s">
        <v>1045</v>
      </c>
      <c r="C407" s="7" t="s">
        <v>1046</v>
      </c>
      <c r="D407" s="6" t="s">
        <v>14</v>
      </c>
      <c r="E407" s="6" t="s">
        <v>22</v>
      </c>
      <c r="F407" s="8">
        <v>7</v>
      </c>
      <c r="G407" s="9">
        <v>124.52</v>
      </c>
      <c r="H407" s="9">
        <f t="shared" si="18"/>
        <v>155.65</v>
      </c>
      <c r="I407" s="79">
        <f t="shared" si="17"/>
        <v>1089.55</v>
      </c>
      <c r="J407" s="67"/>
    </row>
    <row r="408" spans="1:10" ht="24.75">
      <c r="A408" s="93" t="s">
        <v>1047</v>
      </c>
      <c r="B408" s="6" t="s">
        <v>1048</v>
      </c>
      <c r="C408" s="7" t="s">
        <v>1049</v>
      </c>
      <c r="D408" s="6" t="s">
        <v>14</v>
      </c>
      <c r="E408" s="6" t="s">
        <v>30</v>
      </c>
      <c r="F408" s="8">
        <v>63</v>
      </c>
      <c r="G408" s="9">
        <v>133.44</v>
      </c>
      <c r="H408" s="9">
        <f t="shared" si="18"/>
        <v>166.8</v>
      </c>
      <c r="I408" s="79">
        <f t="shared" si="17"/>
        <v>10508.4</v>
      </c>
      <c r="J408" s="67"/>
    </row>
    <row r="409" spans="1:10">
      <c r="A409" s="93" t="s">
        <v>1050</v>
      </c>
      <c r="B409" s="6" t="s">
        <v>1051</v>
      </c>
      <c r="C409" s="7" t="s">
        <v>1052</v>
      </c>
      <c r="D409" s="6" t="s">
        <v>26</v>
      </c>
      <c r="E409" s="6" t="s">
        <v>22</v>
      </c>
      <c r="F409" s="8">
        <v>1</v>
      </c>
      <c r="G409" s="9">
        <v>102.75</v>
      </c>
      <c r="H409" s="9">
        <f t="shared" si="18"/>
        <v>128.44</v>
      </c>
      <c r="I409" s="79">
        <f t="shared" si="17"/>
        <v>128.44</v>
      </c>
      <c r="J409" s="67"/>
    </row>
    <row r="410" spans="1:10" ht="24.75">
      <c r="A410" s="93" t="s">
        <v>1053</v>
      </c>
      <c r="B410" s="6" t="s">
        <v>1054</v>
      </c>
      <c r="C410" s="7" t="s">
        <v>1055</v>
      </c>
      <c r="D410" s="6" t="s">
        <v>14</v>
      </c>
      <c r="E410" s="6" t="s">
        <v>22</v>
      </c>
      <c r="F410" s="8">
        <v>1</v>
      </c>
      <c r="G410" s="9">
        <v>134.57</v>
      </c>
      <c r="H410" s="9">
        <f t="shared" si="18"/>
        <v>168.21</v>
      </c>
      <c r="I410" s="79">
        <f t="shared" si="17"/>
        <v>168.21</v>
      </c>
      <c r="J410" s="67"/>
    </row>
    <row r="411" spans="1:10" ht="24.75">
      <c r="A411" s="93" t="s">
        <v>1056</v>
      </c>
      <c r="B411" s="6" t="s">
        <v>1057</v>
      </c>
      <c r="C411" s="7" t="s">
        <v>1058</v>
      </c>
      <c r="D411" s="6" t="s">
        <v>14</v>
      </c>
      <c r="E411" s="6" t="s">
        <v>22</v>
      </c>
      <c r="F411" s="8">
        <v>2</v>
      </c>
      <c r="G411" s="9">
        <v>81.19</v>
      </c>
      <c r="H411" s="9">
        <f t="shared" si="18"/>
        <v>101.49</v>
      </c>
      <c r="I411" s="79">
        <f t="shared" si="17"/>
        <v>202.98</v>
      </c>
      <c r="J411" s="67"/>
    </row>
    <row r="412" spans="1:10" ht="24.75">
      <c r="A412" s="93" t="s">
        <v>1059</v>
      </c>
      <c r="B412" s="6" t="s">
        <v>1060</v>
      </c>
      <c r="C412" s="7" t="s">
        <v>1061</v>
      </c>
      <c r="D412" s="6" t="s">
        <v>14</v>
      </c>
      <c r="E412" s="6" t="s">
        <v>22</v>
      </c>
      <c r="F412" s="8">
        <v>4</v>
      </c>
      <c r="G412" s="9">
        <v>213.08</v>
      </c>
      <c r="H412" s="9">
        <f t="shared" si="18"/>
        <v>266.35000000000002</v>
      </c>
      <c r="I412" s="79">
        <f t="shared" si="17"/>
        <v>1065.4000000000001</v>
      </c>
      <c r="J412" s="67"/>
    </row>
    <row r="413" spans="1:10" ht="20.100000000000001" customHeight="1">
      <c r="A413" s="92" t="s">
        <v>1062</v>
      </c>
      <c r="B413" s="95" t="s">
        <v>1063</v>
      </c>
      <c r="C413" s="95"/>
      <c r="D413" s="95"/>
      <c r="E413" s="95"/>
      <c r="F413" s="95"/>
      <c r="G413" s="95"/>
      <c r="H413" s="9"/>
      <c r="I413" s="78">
        <f>ROUND(SUM(I414:I416),2)</f>
        <v>2701.09</v>
      </c>
      <c r="J413" s="67"/>
    </row>
    <row r="414" spans="1:10" ht="16.5">
      <c r="A414" s="93" t="s">
        <v>1064</v>
      </c>
      <c r="B414" s="6" t="s">
        <v>1065</v>
      </c>
      <c r="C414" s="7" t="s">
        <v>1066</v>
      </c>
      <c r="D414" s="6" t="s">
        <v>14</v>
      </c>
      <c r="E414" s="6" t="s">
        <v>22</v>
      </c>
      <c r="F414" s="8">
        <v>36</v>
      </c>
      <c r="G414" s="9">
        <v>19.989999999999998</v>
      </c>
      <c r="H414" s="9">
        <f t="shared" si="18"/>
        <v>24.99</v>
      </c>
      <c r="I414" s="79">
        <f t="shared" si="17"/>
        <v>899.64</v>
      </c>
      <c r="J414" s="67"/>
    </row>
    <row r="415" spans="1:10">
      <c r="A415" s="93" t="s">
        <v>1067</v>
      </c>
      <c r="B415" s="6" t="s">
        <v>1068</v>
      </c>
      <c r="C415" s="7" t="s">
        <v>1069</v>
      </c>
      <c r="D415" s="6" t="s">
        <v>26</v>
      </c>
      <c r="E415" s="6" t="s">
        <v>22</v>
      </c>
      <c r="F415" s="8">
        <v>34</v>
      </c>
      <c r="G415" s="9">
        <v>27.84</v>
      </c>
      <c r="H415" s="9">
        <f t="shared" si="18"/>
        <v>34.799999999999997</v>
      </c>
      <c r="I415" s="79">
        <f t="shared" si="17"/>
        <v>1183.2</v>
      </c>
      <c r="J415" s="67"/>
    </row>
    <row r="416" spans="1:10" ht="16.5">
      <c r="A416" s="93" t="s">
        <v>1070</v>
      </c>
      <c r="B416" s="6" t="s">
        <v>1071</v>
      </c>
      <c r="C416" s="7" t="s">
        <v>1072</v>
      </c>
      <c r="D416" s="6" t="s">
        <v>14</v>
      </c>
      <c r="E416" s="6" t="s">
        <v>15</v>
      </c>
      <c r="F416" s="8">
        <v>5</v>
      </c>
      <c r="G416" s="9">
        <v>98.92</v>
      </c>
      <c r="H416" s="9">
        <f t="shared" si="18"/>
        <v>123.65</v>
      </c>
      <c r="I416" s="79">
        <f t="shared" si="17"/>
        <v>618.25</v>
      </c>
      <c r="J416" s="67"/>
    </row>
    <row r="417" spans="1:10" ht="20.100000000000001" customHeight="1">
      <c r="A417" s="92" t="s">
        <v>1073</v>
      </c>
      <c r="B417" s="95" t="s">
        <v>1074</v>
      </c>
      <c r="C417" s="95"/>
      <c r="D417" s="95"/>
      <c r="E417" s="95"/>
      <c r="F417" s="95"/>
      <c r="G417" s="95"/>
      <c r="H417" s="9"/>
      <c r="I417" s="82">
        <f>I418+I423+I438+I448+I460+I463</f>
        <v>319903.75</v>
      </c>
      <c r="J417" s="67"/>
    </row>
    <row r="418" spans="1:10" ht="20.100000000000001" customHeight="1">
      <c r="A418" s="92" t="s">
        <v>1075</v>
      </c>
      <c r="B418" s="95" t="s">
        <v>1076</v>
      </c>
      <c r="C418" s="95"/>
      <c r="D418" s="95"/>
      <c r="E418" s="95"/>
      <c r="F418" s="95"/>
      <c r="G418" s="95"/>
      <c r="H418" s="9"/>
      <c r="I418" s="78">
        <f>ROUND(SUM(I419:I422),2)</f>
        <v>4558.59</v>
      </c>
      <c r="J418" s="67"/>
    </row>
    <row r="419" spans="1:10" ht="24.75">
      <c r="A419" s="93" t="s">
        <v>1077</v>
      </c>
      <c r="B419" s="6" t="s">
        <v>1078</v>
      </c>
      <c r="C419" s="7" t="s">
        <v>1079</v>
      </c>
      <c r="D419" s="6" t="s">
        <v>14</v>
      </c>
      <c r="E419" s="6" t="s">
        <v>22</v>
      </c>
      <c r="F419" s="8">
        <v>1</v>
      </c>
      <c r="G419" s="9">
        <v>446.72</v>
      </c>
      <c r="H419" s="9">
        <f t="shared" si="18"/>
        <v>558.4</v>
      </c>
      <c r="I419" s="79">
        <f t="shared" si="17"/>
        <v>558.4</v>
      </c>
      <c r="J419" s="67"/>
    </row>
    <row r="420" spans="1:10" ht="24.75">
      <c r="A420" s="93" t="s">
        <v>1080</v>
      </c>
      <c r="B420" s="6" t="s">
        <v>1081</v>
      </c>
      <c r="C420" s="7" t="s">
        <v>1082</v>
      </c>
      <c r="D420" s="6" t="s">
        <v>14</v>
      </c>
      <c r="E420" s="6" t="s">
        <v>22</v>
      </c>
      <c r="F420" s="8">
        <v>2</v>
      </c>
      <c r="G420" s="9">
        <v>599.89</v>
      </c>
      <c r="H420" s="9">
        <f t="shared" si="18"/>
        <v>749.86</v>
      </c>
      <c r="I420" s="79">
        <f t="shared" si="17"/>
        <v>1499.72</v>
      </c>
      <c r="J420" s="67"/>
    </row>
    <row r="421" spans="1:10" ht="24.75">
      <c r="A421" s="93" t="s">
        <v>1083</v>
      </c>
      <c r="B421" s="6" t="s">
        <v>1084</v>
      </c>
      <c r="C421" s="7" t="s">
        <v>1085</v>
      </c>
      <c r="D421" s="6" t="s">
        <v>14</v>
      </c>
      <c r="E421" s="6" t="s">
        <v>22</v>
      </c>
      <c r="F421" s="8">
        <v>3</v>
      </c>
      <c r="G421" s="9">
        <v>625.70000000000005</v>
      </c>
      <c r="H421" s="9">
        <f t="shared" si="18"/>
        <v>782.13</v>
      </c>
      <c r="I421" s="79">
        <f t="shared" si="17"/>
        <v>2346.39</v>
      </c>
      <c r="J421" s="67"/>
    </row>
    <row r="422" spans="1:10" ht="16.5">
      <c r="A422" s="93" t="s">
        <v>1086</v>
      </c>
      <c r="B422" s="6" t="s">
        <v>1087</v>
      </c>
      <c r="C422" s="7" t="s">
        <v>1088</v>
      </c>
      <c r="D422" s="6" t="s">
        <v>14</v>
      </c>
      <c r="E422" s="6" t="s">
        <v>22</v>
      </c>
      <c r="F422" s="8">
        <v>1</v>
      </c>
      <c r="G422" s="9">
        <v>123.26</v>
      </c>
      <c r="H422" s="9">
        <f t="shared" si="18"/>
        <v>154.08000000000001</v>
      </c>
      <c r="I422" s="79">
        <f t="shared" si="17"/>
        <v>154.08000000000001</v>
      </c>
      <c r="J422" s="67"/>
    </row>
    <row r="423" spans="1:10" ht="20.100000000000001" customHeight="1">
      <c r="A423" s="92" t="s">
        <v>1089</v>
      </c>
      <c r="B423" s="95" t="s">
        <v>1090</v>
      </c>
      <c r="C423" s="95"/>
      <c r="D423" s="95"/>
      <c r="E423" s="95"/>
      <c r="F423" s="95"/>
      <c r="G423" s="95"/>
      <c r="H423" s="9"/>
      <c r="I423" s="78">
        <f>ROUND(SUM(I424:I437),2)</f>
        <v>19299.07</v>
      </c>
      <c r="J423" s="67"/>
    </row>
    <row r="424" spans="1:10" ht="16.5">
      <c r="A424" s="93" t="s">
        <v>1091</v>
      </c>
      <c r="B424" s="6" t="s">
        <v>1092</v>
      </c>
      <c r="C424" s="7" t="s">
        <v>1093</v>
      </c>
      <c r="D424" s="6" t="s">
        <v>14</v>
      </c>
      <c r="E424" s="6" t="s">
        <v>22</v>
      </c>
      <c r="F424" s="8">
        <v>57</v>
      </c>
      <c r="G424" s="9">
        <v>14.78</v>
      </c>
      <c r="H424" s="9">
        <f t="shared" si="18"/>
        <v>18.48</v>
      </c>
      <c r="I424" s="79">
        <f t="shared" si="17"/>
        <v>1053.3599999999999</v>
      </c>
      <c r="J424" s="67"/>
    </row>
    <row r="425" spans="1:10" ht="16.5">
      <c r="A425" s="93" t="s">
        <v>1094</v>
      </c>
      <c r="B425" s="6" t="s">
        <v>1095</v>
      </c>
      <c r="C425" s="7" t="s">
        <v>1096</v>
      </c>
      <c r="D425" s="6" t="s">
        <v>14</v>
      </c>
      <c r="E425" s="6" t="s">
        <v>22</v>
      </c>
      <c r="F425" s="8">
        <v>8</v>
      </c>
      <c r="G425" s="9">
        <v>14.78</v>
      </c>
      <c r="H425" s="9">
        <f t="shared" si="18"/>
        <v>18.48</v>
      </c>
      <c r="I425" s="79">
        <f t="shared" si="17"/>
        <v>147.84</v>
      </c>
      <c r="J425" s="67"/>
    </row>
    <row r="426" spans="1:10" ht="16.5">
      <c r="A426" s="93" t="s">
        <v>1097</v>
      </c>
      <c r="B426" s="6" t="s">
        <v>1098</v>
      </c>
      <c r="C426" s="7" t="s">
        <v>1099</v>
      </c>
      <c r="D426" s="6" t="s">
        <v>14</v>
      </c>
      <c r="E426" s="6" t="s">
        <v>22</v>
      </c>
      <c r="F426" s="8">
        <v>4</v>
      </c>
      <c r="G426" s="9">
        <v>15.91</v>
      </c>
      <c r="H426" s="9">
        <f t="shared" si="18"/>
        <v>19.89</v>
      </c>
      <c r="I426" s="79">
        <f t="shared" si="17"/>
        <v>79.56</v>
      </c>
      <c r="J426" s="67"/>
    </row>
    <row r="427" spans="1:10" ht="16.5">
      <c r="A427" s="93" t="s">
        <v>1100</v>
      </c>
      <c r="B427" s="6" t="s">
        <v>1101</v>
      </c>
      <c r="C427" s="7" t="s">
        <v>1102</v>
      </c>
      <c r="D427" s="6" t="s">
        <v>14</v>
      </c>
      <c r="E427" s="6" t="s">
        <v>22</v>
      </c>
      <c r="F427" s="8">
        <v>18</v>
      </c>
      <c r="G427" s="9">
        <v>73.650000000000006</v>
      </c>
      <c r="H427" s="9">
        <f t="shared" si="18"/>
        <v>92.06</v>
      </c>
      <c r="I427" s="79">
        <f t="shared" si="17"/>
        <v>1657.08</v>
      </c>
      <c r="J427" s="67"/>
    </row>
    <row r="428" spans="1:10" ht="16.5">
      <c r="A428" s="93" t="s">
        <v>1103</v>
      </c>
      <c r="B428" s="6" t="s">
        <v>1104</v>
      </c>
      <c r="C428" s="7" t="s">
        <v>1105</v>
      </c>
      <c r="D428" s="6" t="s">
        <v>14</v>
      </c>
      <c r="E428" s="6" t="s">
        <v>22</v>
      </c>
      <c r="F428" s="8">
        <v>4</v>
      </c>
      <c r="G428" s="9">
        <v>79.319999999999993</v>
      </c>
      <c r="H428" s="9">
        <f t="shared" si="18"/>
        <v>99.15</v>
      </c>
      <c r="I428" s="79">
        <f t="shared" si="17"/>
        <v>396.6</v>
      </c>
      <c r="J428" s="67"/>
    </row>
    <row r="429" spans="1:10" ht="16.5">
      <c r="A429" s="93" t="s">
        <v>1106</v>
      </c>
      <c r="B429" s="6" t="s">
        <v>1107</v>
      </c>
      <c r="C429" s="7" t="s">
        <v>1108</v>
      </c>
      <c r="D429" s="6" t="s">
        <v>14</v>
      </c>
      <c r="E429" s="6" t="s">
        <v>22</v>
      </c>
      <c r="F429" s="8">
        <v>1</v>
      </c>
      <c r="G429" s="9">
        <v>83.68</v>
      </c>
      <c r="H429" s="9">
        <f t="shared" si="18"/>
        <v>104.6</v>
      </c>
      <c r="I429" s="79">
        <f t="shared" si="17"/>
        <v>104.6</v>
      </c>
      <c r="J429" s="67"/>
    </row>
    <row r="430" spans="1:10" ht="16.5">
      <c r="A430" s="93" t="s">
        <v>1109</v>
      </c>
      <c r="B430" s="6" t="s">
        <v>1110</v>
      </c>
      <c r="C430" s="7" t="s">
        <v>1111</v>
      </c>
      <c r="D430" s="6" t="s">
        <v>14</v>
      </c>
      <c r="E430" s="6" t="s">
        <v>22</v>
      </c>
      <c r="F430" s="8">
        <v>2</v>
      </c>
      <c r="G430" s="9">
        <v>96.02</v>
      </c>
      <c r="H430" s="9">
        <f t="shared" si="18"/>
        <v>120.03</v>
      </c>
      <c r="I430" s="79">
        <f t="shared" si="17"/>
        <v>240.06</v>
      </c>
      <c r="J430" s="67"/>
    </row>
    <row r="431" spans="1:10" ht="16.5">
      <c r="A431" s="93" t="s">
        <v>1112</v>
      </c>
      <c r="B431" s="6" t="s">
        <v>1113</v>
      </c>
      <c r="C431" s="7" t="s">
        <v>1114</v>
      </c>
      <c r="D431" s="6" t="s">
        <v>14</v>
      </c>
      <c r="E431" s="6" t="s">
        <v>22</v>
      </c>
      <c r="F431" s="8">
        <v>2</v>
      </c>
      <c r="G431" s="9">
        <v>119.89</v>
      </c>
      <c r="H431" s="9">
        <f t="shared" si="18"/>
        <v>149.86000000000001</v>
      </c>
      <c r="I431" s="79">
        <f t="shared" si="17"/>
        <v>299.72000000000003</v>
      </c>
      <c r="J431" s="67"/>
    </row>
    <row r="432" spans="1:10" ht="16.5">
      <c r="A432" s="93" t="s">
        <v>1115</v>
      </c>
      <c r="B432" s="6" t="s">
        <v>1116</v>
      </c>
      <c r="C432" s="7" t="s">
        <v>1117</v>
      </c>
      <c r="D432" s="6" t="s">
        <v>14</v>
      </c>
      <c r="E432" s="6" t="s">
        <v>22</v>
      </c>
      <c r="F432" s="8">
        <v>8</v>
      </c>
      <c r="G432" s="9">
        <v>193.9</v>
      </c>
      <c r="H432" s="9">
        <f t="shared" si="18"/>
        <v>242.38</v>
      </c>
      <c r="I432" s="79">
        <f t="shared" si="17"/>
        <v>1939.04</v>
      </c>
      <c r="J432" s="67"/>
    </row>
    <row r="433" spans="1:10" ht="16.5">
      <c r="A433" s="93" t="s">
        <v>1118</v>
      </c>
      <c r="B433" s="6" t="s">
        <v>1119</v>
      </c>
      <c r="C433" s="7" t="s">
        <v>1120</v>
      </c>
      <c r="D433" s="6" t="s">
        <v>14</v>
      </c>
      <c r="E433" s="6" t="s">
        <v>22</v>
      </c>
      <c r="F433" s="8">
        <v>2</v>
      </c>
      <c r="G433" s="9">
        <v>1696.28</v>
      </c>
      <c r="H433" s="9">
        <f t="shared" si="18"/>
        <v>2120.35</v>
      </c>
      <c r="I433" s="79">
        <f t="shared" si="17"/>
        <v>4240.7</v>
      </c>
      <c r="J433" s="67"/>
    </row>
    <row r="434" spans="1:10">
      <c r="A434" s="93" t="s">
        <v>1121</v>
      </c>
      <c r="B434" s="6" t="s">
        <v>1122</v>
      </c>
      <c r="C434" s="7" t="s">
        <v>1123</v>
      </c>
      <c r="D434" s="6" t="s">
        <v>26</v>
      </c>
      <c r="E434" s="6" t="s">
        <v>22</v>
      </c>
      <c r="F434" s="8">
        <v>1</v>
      </c>
      <c r="G434" s="9">
        <v>195.26</v>
      </c>
      <c r="H434" s="9">
        <f t="shared" si="18"/>
        <v>244.08</v>
      </c>
      <c r="I434" s="79">
        <f t="shared" si="17"/>
        <v>244.08</v>
      </c>
      <c r="J434" s="67"/>
    </row>
    <row r="435" spans="1:10" ht="16.5">
      <c r="A435" s="93" t="s">
        <v>1124</v>
      </c>
      <c r="B435" s="6" t="s">
        <v>1125</v>
      </c>
      <c r="C435" s="7" t="s">
        <v>1126</v>
      </c>
      <c r="D435" s="6" t="s">
        <v>26</v>
      </c>
      <c r="E435" s="6" t="s">
        <v>22</v>
      </c>
      <c r="F435" s="8">
        <v>5</v>
      </c>
      <c r="G435" s="9">
        <v>366.33</v>
      </c>
      <c r="H435" s="9">
        <f t="shared" si="18"/>
        <v>457.91</v>
      </c>
      <c r="I435" s="79">
        <f t="shared" si="17"/>
        <v>2289.5500000000002</v>
      </c>
      <c r="J435" s="67"/>
    </row>
    <row r="436" spans="1:10">
      <c r="A436" s="93" t="s">
        <v>1127</v>
      </c>
      <c r="B436" s="6" t="s">
        <v>1128</v>
      </c>
      <c r="C436" s="7" t="s">
        <v>1129</v>
      </c>
      <c r="D436" s="6" t="s">
        <v>26</v>
      </c>
      <c r="E436" s="6" t="s">
        <v>22</v>
      </c>
      <c r="F436" s="8">
        <v>24</v>
      </c>
      <c r="G436" s="9">
        <v>141.38999999999999</v>
      </c>
      <c r="H436" s="9">
        <f t="shared" si="18"/>
        <v>176.74</v>
      </c>
      <c r="I436" s="79">
        <f t="shared" si="17"/>
        <v>4241.76</v>
      </c>
      <c r="J436" s="67"/>
    </row>
    <row r="437" spans="1:10">
      <c r="A437" s="93" t="s">
        <v>1130</v>
      </c>
      <c r="B437" s="6" t="s">
        <v>1131</v>
      </c>
      <c r="C437" s="7" t="s">
        <v>1132</v>
      </c>
      <c r="D437" s="6" t="s">
        <v>26</v>
      </c>
      <c r="E437" s="6" t="s">
        <v>22</v>
      </c>
      <c r="F437" s="8">
        <v>8</v>
      </c>
      <c r="G437" s="9">
        <v>236.51</v>
      </c>
      <c r="H437" s="9">
        <f t="shared" si="18"/>
        <v>295.64</v>
      </c>
      <c r="I437" s="79">
        <f t="shared" si="17"/>
        <v>2365.12</v>
      </c>
      <c r="J437" s="67"/>
    </row>
    <row r="438" spans="1:10" ht="20.100000000000001" customHeight="1">
      <c r="A438" s="92" t="s">
        <v>1133</v>
      </c>
      <c r="B438" s="95" t="s">
        <v>1134</v>
      </c>
      <c r="C438" s="95"/>
      <c r="D438" s="95"/>
      <c r="E438" s="95"/>
      <c r="F438" s="95"/>
      <c r="G438" s="95"/>
      <c r="H438" s="9"/>
      <c r="I438" s="78">
        <f>ROUND(SUM(I439:I447),2)</f>
        <v>37046</v>
      </c>
      <c r="J438" s="67"/>
    </row>
    <row r="439" spans="1:10" ht="24.75">
      <c r="A439" s="93" t="s">
        <v>1135</v>
      </c>
      <c r="B439" s="6" t="s">
        <v>1136</v>
      </c>
      <c r="C439" s="7" t="s">
        <v>1137</v>
      </c>
      <c r="D439" s="6" t="s">
        <v>14</v>
      </c>
      <c r="E439" s="6" t="s">
        <v>30</v>
      </c>
      <c r="F439" s="8">
        <v>408.3</v>
      </c>
      <c r="G439" s="9">
        <v>19.71</v>
      </c>
      <c r="H439" s="9">
        <f t="shared" si="18"/>
        <v>24.64</v>
      </c>
      <c r="I439" s="79">
        <f t="shared" si="17"/>
        <v>10060.51</v>
      </c>
      <c r="J439" s="67"/>
    </row>
    <row r="440" spans="1:10" ht="24.75">
      <c r="A440" s="93" t="s">
        <v>1138</v>
      </c>
      <c r="B440" s="6" t="s">
        <v>1139</v>
      </c>
      <c r="C440" s="7" t="s">
        <v>1140</v>
      </c>
      <c r="D440" s="6" t="s">
        <v>14</v>
      </c>
      <c r="E440" s="6" t="s">
        <v>30</v>
      </c>
      <c r="F440" s="8">
        <v>174.4</v>
      </c>
      <c r="G440" s="9">
        <v>22.71</v>
      </c>
      <c r="H440" s="9">
        <f t="shared" si="18"/>
        <v>28.39</v>
      </c>
      <c r="I440" s="79">
        <f t="shared" si="17"/>
        <v>4951.22</v>
      </c>
      <c r="J440" s="67"/>
    </row>
    <row r="441" spans="1:10" ht="24.75">
      <c r="A441" s="93" t="s">
        <v>1141</v>
      </c>
      <c r="B441" s="6" t="s">
        <v>1142</v>
      </c>
      <c r="C441" s="7" t="s">
        <v>1143</v>
      </c>
      <c r="D441" s="6" t="s">
        <v>14</v>
      </c>
      <c r="E441" s="6" t="s">
        <v>30</v>
      </c>
      <c r="F441" s="8">
        <v>334.9</v>
      </c>
      <c r="G441" s="9">
        <v>20.010000000000002</v>
      </c>
      <c r="H441" s="9">
        <f t="shared" si="18"/>
        <v>25.01</v>
      </c>
      <c r="I441" s="79">
        <f t="shared" si="17"/>
        <v>8375.85</v>
      </c>
      <c r="J441" s="67"/>
    </row>
    <row r="442" spans="1:10" ht="24.75">
      <c r="A442" s="93" t="s">
        <v>1144</v>
      </c>
      <c r="B442" s="6" t="s">
        <v>1145</v>
      </c>
      <c r="C442" s="7" t="s">
        <v>1146</v>
      </c>
      <c r="D442" s="6" t="s">
        <v>14</v>
      </c>
      <c r="E442" s="6" t="s">
        <v>30</v>
      </c>
      <c r="F442" s="8">
        <v>10.199999999999999</v>
      </c>
      <c r="G442" s="9">
        <v>29.35</v>
      </c>
      <c r="H442" s="9">
        <f t="shared" si="18"/>
        <v>36.69</v>
      </c>
      <c r="I442" s="79">
        <f t="shared" si="17"/>
        <v>374.24</v>
      </c>
      <c r="J442" s="67"/>
    </row>
    <row r="443" spans="1:10" ht="24.75">
      <c r="A443" s="93" t="s">
        <v>1147</v>
      </c>
      <c r="B443" s="6" t="s">
        <v>1148</v>
      </c>
      <c r="C443" s="7" t="s">
        <v>1149</v>
      </c>
      <c r="D443" s="6" t="s">
        <v>14</v>
      </c>
      <c r="E443" s="6" t="s">
        <v>30</v>
      </c>
      <c r="F443" s="8">
        <v>40</v>
      </c>
      <c r="G443" s="9">
        <v>49.67</v>
      </c>
      <c r="H443" s="9">
        <f t="shared" si="18"/>
        <v>62.09</v>
      </c>
      <c r="I443" s="79">
        <f t="shared" si="17"/>
        <v>2483.6</v>
      </c>
      <c r="J443" s="67"/>
    </row>
    <row r="444" spans="1:10" ht="16.5">
      <c r="A444" s="93" t="s">
        <v>1150</v>
      </c>
      <c r="B444" s="6" t="s">
        <v>1151</v>
      </c>
      <c r="C444" s="7" t="s">
        <v>1152</v>
      </c>
      <c r="D444" s="6" t="s">
        <v>26</v>
      </c>
      <c r="E444" s="6" t="s">
        <v>30</v>
      </c>
      <c r="F444" s="8">
        <v>29.8</v>
      </c>
      <c r="G444" s="9">
        <v>34.11</v>
      </c>
      <c r="H444" s="9">
        <f t="shared" si="18"/>
        <v>42.64</v>
      </c>
      <c r="I444" s="79">
        <f t="shared" si="17"/>
        <v>1270.67</v>
      </c>
      <c r="J444" s="67"/>
    </row>
    <row r="445" spans="1:10" ht="24.75">
      <c r="A445" s="93" t="s">
        <v>1153</v>
      </c>
      <c r="B445" s="6" t="s">
        <v>1154</v>
      </c>
      <c r="C445" s="7" t="s">
        <v>1155</v>
      </c>
      <c r="D445" s="6" t="s">
        <v>14</v>
      </c>
      <c r="E445" s="6" t="s">
        <v>22</v>
      </c>
      <c r="F445" s="8">
        <v>11</v>
      </c>
      <c r="G445" s="9">
        <v>186.09</v>
      </c>
      <c r="H445" s="9">
        <f t="shared" si="18"/>
        <v>232.61</v>
      </c>
      <c r="I445" s="79">
        <f t="shared" si="17"/>
        <v>2558.71</v>
      </c>
      <c r="J445" s="67"/>
    </row>
    <row r="446" spans="1:10" ht="16.5">
      <c r="A446" s="93" t="s">
        <v>1156</v>
      </c>
      <c r="B446" s="6" t="s">
        <v>1157</v>
      </c>
      <c r="C446" s="7" t="s">
        <v>1158</v>
      </c>
      <c r="D446" s="6" t="s">
        <v>14</v>
      </c>
      <c r="E446" s="6" t="s">
        <v>22</v>
      </c>
      <c r="F446" s="8">
        <v>100</v>
      </c>
      <c r="G446" s="9">
        <v>18.97</v>
      </c>
      <c r="H446" s="9">
        <f t="shared" si="18"/>
        <v>23.71</v>
      </c>
      <c r="I446" s="79">
        <f t="shared" si="17"/>
        <v>2371</v>
      </c>
      <c r="J446" s="67"/>
    </row>
    <row r="447" spans="1:10" ht="16.5">
      <c r="A447" s="93" t="s">
        <v>1159</v>
      </c>
      <c r="B447" s="6" t="s">
        <v>1160</v>
      </c>
      <c r="C447" s="7" t="s">
        <v>1161</v>
      </c>
      <c r="D447" s="6" t="s">
        <v>14</v>
      </c>
      <c r="E447" s="6" t="s">
        <v>22</v>
      </c>
      <c r="F447" s="8">
        <v>170</v>
      </c>
      <c r="G447" s="9">
        <v>21.65</v>
      </c>
      <c r="H447" s="9">
        <f t="shared" si="18"/>
        <v>27.06</v>
      </c>
      <c r="I447" s="79">
        <f t="shared" si="17"/>
        <v>4600.2</v>
      </c>
      <c r="J447" s="67"/>
    </row>
    <row r="448" spans="1:10" ht="20.100000000000001" customHeight="1">
      <c r="A448" s="92" t="s">
        <v>1162</v>
      </c>
      <c r="B448" s="95" t="s">
        <v>1163</v>
      </c>
      <c r="C448" s="95"/>
      <c r="D448" s="95"/>
      <c r="E448" s="95"/>
      <c r="F448" s="95"/>
      <c r="G448" s="95"/>
      <c r="H448" s="9"/>
      <c r="I448" s="78">
        <f>ROUND(SUM(I449:I459),2)</f>
        <v>198577.28</v>
      </c>
      <c r="J448" s="67"/>
    </row>
    <row r="449" spans="1:10" ht="24.75">
      <c r="A449" s="93" t="s">
        <v>1164</v>
      </c>
      <c r="B449" s="6" t="s">
        <v>1165</v>
      </c>
      <c r="C449" s="7" t="s">
        <v>1166</v>
      </c>
      <c r="D449" s="6" t="s">
        <v>14</v>
      </c>
      <c r="E449" s="6" t="s">
        <v>30</v>
      </c>
      <c r="F449" s="8">
        <v>2858</v>
      </c>
      <c r="G449" s="9">
        <v>4.87</v>
      </c>
      <c r="H449" s="9">
        <f t="shared" si="18"/>
        <v>6.09</v>
      </c>
      <c r="I449" s="79">
        <f t="shared" si="17"/>
        <v>17405.22</v>
      </c>
      <c r="J449" s="67"/>
    </row>
    <row r="450" spans="1:10" ht="24.75">
      <c r="A450" s="93" t="s">
        <v>1167</v>
      </c>
      <c r="B450" s="6" t="s">
        <v>1168</v>
      </c>
      <c r="C450" s="7" t="s">
        <v>1169</v>
      </c>
      <c r="D450" s="6" t="s">
        <v>14</v>
      </c>
      <c r="E450" s="6" t="s">
        <v>30</v>
      </c>
      <c r="F450" s="8">
        <v>2309.3000000000002</v>
      </c>
      <c r="G450" s="9">
        <v>7.52</v>
      </c>
      <c r="H450" s="9">
        <f t="shared" si="18"/>
        <v>9.4</v>
      </c>
      <c r="I450" s="79">
        <f t="shared" si="17"/>
        <v>21707.42</v>
      </c>
      <c r="J450" s="67"/>
    </row>
    <row r="451" spans="1:10" ht="24.75">
      <c r="A451" s="93" t="s">
        <v>1170</v>
      </c>
      <c r="B451" s="6" t="s">
        <v>1171</v>
      </c>
      <c r="C451" s="7" t="s">
        <v>1172</v>
      </c>
      <c r="D451" s="6" t="s">
        <v>14</v>
      </c>
      <c r="E451" s="6" t="s">
        <v>30</v>
      </c>
      <c r="F451" s="8">
        <v>2412.1</v>
      </c>
      <c r="G451" s="9">
        <v>10.46</v>
      </c>
      <c r="H451" s="9">
        <f t="shared" si="18"/>
        <v>13.08</v>
      </c>
      <c r="I451" s="79">
        <f t="shared" si="17"/>
        <v>31550.27</v>
      </c>
      <c r="J451" s="67"/>
    </row>
    <row r="452" spans="1:10" ht="24.75">
      <c r="A452" s="93" t="s">
        <v>1173</v>
      </c>
      <c r="B452" s="6" t="s">
        <v>1174</v>
      </c>
      <c r="C452" s="7" t="s">
        <v>1175</v>
      </c>
      <c r="D452" s="6" t="s">
        <v>14</v>
      </c>
      <c r="E452" s="6" t="s">
        <v>30</v>
      </c>
      <c r="F452" s="8">
        <v>143.6</v>
      </c>
      <c r="G452" s="9">
        <v>18.68</v>
      </c>
      <c r="H452" s="9">
        <f t="shared" si="18"/>
        <v>23.35</v>
      </c>
      <c r="I452" s="79">
        <f t="shared" si="17"/>
        <v>3353.06</v>
      </c>
      <c r="J452" s="67"/>
    </row>
    <row r="453" spans="1:10" ht="24.75">
      <c r="A453" s="93" t="s">
        <v>1176</v>
      </c>
      <c r="B453" s="6" t="s">
        <v>1177</v>
      </c>
      <c r="C453" s="7" t="s">
        <v>1178</v>
      </c>
      <c r="D453" s="6" t="s">
        <v>14</v>
      </c>
      <c r="E453" s="6" t="s">
        <v>30</v>
      </c>
      <c r="F453" s="8">
        <v>25.1</v>
      </c>
      <c r="G453" s="9">
        <v>27</v>
      </c>
      <c r="H453" s="9">
        <f t="shared" si="18"/>
        <v>33.75</v>
      </c>
      <c r="I453" s="79">
        <f t="shared" ref="I453:I515" si="19">ROUND(H453*F453,2)</f>
        <v>847.13</v>
      </c>
      <c r="J453" s="67"/>
    </row>
    <row r="454" spans="1:10" ht="24.75">
      <c r="A454" s="93" t="s">
        <v>1179</v>
      </c>
      <c r="B454" s="6" t="s">
        <v>1180</v>
      </c>
      <c r="C454" s="7" t="s">
        <v>1181</v>
      </c>
      <c r="D454" s="6" t="s">
        <v>14</v>
      </c>
      <c r="E454" s="6" t="s">
        <v>30</v>
      </c>
      <c r="F454" s="8">
        <v>47.9</v>
      </c>
      <c r="G454" s="9">
        <v>30.58</v>
      </c>
      <c r="H454" s="9">
        <f t="shared" si="18"/>
        <v>38.229999999999997</v>
      </c>
      <c r="I454" s="79">
        <f t="shared" si="19"/>
        <v>1831.22</v>
      </c>
      <c r="J454" s="67"/>
    </row>
    <row r="455" spans="1:10" ht="24.75">
      <c r="A455" s="93" t="s">
        <v>1182</v>
      </c>
      <c r="B455" s="6" t="s">
        <v>1183</v>
      </c>
      <c r="C455" s="7" t="s">
        <v>1184</v>
      </c>
      <c r="D455" s="6" t="s">
        <v>14</v>
      </c>
      <c r="E455" s="6" t="s">
        <v>30</v>
      </c>
      <c r="F455" s="8">
        <v>38.9</v>
      </c>
      <c r="G455" s="9">
        <v>42.19</v>
      </c>
      <c r="H455" s="9">
        <f t="shared" si="18"/>
        <v>52.74</v>
      </c>
      <c r="I455" s="79">
        <f t="shared" si="19"/>
        <v>2051.59</v>
      </c>
      <c r="J455" s="67"/>
    </row>
    <row r="456" spans="1:10" ht="24.75">
      <c r="A456" s="93" t="s">
        <v>1185</v>
      </c>
      <c r="B456" s="6" t="s">
        <v>1186</v>
      </c>
      <c r="C456" s="7" t="s">
        <v>1187</v>
      </c>
      <c r="D456" s="6" t="s">
        <v>14</v>
      </c>
      <c r="E456" s="6" t="s">
        <v>30</v>
      </c>
      <c r="F456" s="8">
        <v>191.4</v>
      </c>
      <c r="G456" s="9">
        <v>61.14</v>
      </c>
      <c r="H456" s="9">
        <f t="shared" si="18"/>
        <v>76.430000000000007</v>
      </c>
      <c r="I456" s="79">
        <f t="shared" si="19"/>
        <v>14628.7</v>
      </c>
      <c r="J456" s="67"/>
    </row>
    <row r="457" spans="1:10" ht="24.75">
      <c r="A457" s="93" t="s">
        <v>1188</v>
      </c>
      <c r="B457" s="6" t="s">
        <v>1189</v>
      </c>
      <c r="C457" s="7" t="s">
        <v>1190</v>
      </c>
      <c r="D457" s="6" t="s">
        <v>14</v>
      </c>
      <c r="E457" s="6" t="s">
        <v>30</v>
      </c>
      <c r="F457" s="8">
        <v>187.2</v>
      </c>
      <c r="G457" s="9">
        <v>84.57</v>
      </c>
      <c r="H457" s="9">
        <f t="shared" si="18"/>
        <v>105.71</v>
      </c>
      <c r="I457" s="79">
        <f t="shared" si="19"/>
        <v>19788.91</v>
      </c>
      <c r="J457" s="67"/>
    </row>
    <row r="458" spans="1:10" ht="24.75">
      <c r="A458" s="93" t="s">
        <v>1191</v>
      </c>
      <c r="B458" s="6" t="s">
        <v>1192</v>
      </c>
      <c r="C458" s="7" t="s">
        <v>1193</v>
      </c>
      <c r="D458" s="6" t="s">
        <v>14</v>
      </c>
      <c r="E458" s="6" t="s">
        <v>30</v>
      </c>
      <c r="F458" s="8">
        <v>167.8</v>
      </c>
      <c r="G458" s="9">
        <v>141.97</v>
      </c>
      <c r="H458" s="9">
        <f t="shared" si="18"/>
        <v>177.46</v>
      </c>
      <c r="I458" s="79">
        <f t="shared" si="19"/>
        <v>29777.79</v>
      </c>
      <c r="J458" s="67"/>
    </row>
    <row r="459" spans="1:10" ht="24.75">
      <c r="A459" s="93" t="s">
        <v>1194</v>
      </c>
      <c r="B459" s="6" t="s">
        <v>1195</v>
      </c>
      <c r="C459" s="7" t="s">
        <v>1196</v>
      </c>
      <c r="D459" s="6" t="s">
        <v>14</v>
      </c>
      <c r="E459" s="6" t="s">
        <v>30</v>
      </c>
      <c r="F459" s="8">
        <v>159.80000000000001</v>
      </c>
      <c r="G459" s="9">
        <v>278.52999999999997</v>
      </c>
      <c r="H459" s="9">
        <f t="shared" si="18"/>
        <v>348.16</v>
      </c>
      <c r="I459" s="79">
        <f t="shared" si="19"/>
        <v>55635.97</v>
      </c>
      <c r="J459" s="67"/>
    </row>
    <row r="460" spans="1:10" ht="20.100000000000001" customHeight="1">
      <c r="A460" s="92" t="s">
        <v>1197</v>
      </c>
      <c r="B460" s="95" t="s">
        <v>1198</v>
      </c>
      <c r="C460" s="95"/>
      <c r="D460" s="95"/>
      <c r="E460" s="95"/>
      <c r="F460" s="95"/>
      <c r="G460" s="95"/>
      <c r="H460" s="9"/>
      <c r="I460" s="78">
        <f>ROUND(SUM(I461:I462),2)</f>
        <v>21529.01</v>
      </c>
      <c r="J460" s="67"/>
    </row>
    <row r="461" spans="1:10" ht="24.75">
      <c r="A461" s="93" t="s">
        <v>1199</v>
      </c>
      <c r="B461" s="6" t="s">
        <v>1200</v>
      </c>
      <c r="C461" s="7" t="s">
        <v>1201</v>
      </c>
      <c r="D461" s="6" t="s">
        <v>26</v>
      </c>
      <c r="E461" s="6" t="s">
        <v>30</v>
      </c>
      <c r="F461" s="8">
        <v>75.2</v>
      </c>
      <c r="G461" s="9">
        <v>206.18</v>
      </c>
      <c r="H461" s="9">
        <f t="shared" si="18"/>
        <v>257.73</v>
      </c>
      <c r="I461" s="79">
        <f t="shared" si="19"/>
        <v>19381.3</v>
      </c>
      <c r="J461" s="67"/>
    </row>
    <row r="462" spans="1:10" ht="24.75">
      <c r="A462" s="93" t="s">
        <v>1202</v>
      </c>
      <c r="B462" s="6" t="s">
        <v>1203</v>
      </c>
      <c r="C462" s="7" t="s">
        <v>1204</v>
      </c>
      <c r="D462" s="6" t="s">
        <v>14</v>
      </c>
      <c r="E462" s="6" t="s">
        <v>30</v>
      </c>
      <c r="F462" s="8">
        <v>75.2</v>
      </c>
      <c r="G462" s="9">
        <v>22.85</v>
      </c>
      <c r="H462" s="9">
        <f t="shared" si="18"/>
        <v>28.56</v>
      </c>
      <c r="I462" s="79">
        <f t="shared" si="19"/>
        <v>2147.71</v>
      </c>
      <c r="J462" s="67"/>
    </row>
    <row r="463" spans="1:10" ht="20.100000000000001" customHeight="1">
      <c r="A463" s="92" t="s">
        <v>1205</v>
      </c>
      <c r="B463" s="95" t="s">
        <v>1206</v>
      </c>
      <c r="C463" s="95"/>
      <c r="D463" s="95"/>
      <c r="E463" s="95"/>
      <c r="F463" s="95"/>
      <c r="G463" s="95"/>
      <c r="H463" s="9"/>
      <c r="I463" s="78">
        <f>ROUND(SUM(I464:I477),2)</f>
        <v>38893.800000000003</v>
      </c>
      <c r="J463" s="67"/>
    </row>
    <row r="464" spans="1:10" ht="16.5">
      <c r="A464" s="93" t="s">
        <v>1207</v>
      </c>
      <c r="B464" s="6" t="s">
        <v>1208</v>
      </c>
      <c r="C464" s="7" t="s">
        <v>1209</v>
      </c>
      <c r="D464" s="6" t="s">
        <v>14</v>
      </c>
      <c r="E464" s="6" t="s">
        <v>22</v>
      </c>
      <c r="F464" s="8">
        <v>95</v>
      </c>
      <c r="G464" s="9">
        <v>34.29</v>
      </c>
      <c r="H464" s="9">
        <f t="shared" ref="H464:H526" si="20">ROUND(G464*1.25,2)</f>
        <v>42.86</v>
      </c>
      <c r="I464" s="79">
        <f t="shared" si="19"/>
        <v>4071.7</v>
      </c>
      <c r="J464" s="67"/>
    </row>
    <row r="465" spans="1:10" ht="16.5">
      <c r="A465" s="93" t="s">
        <v>1210</v>
      </c>
      <c r="B465" s="6" t="s">
        <v>1211</v>
      </c>
      <c r="C465" s="7" t="s">
        <v>1212</v>
      </c>
      <c r="D465" s="6" t="s">
        <v>14</v>
      </c>
      <c r="E465" s="6" t="s">
        <v>22</v>
      </c>
      <c r="F465" s="8">
        <v>23</v>
      </c>
      <c r="G465" s="9">
        <v>36.31</v>
      </c>
      <c r="H465" s="9">
        <f t="shared" si="20"/>
        <v>45.39</v>
      </c>
      <c r="I465" s="79">
        <f t="shared" si="19"/>
        <v>1043.97</v>
      </c>
      <c r="J465" s="67"/>
    </row>
    <row r="466" spans="1:10" ht="24.75">
      <c r="A466" s="93" t="s">
        <v>1213</v>
      </c>
      <c r="B466" s="6" t="s">
        <v>1214</v>
      </c>
      <c r="C466" s="7" t="s">
        <v>1215</v>
      </c>
      <c r="D466" s="6" t="s">
        <v>14</v>
      </c>
      <c r="E466" s="6" t="s">
        <v>22</v>
      </c>
      <c r="F466" s="8">
        <v>34</v>
      </c>
      <c r="G466" s="9">
        <v>63.08</v>
      </c>
      <c r="H466" s="9">
        <f t="shared" si="20"/>
        <v>78.849999999999994</v>
      </c>
      <c r="I466" s="79">
        <f t="shared" si="19"/>
        <v>2680.9</v>
      </c>
      <c r="J466" s="67"/>
    </row>
    <row r="467" spans="1:10" ht="16.5">
      <c r="A467" s="93" t="s">
        <v>1216</v>
      </c>
      <c r="B467" s="6" t="s">
        <v>1217</v>
      </c>
      <c r="C467" s="7" t="s">
        <v>1218</v>
      </c>
      <c r="D467" s="6" t="s">
        <v>14</v>
      </c>
      <c r="E467" s="6" t="s">
        <v>22</v>
      </c>
      <c r="F467" s="8">
        <v>3</v>
      </c>
      <c r="G467" s="9">
        <v>40</v>
      </c>
      <c r="H467" s="9">
        <f t="shared" si="20"/>
        <v>50</v>
      </c>
      <c r="I467" s="79">
        <f t="shared" si="19"/>
        <v>150</v>
      </c>
      <c r="J467" s="67"/>
    </row>
    <row r="468" spans="1:10" ht="24.75">
      <c r="A468" s="93" t="s">
        <v>1219</v>
      </c>
      <c r="B468" s="6" t="s">
        <v>1220</v>
      </c>
      <c r="C468" s="7" t="s">
        <v>1221</v>
      </c>
      <c r="D468" s="6" t="s">
        <v>14</v>
      </c>
      <c r="E468" s="6" t="s">
        <v>22</v>
      </c>
      <c r="F468" s="8">
        <v>2</v>
      </c>
      <c r="G468" s="9">
        <v>87.14</v>
      </c>
      <c r="H468" s="9">
        <f t="shared" si="20"/>
        <v>108.93</v>
      </c>
      <c r="I468" s="79">
        <f t="shared" si="19"/>
        <v>217.86</v>
      </c>
      <c r="J468" s="67"/>
    </row>
    <row r="469" spans="1:10" ht="16.5">
      <c r="A469" s="93" t="s">
        <v>1222</v>
      </c>
      <c r="B469" s="6" t="s">
        <v>1223</v>
      </c>
      <c r="C469" s="7" t="s">
        <v>1224</v>
      </c>
      <c r="D469" s="6" t="s">
        <v>14</v>
      </c>
      <c r="E469" s="6" t="s">
        <v>22</v>
      </c>
      <c r="F469" s="8">
        <v>1</v>
      </c>
      <c r="G469" s="9">
        <v>66.62</v>
      </c>
      <c r="H469" s="9">
        <f t="shared" si="20"/>
        <v>83.28</v>
      </c>
      <c r="I469" s="79">
        <f t="shared" si="19"/>
        <v>83.28</v>
      </c>
      <c r="J469" s="67"/>
    </row>
    <row r="470" spans="1:10" ht="16.5">
      <c r="A470" s="93" t="s">
        <v>1225</v>
      </c>
      <c r="B470" s="6" t="s">
        <v>1226</v>
      </c>
      <c r="C470" s="7" t="s">
        <v>1227</v>
      </c>
      <c r="D470" s="6" t="s">
        <v>26</v>
      </c>
      <c r="E470" s="6" t="s">
        <v>22</v>
      </c>
      <c r="F470" s="8">
        <v>10</v>
      </c>
      <c r="G470" s="9">
        <v>14.27</v>
      </c>
      <c r="H470" s="9">
        <f t="shared" si="20"/>
        <v>17.84</v>
      </c>
      <c r="I470" s="79">
        <f t="shared" si="19"/>
        <v>178.4</v>
      </c>
      <c r="J470" s="67"/>
    </row>
    <row r="471" spans="1:10" ht="24.75">
      <c r="A471" s="93" t="s">
        <v>1228</v>
      </c>
      <c r="B471" s="6" t="s">
        <v>1229</v>
      </c>
      <c r="C471" s="7" t="s">
        <v>1230</v>
      </c>
      <c r="D471" s="6" t="s">
        <v>14</v>
      </c>
      <c r="E471" s="6" t="s">
        <v>22</v>
      </c>
      <c r="F471" s="8">
        <v>8</v>
      </c>
      <c r="G471" s="9">
        <v>103.18</v>
      </c>
      <c r="H471" s="9">
        <f t="shared" si="20"/>
        <v>128.97999999999999</v>
      </c>
      <c r="I471" s="79">
        <f t="shared" si="19"/>
        <v>1031.8399999999999</v>
      </c>
      <c r="J471" s="67"/>
    </row>
    <row r="472" spans="1:10" ht="16.5">
      <c r="A472" s="93" t="s">
        <v>1231</v>
      </c>
      <c r="B472" s="6" t="s">
        <v>1232</v>
      </c>
      <c r="C472" s="7" t="s">
        <v>1233</v>
      </c>
      <c r="D472" s="6" t="s">
        <v>14</v>
      </c>
      <c r="E472" s="6" t="s">
        <v>22</v>
      </c>
      <c r="F472" s="8">
        <v>1</v>
      </c>
      <c r="G472" s="9">
        <v>567.01</v>
      </c>
      <c r="H472" s="9">
        <f t="shared" si="20"/>
        <v>708.76</v>
      </c>
      <c r="I472" s="79">
        <f t="shared" si="19"/>
        <v>708.76</v>
      </c>
      <c r="J472" s="67"/>
    </row>
    <row r="473" spans="1:10" ht="24.75">
      <c r="A473" s="93" t="s">
        <v>1234</v>
      </c>
      <c r="B473" s="6" t="s">
        <v>1235</v>
      </c>
      <c r="C473" s="7" t="s">
        <v>1236</v>
      </c>
      <c r="D473" s="6" t="s">
        <v>14</v>
      </c>
      <c r="E473" s="6" t="s">
        <v>22</v>
      </c>
      <c r="F473" s="8">
        <v>4</v>
      </c>
      <c r="G473" s="9">
        <v>443.51</v>
      </c>
      <c r="H473" s="9">
        <f t="shared" si="20"/>
        <v>554.39</v>
      </c>
      <c r="I473" s="79">
        <f t="shared" si="19"/>
        <v>2217.56</v>
      </c>
      <c r="J473" s="67"/>
    </row>
    <row r="474" spans="1:10">
      <c r="A474" s="93" t="s">
        <v>1237</v>
      </c>
      <c r="B474" s="6" t="s">
        <v>1235</v>
      </c>
      <c r="C474" s="7" t="s">
        <v>1238</v>
      </c>
      <c r="D474" s="6" t="s">
        <v>14</v>
      </c>
      <c r="E474" s="6" t="s">
        <v>22</v>
      </c>
      <c r="F474" s="8">
        <v>9</v>
      </c>
      <c r="G474" s="9">
        <v>48.1</v>
      </c>
      <c r="H474" s="9">
        <f t="shared" si="20"/>
        <v>60.13</v>
      </c>
      <c r="I474" s="79">
        <f t="shared" si="19"/>
        <v>541.16999999999996</v>
      </c>
      <c r="J474" s="67"/>
    </row>
    <row r="475" spans="1:10" ht="16.5">
      <c r="A475" s="93" t="s">
        <v>1239</v>
      </c>
      <c r="B475" s="6" t="s">
        <v>1240</v>
      </c>
      <c r="C475" s="7" t="s">
        <v>1241</v>
      </c>
      <c r="D475" s="6" t="s">
        <v>26</v>
      </c>
      <c r="E475" s="6" t="s">
        <v>22</v>
      </c>
      <c r="F475" s="8">
        <v>81</v>
      </c>
      <c r="G475" s="9">
        <v>212.13</v>
      </c>
      <c r="H475" s="9">
        <f t="shared" si="20"/>
        <v>265.16000000000003</v>
      </c>
      <c r="I475" s="79">
        <f t="shared" si="19"/>
        <v>21477.96</v>
      </c>
      <c r="J475" s="67"/>
    </row>
    <row r="476" spans="1:10" ht="16.5">
      <c r="A476" s="93" t="s">
        <v>1242</v>
      </c>
      <c r="B476" s="6" t="s">
        <v>1243</v>
      </c>
      <c r="C476" s="7" t="s">
        <v>1244</v>
      </c>
      <c r="D476" s="6" t="s">
        <v>26</v>
      </c>
      <c r="E476" s="6" t="s">
        <v>22</v>
      </c>
      <c r="F476" s="8">
        <v>11</v>
      </c>
      <c r="G476" s="9">
        <v>119.81</v>
      </c>
      <c r="H476" s="9">
        <f t="shared" si="20"/>
        <v>149.76</v>
      </c>
      <c r="I476" s="79">
        <f t="shared" si="19"/>
        <v>1647.36</v>
      </c>
      <c r="J476" s="67"/>
    </row>
    <row r="477" spans="1:10" ht="16.5">
      <c r="A477" s="93" t="s">
        <v>1245</v>
      </c>
      <c r="B477" s="6" t="s">
        <v>1246</v>
      </c>
      <c r="C477" s="7" t="s">
        <v>1247</v>
      </c>
      <c r="D477" s="6" t="s">
        <v>1248</v>
      </c>
      <c r="E477" s="6" t="s">
        <v>22</v>
      </c>
      <c r="F477" s="8">
        <v>8</v>
      </c>
      <c r="G477" s="9">
        <v>284.3</v>
      </c>
      <c r="H477" s="9">
        <f t="shared" si="20"/>
        <v>355.38</v>
      </c>
      <c r="I477" s="79">
        <f t="shared" si="19"/>
        <v>2843.04</v>
      </c>
      <c r="J477" s="67"/>
    </row>
    <row r="478" spans="1:10" ht="20.100000000000001" customHeight="1">
      <c r="A478" s="92" t="s">
        <v>1249</v>
      </c>
      <c r="B478" s="95" t="s">
        <v>1250</v>
      </c>
      <c r="C478" s="95"/>
      <c r="D478" s="95"/>
      <c r="E478" s="95"/>
      <c r="F478" s="95"/>
      <c r="G478" s="95"/>
      <c r="H478" s="9"/>
      <c r="I478" s="82">
        <f>I479+I485</f>
        <v>16726.760000000002</v>
      </c>
      <c r="J478" s="67"/>
    </row>
    <row r="479" spans="1:10" ht="20.100000000000001" customHeight="1">
      <c r="A479" s="92" t="s">
        <v>1251</v>
      </c>
      <c r="B479" s="95" t="s">
        <v>1252</v>
      </c>
      <c r="C479" s="95"/>
      <c r="D479" s="95"/>
      <c r="E479" s="95"/>
      <c r="F479" s="95"/>
      <c r="G479" s="95"/>
      <c r="H479" s="9"/>
      <c r="I479" s="78">
        <f>ROUND(SUM(I480:I484),2)</f>
        <v>13667.67</v>
      </c>
      <c r="J479" s="67"/>
    </row>
    <row r="480" spans="1:10" ht="24.75">
      <c r="A480" s="93" t="s">
        <v>1253</v>
      </c>
      <c r="B480" s="6" t="s">
        <v>1254</v>
      </c>
      <c r="C480" s="7" t="s">
        <v>1255</v>
      </c>
      <c r="D480" s="6" t="s">
        <v>14</v>
      </c>
      <c r="E480" s="6" t="s">
        <v>30</v>
      </c>
      <c r="F480" s="8">
        <v>22.6</v>
      </c>
      <c r="G480" s="9">
        <v>5.45</v>
      </c>
      <c r="H480" s="9">
        <f t="shared" si="20"/>
        <v>6.81</v>
      </c>
      <c r="I480" s="79">
        <f t="shared" si="19"/>
        <v>153.91</v>
      </c>
      <c r="J480" s="67"/>
    </row>
    <row r="481" spans="1:10" ht="24.75">
      <c r="A481" s="93" t="s">
        <v>1256</v>
      </c>
      <c r="B481" s="6" t="s">
        <v>1257</v>
      </c>
      <c r="C481" s="7" t="s">
        <v>1258</v>
      </c>
      <c r="D481" s="6" t="s">
        <v>14</v>
      </c>
      <c r="E481" s="6" t="s">
        <v>30</v>
      </c>
      <c r="F481" s="8">
        <v>132.4</v>
      </c>
      <c r="G481" s="9">
        <v>8.02</v>
      </c>
      <c r="H481" s="9">
        <f t="shared" si="20"/>
        <v>10.029999999999999</v>
      </c>
      <c r="I481" s="79">
        <f t="shared" si="19"/>
        <v>1327.97</v>
      </c>
      <c r="J481" s="67"/>
    </row>
    <row r="482" spans="1:10" ht="24.75">
      <c r="A482" s="93" t="s">
        <v>1259</v>
      </c>
      <c r="B482" s="6" t="s">
        <v>1260</v>
      </c>
      <c r="C482" s="7" t="s">
        <v>1261</v>
      </c>
      <c r="D482" s="6" t="s">
        <v>14</v>
      </c>
      <c r="E482" s="6" t="s">
        <v>30</v>
      </c>
      <c r="F482" s="8">
        <v>16.899999999999999</v>
      </c>
      <c r="G482" s="9">
        <v>28.88</v>
      </c>
      <c r="H482" s="9">
        <f t="shared" si="20"/>
        <v>36.1</v>
      </c>
      <c r="I482" s="79">
        <f t="shared" si="19"/>
        <v>610.09</v>
      </c>
      <c r="J482" s="67"/>
    </row>
    <row r="483" spans="1:10" ht="24.75">
      <c r="A483" s="93" t="s">
        <v>1262</v>
      </c>
      <c r="B483" s="6" t="s">
        <v>1263</v>
      </c>
      <c r="C483" s="7" t="s">
        <v>1264</v>
      </c>
      <c r="D483" s="6" t="s">
        <v>14</v>
      </c>
      <c r="E483" s="6" t="s">
        <v>30</v>
      </c>
      <c r="F483" s="8">
        <v>154.9</v>
      </c>
      <c r="G483" s="9">
        <v>48.29</v>
      </c>
      <c r="H483" s="9">
        <f t="shared" si="20"/>
        <v>60.36</v>
      </c>
      <c r="I483" s="79">
        <f t="shared" si="19"/>
        <v>9349.76</v>
      </c>
      <c r="J483" s="67"/>
    </row>
    <row r="484" spans="1:10" ht="24.75">
      <c r="A484" s="93" t="s">
        <v>1265</v>
      </c>
      <c r="B484" s="6" t="s">
        <v>1266</v>
      </c>
      <c r="C484" s="7" t="s">
        <v>1267</v>
      </c>
      <c r="D484" s="6" t="s">
        <v>14</v>
      </c>
      <c r="E484" s="6" t="s">
        <v>22</v>
      </c>
      <c r="F484" s="8">
        <v>138</v>
      </c>
      <c r="G484" s="9">
        <v>12.9</v>
      </c>
      <c r="H484" s="9">
        <f t="shared" si="20"/>
        <v>16.13</v>
      </c>
      <c r="I484" s="79">
        <f t="shared" si="19"/>
        <v>2225.94</v>
      </c>
      <c r="J484" s="67"/>
    </row>
    <row r="485" spans="1:10" ht="20.100000000000001" customHeight="1">
      <c r="A485" s="92" t="s">
        <v>1268</v>
      </c>
      <c r="B485" s="95" t="s">
        <v>1269</v>
      </c>
      <c r="C485" s="95"/>
      <c r="D485" s="95"/>
      <c r="E485" s="95"/>
      <c r="F485" s="95"/>
      <c r="G485" s="95"/>
      <c r="H485" s="9"/>
      <c r="I485" s="78">
        <f>ROUND(SUM(I486:I489),2)</f>
        <v>3059.09</v>
      </c>
      <c r="J485" s="67"/>
    </row>
    <row r="486" spans="1:10" ht="16.5">
      <c r="A486" s="93" t="s">
        <v>1270</v>
      </c>
      <c r="B486" s="6" t="s">
        <v>1271</v>
      </c>
      <c r="C486" s="7" t="s">
        <v>1272</v>
      </c>
      <c r="D486" s="6" t="s">
        <v>14</v>
      </c>
      <c r="E486" s="6" t="s">
        <v>30</v>
      </c>
      <c r="F486" s="8">
        <v>63.9</v>
      </c>
      <c r="G486" s="9">
        <v>28.89</v>
      </c>
      <c r="H486" s="9">
        <f t="shared" si="20"/>
        <v>36.11</v>
      </c>
      <c r="I486" s="79">
        <f t="shared" si="19"/>
        <v>2307.4299999999998</v>
      </c>
      <c r="J486" s="67"/>
    </row>
    <row r="487" spans="1:10" ht="24.75">
      <c r="A487" s="93" t="s">
        <v>1273</v>
      </c>
      <c r="B487" s="6" t="s">
        <v>1274</v>
      </c>
      <c r="C487" s="7" t="s">
        <v>1275</v>
      </c>
      <c r="D487" s="6" t="s">
        <v>14</v>
      </c>
      <c r="E487" s="6" t="s">
        <v>22</v>
      </c>
      <c r="F487" s="8">
        <v>12</v>
      </c>
      <c r="G487" s="9">
        <v>19.899999999999999</v>
      </c>
      <c r="H487" s="9">
        <f t="shared" si="20"/>
        <v>24.88</v>
      </c>
      <c r="I487" s="79">
        <f t="shared" si="19"/>
        <v>298.56</v>
      </c>
      <c r="J487" s="67"/>
    </row>
    <row r="488" spans="1:10" ht="24.75">
      <c r="A488" s="93" t="s">
        <v>1276</v>
      </c>
      <c r="B488" s="6" t="s">
        <v>1277</v>
      </c>
      <c r="C488" s="7" t="s">
        <v>1278</v>
      </c>
      <c r="D488" s="6" t="s">
        <v>14</v>
      </c>
      <c r="E488" s="6" t="s">
        <v>22</v>
      </c>
      <c r="F488" s="8">
        <v>14</v>
      </c>
      <c r="G488" s="9">
        <v>19.84</v>
      </c>
      <c r="H488" s="9">
        <f t="shared" si="20"/>
        <v>24.8</v>
      </c>
      <c r="I488" s="79">
        <f t="shared" si="19"/>
        <v>347.2</v>
      </c>
      <c r="J488" s="67"/>
    </row>
    <row r="489" spans="1:10" ht="16.5">
      <c r="A489" s="93" t="s">
        <v>1279</v>
      </c>
      <c r="B489" s="6" t="s">
        <v>1280</v>
      </c>
      <c r="C489" s="7" t="s">
        <v>1281</v>
      </c>
      <c r="D489" s="6" t="s">
        <v>14</v>
      </c>
      <c r="E489" s="6" t="s">
        <v>22</v>
      </c>
      <c r="F489" s="8">
        <v>3</v>
      </c>
      <c r="G489" s="9">
        <v>28.24</v>
      </c>
      <c r="H489" s="9">
        <f t="shared" si="20"/>
        <v>35.299999999999997</v>
      </c>
      <c r="I489" s="79">
        <f t="shared" si="19"/>
        <v>105.9</v>
      </c>
      <c r="J489" s="67"/>
    </row>
    <row r="490" spans="1:10" ht="20.100000000000001" customHeight="1">
      <c r="A490" s="92" t="s">
        <v>1282</v>
      </c>
      <c r="B490" s="95" t="s">
        <v>1283</v>
      </c>
      <c r="C490" s="95"/>
      <c r="D490" s="95"/>
      <c r="E490" s="95"/>
      <c r="F490" s="95"/>
      <c r="G490" s="95"/>
      <c r="H490" s="9"/>
      <c r="I490" s="82">
        <f>I491+I499+I502+I506+I513</f>
        <v>39612.549999999996</v>
      </c>
      <c r="J490" s="67"/>
    </row>
    <row r="491" spans="1:10" ht="20.100000000000001" customHeight="1">
      <c r="A491" s="92" t="s">
        <v>1284</v>
      </c>
      <c r="B491" s="95" t="s">
        <v>1285</v>
      </c>
      <c r="C491" s="95"/>
      <c r="D491" s="95"/>
      <c r="E491" s="95"/>
      <c r="F491" s="95"/>
      <c r="G491" s="95"/>
      <c r="H491" s="9"/>
      <c r="I491" s="78">
        <f>ROUND(SUM(I492:I498),2)</f>
        <v>14707.22</v>
      </c>
      <c r="J491" s="67"/>
    </row>
    <row r="492" spans="1:10" ht="16.5">
      <c r="A492" s="93" t="s">
        <v>1286</v>
      </c>
      <c r="B492" s="6" t="s">
        <v>1287</v>
      </c>
      <c r="C492" s="7" t="s">
        <v>1288</v>
      </c>
      <c r="D492" s="6" t="s">
        <v>14</v>
      </c>
      <c r="E492" s="6" t="s">
        <v>22</v>
      </c>
      <c r="F492" s="8">
        <v>3</v>
      </c>
      <c r="G492" s="9">
        <v>1232.21</v>
      </c>
      <c r="H492" s="9">
        <f t="shared" si="20"/>
        <v>1540.26</v>
      </c>
      <c r="I492" s="79">
        <f t="shared" si="19"/>
        <v>4620.78</v>
      </c>
      <c r="J492" s="67"/>
    </row>
    <row r="493" spans="1:10">
      <c r="A493" s="93" t="s">
        <v>1289</v>
      </c>
      <c r="B493" s="6" t="s">
        <v>1290</v>
      </c>
      <c r="C493" s="7" t="s">
        <v>1291</v>
      </c>
      <c r="D493" s="6" t="s">
        <v>26</v>
      </c>
      <c r="E493" s="6" t="s">
        <v>22</v>
      </c>
      <c r="F493" s="8">
        <v>1</v>
      </c>
      <c r="G493" s="9">
        <v>2007.4</v>
      </c>
      <c r="H493" s="9">
        <f t="shared" si="20"/>
        <v>2509.25</v>
      </c>
      <c r="I493" s="79">
        <f t="shared" si="19"/>
        <v>2509.25</v>
      </c>
      <c r="J493" s="67"/>
    </row>
    <row r="494" spans="1:10">
      <c r="A494" s="93" t="s">
        <v>1292</v>
      </c>
      <c r="B494" s="6" t="s">
        <v>1293</v>
      </c>
      <c r="C494" s="7" t="s">
        <v>1294</v>
      </c>
      <c r="D494" s="6" t="s">
        <v>26</v>
      </c>
      <c r="E494" s="6" t="s">
        <v>22</v>
      </c>
      <c r="F494" s="8">
        <v>19</v>
      </c>
      <c r="G494" s="9">
        <v>61.65</v>
      </c>
      <c r="H494" s="9">
        <f t="shared" si="20"/>
        <v>77.06</v>
      </c>
      <c r="I494" s="79">
        <f t="shared" si="19"/>
        <v>1464.14</v>
      </c>
      <c r="J494" s="67"/>
    </row>
    <row r="495" spans="1:10">
      <c r="A495" s="93" t="s">
        <v>1295</v>
      </c>
      <c r="B495" s="6" t="s">
        <v>1296</v>
      </c>
      <c r="C495" s="7" t="s">
        <v>1297</v>
      </c>
      <c r="D495" s="6" t="s">
        <v>26</v>
      </c>
      <c r="E495" s="6" t="s">
        <v>1036</v>
      </c>
      <c r="F495" s="8">
        <v>3</v>
      </c>
      <c r="G495" s="9">
        <v>30.98</v>
      </c>
      <c r="H495" s="9">
        <f t="shared" si="20"/>
        <v>38.729999999999997</v>
      </c>
      <c r="I495" s="79">
        <f t="shared" si="19"/>
        <v>116.19</v>
      </c>
      <c r="J495" s="67"/>
    </row>
    <row r="496" spans="1:10">
      <c r="A496" s="93" t="s">
        <v>1298</v>
      </c>
      <c r="B496" s="6" t="s">
        <v>1299</v>
      </c>
      <c r="C496" s="7" t="s">
        <v>1300</v>
      </c>
      <c r="D496" s="6" t="s">
        <v>26</v>
      </c>
      <c r="E496" s="6" t="s">
        <v>22</v>
      </c>
      <c r="F496" s="8">
        <v>2</v>
      </c>
      <c r="G496" s="9">
        <v>198.68</v>
      </c>
      <c r="H496" s="9">
        <f t="shared" si="20"/>
        <v>248.35</v>
      </c>
      <c r="I496" s="79">
        <f t="shared" si="19"/>
        <v>496.7</v>
      </c>
      <c r="J496" s="67"/>
    </row>
    <row r="497" spans="1:10" ht="16.5">
      <c r="A497" s="93" t="s">
        <v>1301</v>
      </c>
      <c r="B497" s="6" t="s">
        <v>1302</v>
      </c>
      <c r="C497" s="7" t="s">
        <v>1303</v>
      </c>
      <c r="D497" s="6" t="s">
        <v>14</v>
      </c>
      <c r="E497" s="6" t="s">
        <v>22</v>
      </c>
      <c r="F497" s="8">
        <v>3</v>
      </c>
      <c r="G497" s="9">
        <v>1416.48</v>
      </c>
      <c r="H497" s="9">
        <f t="shared" si="20"/>
        <v>1770.6</v>
      </c>
      <c r="I497" s="79">
        <f t="shared" si="19"/>
        <v>5311.8</v>
      </c>
      <c r="J497" s="67"/>
    </row>
    <row r="498" spans="1:10">
      <c r="A498" s="93" t="s">
        <v>1304</v>
      </c>
      <c r="B498" s="6" t="s">
        <v>1305</v>
      </c>
      <c r="C498" s="7" t="s">
        <v>1306</v>
      </c>
      <c r="D498" s="6" t="s">
        <v>26</v>
      </c>
      <c r="E498" s="6" t="s">
        <v>22</v>
      </c>
      <c r="F498" s="8">
        <v>4</v>
      </c>
      <c r="G498" s="9">
        <v>37.67</v>
      </c>
      <c r="H498" s="9">
        <f t="shared" si="20"/>
        <v>47.09</v>
      </c>
      <c r="I498" s="79">
        <f t="shared" si="19"/>
        <v>188.36</v>
      </c>
      <c r="J498" s="67"/>
    </row>
    <row r="499" spans="1:10" ht="20.100000000000001" customHeight="1">
      <c r="A499" s="92" t="s">
        <v>1307</v>
      </c>
      <c r="B499" s="95" t="s">
        <v>1308</v>
      </c>
      <c r="C499" s="95"/>
      <c r="D499" s="95"/>
      <c r="E499" s="95"/>
      <c r="F499" s="95"/>
      <c r="G499" s="95"/>
      <c r="H499" s="9"/>
      <c r="I499" s="78">
        <f>ROUND(SUM(I500:I501),2)</f>
        <v>1661.06</v>
      </c>
      <c r="J499" s="67"/>
    </row>
    <row r="500" spans="1:10" ht="24.75">
      <c r="A500" s="93" t="s">
        <v>1309</v>
      </c>
      <c r="B500" s="6" t="s">
        <v>1154</v>
      </c>
      <c r="C500" s="7" t="s">
        <v>1155</v>
      </c>
      <c r="D500" s="6" t="s">
        <v>14</v>
      </c>
      <c r="E500" s="6" t="s">
        <v>22</v>
      </c>
      <c r="F500" s="8">
        <v>4</v>
      </c>
      <c r="G500" s="9">
        <v>186.09</v>
      </c>
      <c r="H500" s="9">
        <f t="shared" si="20"/>
        <v>232.61</v>
      </c>
      <c r="I500" s="79">
        <f t="shared" si="19"/>
        <v>930.44</v>
      </c>
      <c r="J500" s="67"/>
    </row>
    <row r="501" spans="1:10" ht="16.5">
      <c r="A501" s="93" t="s">
        <v>1310</v>
      </c>
      <c r="B501" s="6" t="s">
        <v>1160</v>
      </c>
      <c r="C501" s="7" t="s">
        <v>1161</v>
      </c>
      <c r="D501" s="6" t="s">
        <v>14</v>
      </c>
      <c r="E501" s="6" t="s">
        <v>22</v>
      </c>
      <c r="F501" s="8">
        <v>27</v>
      </c>
      <c r="G501" s="9">
        <v>21.65</v>
      </c>
      <c r="H501" s="9">
        <f t="shared" si="20"/>
        <v>27.06</v>
      </c>
      <c r="I501" s="79">
        <f t="shared" si="19"/>
        <v>730.62</v>
      </c>
      <c r="J501" s="67"/>
    </row>
    <row r="502" spans="1:10" ht="20.100000000000001" customHeight="1">
      <c r="A502" s="92" t="s">
        <v>1311</v>
      </c>
      <c r="B502" s="95" t="s">
        <v>1312</v>
      </c>
      <c r="C502" s="95"/>
      <c r="D502" s="95"/>
      <c r="E502" s="95"/>
      <c r="F502" s="95"/>
      <c r="G502" s="95"/>
      <c r="H502" s="9"/>
      <c r="I502" s="78">
        <f>ROUND(SUM(I503:I505),2)</f>
        <v>1873.66</v>
      </c>
      <c r="J502" s="67"/>
    </row>
    <row r="503" spans="1:10">
      <c r="A503" s="93" t="s">
        <v>1313</v>
      </c>
      <c r="B503" s="6" t="s">
        <v>1314</v>
      </c>
      <c r="C503" s="7" t="s">
        <v>1315</v>
      </c>
      <c r="D503" s="6" t="s">
        <v>14</v>
      </c>
      <c r="E503" s="6" t="s">
        <v>22</v>
      </c>
      <c r="F503" s="8">
        <v>19</v>
      </c>
      <c r="G503" s="9">
        <v>56.85</v>
      </c>
      <c r="H503" s="9">
        <f t="shared" si="20"/>
        <v>71.06</v>
      </c>
      <c r="I503" s="79">
        <f t="shared" si="19"/>
        <v>1350.14</v>
      </c>
      <c r="J503" s="67"/>
    </row>
    <row r="504" spans="1:10" ht="16.5">
      <c r="A504" s="93" t="s">
        <v>1316</v>
      </c>
      <c r="B504" s="6" t="s">
        <v>1317</v>
      </c>
      <c r="C504" s="7" t="s">
        <v>1318</v>
      </c>
      <c r="D504" s="6" t="s">
        <v>26</v>
      </c>
      <c r="E504" s="6" t="s">
        <v>22</v>
      </c>
      <c r="F504" s="8">
        <v>8</v>
      </c>
      <c r="G504" s="9">
        <v>27.19</v>
      </c>
      <c r="H504" s="9">
        <f t="shared" si="20"/>
        <v>33.99</v>
      </c>
      <c r="I504" s="79">
        <f t="shared" si="19"/>
        <v>271.92</v>
      </c>
      <c r="J504" s="67"/>
    </row>
    <row r="505" spans="1:10">
      <c r="A505" s="93" t="s">
        <v>1319</v>
      </c>
      <c r="B505" s="6" t="s">
        <v>1320</v>
      </c>
      <c r="C505" s="7" t="s">
        <v>1321</v>
      </c>
      <c r="D505" s="6" t="s">
        <v>26</v>
      </c>
      <c r="E505" s="6" t="s">
        <v>22</v>
      </c>
      <c r="F505" s="8">
        <v>10</v>
      </c>
      <c r="G505" s="9">
        <v>20.13</v>
      </c>
      <c r="H505" s="9">
        <f t="shared" si="20"/>
        <v>25.16</v>
      </c>
      <c r="I505" s="79">
        <f t="shared" si="19"/>
        <v>251.6</v>
      </c>
      <c r="J505" s="67"/>
    </row>
    <row r="506" spans="1:10" ht="20.100000000000001" customHeight="1">
      <c r="A506" s="92" t="s">
        <v>1322</v>
      </c>
      <c r="B506" s="95" t="s">
        <v>1323</v>
      </c>
      <c r="C506" s="95"/>
      <c r="D506" s="95"/>
      <c r="E506" s="95"/>
      <c r="F506" s="95"/>
      <c r="G506" s="95"/>
      <c r="H506" s="9"/>
      <c r="I506" s="78">
        <f>ROUND(SUM(I507:I512),2)</f>
        <v>14133.46</v>
      </c>
      <c r="J506" s="67"/>
    </row>
    <row r="507" spans="1:10" ht="24.75">
      <c r="A507" s="93" t="s">
        <v>1324</v>
      </c>
      <c r="B507" s="6" t="s">
        <v>1325</v>
      </c>
      <c r="C507" s="7" t="s">
        <v>1326</v>
      </c>
      <c r="D507" s="6" t="s">
        <v>14</v>
      </c>
      <c r="E507" s="6" t="s">
        <v>30</v>
      </c>
      <c r="F507" s="8">
        <v>51.65</v>
      </c>
      <c r="G507" s="9">
        <v>118.66</v>
      </c>
      <c r="H507" s="9">
        <f t="shared" si="20"/>
        <v>148.33000000000001</v>
      </c>
      <c r="I507" s="79">
        <f t="shared" si="19"/>
        <v>7661.24</v>
      </c>
      <c r="J507" s="67"/>
    </row>
    <row r="508" spans="1:10" ht="24.75">
      <c r="A508" s="93" t="s">
        <v>1327</v>
      </c>
      <c r="B508" s="6" t="s">
        <v>1328</v>
      </c>
      <c r="C508" s="7" t="s">
        <v>1329</v>
      </c>
      <c r="D508" s="6" t="s">
        <v>14</v>
      </c>
      <c r="E508" s="6" t="s">
        <v>30</v>
      </c>
      <c r="F508" s="8">
        <v>15.2</v>
      </c>
      <c r="G508" s="9">
        <v>26.39</v>
      </c>
      <c r="H508" s="9">
        <f t="shared" si="20"/>
        <v>32.99</v>
      </c>
      <c r="I508" s="79">
        <f t="shared" si="19"/>
        <v>501.45</v>
      </c>
      <c r="J508" s="67"/>
    </row>
    <row r="509" spans="1:10" ht="24.75">
      <c r="A509" s="93" t="s">
        <v>1330</v>
      </c>
      <c r="B509" s="6" t="s">
        <v>1331</v>
      </c>
      <c r="C509" s="7" t="s">
        <v>1332</v>
      </c>
      <c r="D509" s="6" t="s">
        <v>14</v>
      </c>
      <c r="E509" s="6" t="s">
        <v>30</v>
      </c>
      <c r="F509" s="8">
        <v>112.05</v>
      </c>
      <c r="G509" s="9">
        <v>21.28</v>
      </c>
      <c r="H509" s="9">
        <f t="shared" si="20"/>
        <v>26.6</v>
      </c>
      <c r="I509" s="79">
        <f t="shared" si="19"/>
        <v>2980.53</v>
      </c>
      <c r="J509" s="67"/>
    </row>
    <row r="510" spans="1:10" ht="24.75">
      <c r="A510" s="93" t="s">
        <v>1333</v>
      </c>
      <c r="B510" s="6" t="s">
        <v>1334</v>
      </c>
      <c r="C510" s="7" t="s">
        <v>1335</v>
      </c>
      <c r="D510" s="6" t="s">
        <v>14</v>
      </c>
      <c r="E510" s="6" t="s">
        <v>30</v>
      </c>
      <c r="F510" s="8">
        <v>4.8</v>
      </c>
      <c r="G510" s="9">
        <v>21.04</v>
      </c>
      <c r="H510" s="9">
        <f t="shared" si="20"/>
        <v>26.3</v>
      </c>
      <c r="I510" s="79">
        <f t="shared" si="19"/>
        <v>126.24</v>
      </c>
      <c r="J510" s="67"/>
    </row>
    <row r="511" spans="1:10" ht="16.5">
      <c r="A511" s="93" t="s">
        <v>1336</v>
      </c>
      <c r="B511" s="6" t="s">
        <v>1337</v>
      </c>
      <c r="C511" s="7" t="s">
        <v>1338</v>
      </c>
      <c r="D511" s="6" t="s">
        <v>26</v>
      </c>
      <c r="E511" s="6" t="s">
        <v>5</v>
      </c>
      <c r="F511" s="8">
        <v>4</v>
      </c>
      <c r="G511" s="9">
        <v>18.59</v>
      </c>
      <c r="H511" s="9">
        <f t="shared" si="20"/>
        <v>23.24</v>
      </c>
      <c r="I511" s="79">
        <f t="shared" si="19"/>
        <v>92.96</v>
      </c>
      <c r="J511" s="67"/>
    </row>
    <row r="512" spans="1:10" ht="16.5">
      <c r="A512" s="93" t="s">
        <v>1339</v>
      </c>
      <c r="B512" s="6" t="s">
        <v>1340</v>
      </c>
      <c r="C512" s="7" t="s">
        <v>1341</v>
      </c>
      <c r="D512" s="6" t="s">
        <v>26</v>
      </c>
      <c r="E512" s="6" t="s">
        <v>30</v>
      </c>
      <c r="F512" s="8">
        <v>55.2</v>
      </c>
      <c r="G512" s="9">
        <v>40.159999999999997</v>
      </c>
      <c r="H512" s="9">
        <f t="shared" si="20"/>
        <v>50.2</v>
      </c>
      <c r="I512" s="79">
        <f t="shared" si="19"/>
        <v>2771.04</v>
      </c>
      <c r="J512" s="67"/>
    </row>
    <row r="513" spans="1:10" ht="20.100000000000001" customHeight="1">
      <c r="A513" s="92" t="s">
        <v>1342</v>
      </c>
      <c r="B513" s="95" t="s">
        <v>1343</v>
      </c>
      <c r="C513" s="95"/>
      <c r="D513" s="95"/>
      <c r="E513" s="95"/>
      <c r="F513" s="95"/>
      <c r="G513" s="95"/>
      <c r="H513" s="9"/>
      <c r="I513" s="78">
        <f>ROUND(SUM(I514:I515),2)</f>
        <v>7237.15</v>
      </c>
      <c r="J513" s="67"/>
    </row>
    <row r="514" spans="1:10" ht="16.5">
      <c r="A514" s="93" t="s">
        <v>1344</v>
      </c>
      <c r="B514" s="6" t="s">
        <v>1345</v>
      </c>
      <c r="C514" s="7" t="s">
        <v>1346</v>
      </c>
      <c r="D514" s="6" t="s">
        <v>14</v>
      </c>
      <c r="E514" s="6" t="s">
        <v>30</v>
      </c>
      <c r="F514" s="8">
        <v>579</v>
      </c>
      <c r="G514" s="9">
        <v>8.6199999999999992</v>
      </c>
      <c r="H514" s="9">
        <f t="shared" si="20"/>
        <v>10.78</v>
      </c>
      <c r="I514" s="79">
        <f t="shared" si="19"/>
        <v>6241.62</v>
      </c>
      <c r="J514" s="67"/>
    </row>
    <row r="515" spans="1:10" ht="16.5">
      <c r="A515" s="93" t="s">
        <v>1347</v>
      </c>
      <c r="B515" s="6" t="s">
        <v>1348</v>
      </c>
      <c r="C515" s="7" t="s">
        <v>1349</v>
      </c>
      <c r="D515" s="6" t="s">
        <v>14</v>
      </c>
      <c r="E515" s="6" t="s">
        <v>30</v>
      </c>
      <c r="F515" s="8">
        <v>113</v>
      </c>
      <c r="G515" s="9">
        <v>7.05</v>
      </c>
      <c r="H515" s="9">
        <f t="shared" si="20"/>
        <v>8.81</v>
      </c>
      <c r="I515" s="79">
        <f t="shared" si="19"/>
        <v>995.53</v>
      </c>
      <c r="J515" s="67"/>
    </row>
    <row r="516" spans="1:10" ht="20.100000000000001" customHeight="1">
      <c r="A516" s="92" t="s">
        <v>1350</v>
      </c>
      <c r="B516" s="95" t="s">
        <v>1351</v>
      </c>
      <c r="C516" s="95"/>
      <c r="D516" s="95"/>
      <c r="E516" s="95"/>
      <c r="F516" s="95"/>
      <c r="G516" s="95"/>
      <c r="H516" s="9"/>
      <c r="I516" s="78">
        <f>ROUND(SUM(I517:I518),2)</f>
        <v>11746.11</v>
      </c>
      <c r="J516" s="67"/>
    </row>
    <row r="517" spans="1:10">
      <c r="A517" s="93" t="s">
        <v>1352</v>
      </c>
      <c r="B517" s="6" t="s">
        <v>1353</v>
      </c>
      <c r="C517" s="7" t="s">
        <v>1354</v>
      </c>
      <c r="D517" s="6" t="s">
        <v>26</v>
      </c>
      <c r="E517" s="6" t="s">
        <v>30</v>
      </c>
      <c r="F517" s="8">
        <v>4</v>
      </c>
      <c r="G517" s="9">
        <v>114.71</v>
      </c>
      <c r="H517" s="9">
        <f t="shared" si="20"/>
        <v>143.38999999999999</v>
      </c>
      <c r="I517" s="79">
        <f t="shared" ref="I517:I547" si="21">ROUND(H517*F517,2)</f>
        <v>573.55999999999995</v>
      </c>
      <c r="J517" s="67"/>
    </row>
    <row r="518" spans="1:10">
      <c r="A518" s="93" t="s">
        <v>1355</v>
      </c>
      <c r="B518" s="6" t="s">
        <v>1356</v>
      </c>
      <c r="C518" s="7" t="s">
        <v>1357</v>
      </c>
      <c r="D518" s="6" t="s">
        <v>26</v>
      </c>
      <c r="E518" s="6" t="s">
        <v>22</v>
      </c>
      <c r="F518" s="8">
        <v>1</v>
      </c>
      <c r="G518" s="9">
        <v>8938.0400000000009</v>
      </c>
      <c r="H518" s="9">
        <f t="shared" si="20"/>
        <v>11172.55</v>
      </c>
      <c r="I518" s="79">
        <f t="shared" si="21"/>
        <v>11172.55</v>
      </c>
      <c r="J518" s="67"/>
    </row>
    <row r="519" spans="1:10" ht="20.100000000000001" customHeight="1">
      <c r="A519" s="92" t="s">
        <v>1358</v>
      </c>
      <c r="B519" s="95" t="s">
        <v>1359</v>
      </c>
      <c r="C519" s="95"/>
      <c r="D519" s="95"/>
      <c r="E519" s="95"/>
      <c r="F519" s="95"/>
      <c r="G519" s="95"/>
      <c r="H519" s="9"/>
      <c r="I519" s="78">
        <f>ROUND(SUM(I520:I534),2)</f>
        <v>59939.02</v>
      </c>
      <c r="J519" s="67"/>
    </row>
    <row r="520" spans="1:10" ht="16.5">
      <c r="A520" s="93" t="s">
        <v>1360</v>
      </c>
      <c r="B520" s="6" t="s">
        <v>1361</v>
      </c>
      <c r="C520" s="7" t="s">
        <v>1362</v>
      </c>
      <c r="D520" s="6" t="s">
        <v>14</v>
      </c>
      <c r="E520" s="6" t="s">
        <v>22</v>
      </c>
      <c r="F520" s="8">
        <v>1</v>
      </c>
      <c r="G520" s="9">
        <v>134.46</v>
      </c>
      <c r="H520" s="9">
        <f t="shared" si="20"/>
        <v>168.08</v>
      </c>
      <c r="I520" s="79">
        <f t="shared" si="21"/>
        <v>168.08</v>
      </c>
      <c r="J520" s="67"/>
    </row>
    <row r="521" spans="1:10" ht="16.5">
      <c r="A521" s="93" t="s">
        <v>1363</v>
      </c>
      <c r="B521" s="6" t="s">
        <v>1364</v>
      </c>
      <c r="C521" s="7" t="s">
        <v>1365</v>
      </c>
      <c r="D521" s="6" t="s">
        <v>14</v>
      </c>
      <c r="E521" s="6" t="s">
        <v>87</v>
      </c>
      <c r="F521" s="8">
        <v>45</v>
      </c>
      <c r="G521" s="9">
        <v>11.75</v>
      </c>
      <c r="H521" s="9">
        <f t="shared" si="20"/>
        <v>14.69</v>
      </c>
      <c r="I521" s="79">
        <f t="shared" si="21"/>
        <v>661.05</v>
      </c>
      <c r="J521" s="67"/>
    </row>
    <row r="522" spans="1:10" ht="16.5">
      <c r="A522" s="93" t="s">
        <v>1366</v>
      </c>
      <c r="B522" s="6" t="s">
        <v>1367</v>
      </c>
      <c r="C522" s="7" t="s">
        <v>1368</v>
      </c>
      <c r="D522" s="6" t="s">
        <v>14</v>
      </c>
      <c r="E522" s="6" t="s">
        <v>22</v>
      </c>
      <c r="F522" s="8">
        <v>11</v>
      </c>
      <c r="G522" s="9">
        <v>31.43</v>
      </c>
      <c r="H522" s="9">
        <f t="shared" si="20"/>
        <v>39.29</v>
      </c>
      <c r="I522" s="79">
        <f t="shared" si="21"/>
        <v>432.19</v>
      </c>
      <c r="J522" s="67"/>
    </row>
    <row r="523" spans="1:10" ht="16.5">
      <c r="A523" s="93" t="s">
        <v>1369</v>
      </c>
      <c r="B523" s="6" t="s">
        <v>1370</v>
      </c>
      <c r="C523" s="7" t="s">
        <v>1371</v>
      </c>
      <c r="D523" s="6" t="s">
        <v>14</v>
      </c>
      <c r="E523" s="6" t="s">
        <v>22</v>
      </c>
      <c r="F523" s="8">
        <v>4</v>
      </c>
      <c r="G523" s="9">
        <v>28.96</v>
      </c>
      <c r="H523" s="9">
        <f t="shared" si="20"/>
        <v>36.200000000000003</v>
      </c>
      <c r="I523" s="79">
        <f t="shared" si="21"/>
        <v>144.80000000000001</v>
      </c>
      <c r="J523" s="67"/>
    </row>
    <row r="524" spans="1:10">
      <c r="A524" s="93" t="s">
        <v>1372</v>
      </c>
      <c r="B524" s="6" t="s">
        <v>1373</v>
      </c>
      <c r="C524" s="7" t="s">
        <v>1374</v>
      </c>
      <c r="D524" s="6" t="s">
        <v>26</v>
      </c>
      <c r="E524" s="6" t="s">
        <v>22</v>
      </c>
      <c r="F524" s="8">
        <v>1</v>
      </c>
      <c r="G524" s="9">
        <v>362.46</v>
      </c>
      <c r="H524" s="9">
        <f t="shared" si="20"/>
        <v>453.08</v>
      </c>
      <c r="I524" s="79">
        <f t="shared" si="21"/>
        <v>453.08</v>
      </c>
      <c r="J524" s="67"/>
    </row>
    <row r="525" spans="1:10" ht="24.75">
      <c r="A525" s="93" t="s">
        <v>1375</v>
      </c>
      <c r="B525" s="6" t="s">
        <v>1376</v>
      </c>
      <c r="C525" s="7" t="s">
        <v>1377</v>
      </c>
      <c r="D525" s="6" t="s">
        <v>14</v>
      </c>
      <c r="E525" s="6" t="s">
        <v>22</v>
      </c>
      <c r="F525" s="8">
        <v>33</v>
      </c>
      <c r="G525" s="9">
        <v>28.8</v>
      </c>
      <c r="H525" s="9">
        <f t="shared" si="20"/>
        <v>36</v>
      </c>
      <c r="I525" s="79">
        <f t="shared" si="21"/>
        <v>1188</v>
      </c>
      <c r="J525" s="67"/>
    </row>
    <row r="526" spans="1:10">
      <c r="A526" s="93" t="s">
        <v>1378</v>
      </c>
      <c r="B526" s="6" t="s">
        <v>1379</v>
      </c>
      <c r="C526" s="7" t="s">
        <v>1380</v>
      </c>
      <c r="D526" s="6" t="s">
        <v>26</v>
      </c>
      <c r="E526" s="6" t="s">
        <v>22</v>
      </c>
      <c r="F526" s="8">
        <v>1</v>
      </c>
      <c r="G526" s="9">
        <v>311.13</v>
      </c>
      <c r="H526" s="9">
        <f t="shared" si="20"/>
        <v>388.91</v>
      </c>
      <c r="I526" s="79">
        <f t="shared" si="21"/>
        <v>388.91</v>
      </c>
      <c r="J526" s="67"/>
    </row>
    <row r="527" spans="1:10">
      <c r="A527" s="93" t="s">
        <v>1381</v>
      </c>
      <c r="B527" s="6" t="s">
        <v>1382</v>
      </c>
      <c r="C527" s="7" t="s">
        <v>1383</v>
      </c>
      <c r="D527" s="6" t="s">
        <v>14</v>
      </c>
      <c r="E527" s="6" t="s">
        <v>54</v>
      </c>
      <c r="F527" s="8">
        <v>26.18</v>
      </c>
      <c r="G527" s="9">
        <v>98.41</v>
      </c>
      <c r="H527" s="9">
        <f t="shared" ref="H527:H549" si="22">ROUND(G527*1.25,2)</f>
        <v>123.01</v>
      </c>
      <c r="I527" s="79">
        <f t="shared" si="21"/>
        <v>3220.4</v>
      </c>
      <c r="J527" s="67"/>
    </row>
    <row r="528" spans="1:10" ht="16.5">
      <c r="A528" s="93" t="s">
        <v>1384</v>
      </c>
      <c r="B528" s="6" t="s">
        <v>1385</v>
      </c>
      <c r="C528" s="7" t="s">
        <v>1386</v>
      </c>
      <c r="D528" s="6" t="s">
        <v>14</v>
      </c>
      <c r="E528" s="6" t="s">
        <v>54</v>
      </c>
      <c r="F528" s="8">
        <v>26.18</v>
      </c>
      <c r="G528" s="9">
        <v>30.82</v>
      </c>
      <c r="H528" s="9">
        <f t="shared" si="22"/>
        <v>38.53</v>
      </c>
      <c r="I528" s="79">
        <f t="shared" si="21"/>
        <v>1008.72</v>
      </c>
      <c r="J528" s="67"/>
    </row>
    <row r="529" spans="1:10" ht="16.5">
      <c r="A529" s="93" t="s">
        <v>1387</v>
      </c>
      <c r="B529" s="6" t="s">
        <v>1388</v>
      </c>
      <c r="C529" s="7" t="s">
        <v>1389</v>
      </c>
      <c r="D529" s="6" t="s">
        <v>14</v>
      </c>
      <c r="E529" s="6" t="s">
        <v>22</v>
      </c>
      <c r="F529" s="8">
        <v>11</v>
      </c>
      <c r="G529" s="9">
        <v>105.66</v>
      </c>
      <c r="H529" s="9">
        <f t="shared" si="22"/>
        <v>132.08000000000001</v>
      </c>
      <c r="I529" s="79">
        <f t="shared" si="21"/>
        <v>1452.88</v>
      </c>
      <c r="J529" s="67"/>
    </row>
    <row r="530" spans="1:10" ht="16.5">
      <c r="A530" s="93" t="s">
        <v>1390</v>
      </c>
      <c r="B530" s="6" t="s">
        <v>1391</v>
      </c>
      <c r="C530" s="7" t="s">
        <v>1392</v>
      </c>
      <c r="D530" s="6" t="s">
        <v>14</v>
      </c>
      <c r="E530" s="6" t="s">
        <v>30</v>
      </c>
      <c r="F530" s="8">
        <v>287</v>
      </c>
      <c r="G530" s="9">
        <v>77.36</v>
      </c>
      <c r="H530" s="9">
        <f t="shared" si="22"/>
        <v>96.7</v>
      </c>
      <c r="I530" s="79">
        <f t="shared" si="21"/>
        <v>27752.9</v>
      </c>
      <c r="J530" s="67"/>
    </row>
    <row r="531" spans="1:10" ht="16.5">
      <c r="A531" s="93" t="s">
        <v>1393</v>
      </c>
      <c r="B531" s="6" t="s">
        <v>1394</v>
      </c>
      <c r="C531" s="7" t="s">
        <v>1395</v>
      </c>
      <c r="D531" s="6" t="s">
        <v>14</v>
      </c>
      <c r="E531" s="6" t="s">
        <v>30</v>
      </c>
      <c r="F531" s="8">
        <v>174.5</v>
      </c>
      <c r="G531" s="9">
        <v>62.91</v>
      </c>
      <c r="H531" s="9">
        <f t="shared" si="22"/>
        <v>78.64</v>
      </c>
      <c r="I531" s="79">
        <f t="shared" si="21"/>
        <v>13722.68</v>
      </c>
      <c r="J531" s="67"/>
    </row>
    <row r="532" spans="1:10" ht="16.5">
      <c r="A532" s="93" t="s">
        <v>1396</v>
      </c>
      <c r="B532" s="6" t="s">
        <v>1397</v>
      </c>
      <c r="C532" s="7" t="s">
        <v>1398</v>
      </c>
      <c r="D532" s="6" t="s">
        <v>14</v>
      </c>
      <c r="E532" s="6" t="s">
        <v>22</v>
      </c>
      <c r="F532" s="8">
        <v>11</v>
      </c>
      <c r="G532" s="9">
        <v>58.09</v>
      </c>
      <c r="H532" s="9">
        <f t="shared" si="22"/>
        <v>72.61</v>
      </c>
      <c r="I532" s="79">
        <f t="shared" si="21"/>
        <v>798.71</v>
      </c>
      <c r="J532" s="67"/>
    </row>
    <row r="533" spans="1:10">
      <c r="A533" s="93" t="s">
        <v>1399</v>
      </c>
      <c r="B533" s="6" t="s">
        <v>1320</v>
      </c>
      <c r="C533" s="7" t="s">
        <v>1321</v>
      </c>
      <c r="D533" s="6" t="s">
        <v>26</v>
      </c>
      <c r="E533" s="6" t="s">
        <v>22</v>
      </c>
      <c r="F533" s="8">
        <v>251</v>
      </c>
      <c r="G533" s="9">
        <v>20.13</v>
      </c>
      <c r="H533" s="9">
        <f t="shared" si="22"/>
        <v>25.16</v>
      </c>
      <c r="I533" s="79">
        <f t="shared" si="21"/>
        <v>6315.16</v>
      </c>
      <c r="J533" s="67"/>
    </row>
    <row r="534" spans="1:10">
      <c r="A534" s="93" t="s">
        <v>1400</v>
      </c>
      <c r="B534" s="6" t="s">
        <v>1401</v>
      </c>
      <c r="C534" s="7" t="s">
        <v>1402</v>
      </c>
      <c r="D534" s="6" t="s">
        <v>26</v>
      </c>
      <c r="E534" s="6" t="s">
        <v>22</v>
      </c>
      <c r="F534" s="8">
        <v>22</v>
      </c>
      <c r="G534" s="9">
        <v>81.14</v>
      </c>
      <c r="H534" s="9">
        <f t="shared" si="22"/>
        <v>101.43</v>
      </c>
      <c r="I534" s="79">
        <f t="shared" si="21"/>
        <v>2231.46</v>
      </c>
      <c r="J534" s="67"/>
    </row>
    <row r="535" spans="1:10" ht="20.100000000000001" customHeight="1">
      <c r="A535" s="92" t="s">
        <v>1403</v>
      </c>
      <c r="B535" s="95" t="s">
        <v>1404</v>
      </c>
      <c r="C535" s="95"/>
      <c r="D535" s="95"/>
      <c r="E535" s="95"/>
      <c r="F535" s="95"/>
      <c r="G535" s="95"/>
      <c r="H535" s="9"/>
      <c r="I535" s="78">
        <f>ROUND(SUM(I536:I544),2)</f>
        <v>89364.63</v>
      </c>
      <c r="J535" s="67"/>
    </row>
    <row r="536" spans="1:10">
      <c r="A536" s="93" t="s">
        <v>1405</v>
      </c>
      <c r="B536" s="6" t="s">
        <v>1406</v>
      </c>
      <c r="C536" s="7" t="s">
        <v>1407</v>
      </c>
      <c r="D536" s="6" t="s">
        <v>26</v>
      </c>
      <c r="E536" s="6" t="s">
        <v>22</v>
      </c>
      <c r="F536" s="8">
        <v>1</v>
      </c>
      <c r="G536" s="9">
        <v>3412.42</v>
      </c>
      <c r="H536" s="9">
        <f t="shared" si="22"/>
        <v>4265.53</v>
      </c>
      <c r="I536" s="79">
        <f t="shared" si="21"/>
        <v>4265.53</v>
      </c>
      <c r="J536" s="67"/>
    </row>
    <row r="537" spans="1:10" ht="16.5">
      <c r="A537" s="93" t="s">
        <v>1408</v>
      </c>
      <c r="B537" s="6" t="s">
        <v>1409</v>
      </c>
      <c r="C537" s="7" t="s">
        <v>1410</v>
      </c>
      <c r="D537" s="6" t="s">
        <v>26</v>
      </c>
      <c r="E537" s="6" t="s">
        <v>15</v>
      </c>
      <c r="F537" s="8">
        <v>42.96</v>
      </c>
      <c r="G537" s="9">
        <v>577.01</v>
      </c>
      <c r="H537" s="9">
        <f t="shared" si="22"/>
        <v>721.26</v>
      </c>
      <c r="I537" s="79">
        <f t="shared" si="21"/>
        <v>30985.33</v>
      </c>
      <c r="J537" s="67"/>
    </row>
    <row r="538" spans="1:10" ht="16.5">
      <c r="A538" s="93" t="s">
        <v>1411</v>
      </c>
      <c r="B538" s="6" t="s">
        <v>1412</v>
      </c>
      <c r="C538" s="7" t="s">
        <v>1413</v>
      </c>
      <c r="D538" s="6" t="s">
        <v>26</v>
      </c>
      <c r="E538" s="6" t="s">
        <v>15</v>
      </c>
      <c r="F538" s="8">
        <v>26.89</v>
      </c>
      <c r="G538" s="9">
        <v>683.39</v>
      </c>
      <c r="H538" s="9">
        <f t="shared" si="22"/>
        <v>854.24</v>
      </c>
      <c r="I538" s="79">
        <f t="shared" si="21"/>
        <v>22970.51</v>
      </c>
      <c r="J538" s="67"/>
    </row>
    <row r="539" spans="1:10" ht="16.5">
      <c r="A539" s="93" t="s">
        <v>1414</v>
      </c>
      <c r="B539" s="6" t="s">
        <v>1415</v>
      </c>
      <c r="C539" s="7" t="s">
        <v>1416</v>
      </c>
      <c r="D539" s="6" t="s">
        <v>26</v>
      </c>
      <c r="E539" s="6" t="s">
        <v>15</v>
      </c>
      <c r="F539" s="8">
        <v>30.15</v>
      </c>
      <c r="G539" s="9">
        <v>122.75</v>
      </c>
      <c r="H539" s="9">
        <f t="shared" si="22"/>
        <v>153.44</v>
      </c>
      <c r="I539" s="79">
        <f t="shared" si="21"/>
        <v>4626.22</v>
      </c>
      <c r="J539" s="67"/>
    </row>
    <row r="540" spans="1:10" ht="16.5">
      <c r="A540" s="93" t="s">
        <v>1417</v>
      </c>
      <c r="B540" s="6" t="s">
        <v>1418</v>
      </c>
      <c r="C540" s="7" t="s">
        <v>1419</v>
      </c>
      <c r="D540" s="6" t="s">
        <v>14</v>
      </c>
      <c r="E540" s="6" t="s">
        <v>30</v>
      </c>
      <c r="F540" s="8">
        <v>79.650000000000006</v>
      </c>
      <c r="G540" s="9">
        <v>111.46</v>
      </c>
      <c r="H540" s="9">
        <f t="shared" si="22"/>
        <v>139.33000000000001</v>
      </c>
      <c r="I540" s="79">
        <f t="shared" si="21"/>
        <v>11097.63</v>
      </c>
      <c r="J540" s="67"/>
    </row>
    <row r="541" spans="1:10" ht="16.5">
      <c r="A541" s="93" t="s">
        <v>1420</v>
      </c>
      <c r="B541" s="6" t="s">
        <v>1421</v>
      </c>
      <c r="C541" s="7" t="s">
        <v>1422</v>
      </c>
      <c r="D541" s="6" t="s">
        <v>14</v>
      </c>
      <c r="E541" s="6" t="s">
        <v>22</v>
      </c>
      <c r="F541" s="8">
        <v>148</v>
      </c>
      <c r="G541" s="9">
        <v>38.4</v>
      </c>
      <c r="H541" s="9">
        <f t="shared" si="22"/>
        <v>48</v>
      </c>
      <c r="I541" s="79">
        <f t="shared" si="21"/>
        <v>7104</v>
      </c>
      <c r="J541" s="67"/>
    </row>
    <row r="542" spans="1:10">
      <c r="A542" s="93" t="s">
        <v>1423</v>
      </c>
      <c r="B542" s="6" t="s">
        <v>1424</v>
      </c>
      <c r="C542" s="7" t="s">
        <v>1425</v>
      </c>
      <c r="D542" s="6" t="s">
        <v>14</v>
      </c>
      <c r="E542" s="6" t="s">
        <v>30</v>
      </c>
      <c r="F542" s="8">
        <v>4.12</v>
      </c>
      <c r="G542" s="9">
        <v>197.57</v>
      </c>
      <c r="H542" s="9">
        <f t="shared" si="22"/>
        <v>246.96</v>
      </c>
      <c r="I542" s="79">
        <f t="shared" si="21"/>
        <v>1017.48</v>
      </c>
      <c r="J542" s="67"/>
    </row>
    <row r="543" spans="1:10">
      <c r="A543" s="93" t="s">
        <v>1426</v>
      </c>
      <c r="B543" s="6" t="s">
        <v>1427</v>
      </c>
      <c r="C543" s="7" t="s">
        <v>1428</v>
      </c>
      <c r="D543" s="6" t="s">
        <v>26</v>
      </c>
      <c r="E543" s="6" t="s">
        <v>15</v>
      </c>
      <c r="F543" s="8">
        <v>9.32</v>
      </c>
      <c r="G543" s="9">
        <v>620.86</v>
      </c>
      <c r="H543" s="9">
        <f t="shared" si="22"/>
        <v>776.08</v>
      </c>
      <c r="I543" s="79">
        <f t="shared" si="21"/>
        <v>7233.07</v>
      </c>
      <c r="J543" s="67"/>
    </row>
    <row r="544" spans="1:10">
      <c r="A544" s="93" t="s">
        <v>1429</v>
      </c>
      <c r="B544" s="6" t="s">
        <v>1430</v>
      </c>
      <c r="C544" s="7" t="s">
        <v>1431</v>
      </c>
      <c r="D544" s="6" t="s">
        <v>26</v>
      </c>
      <c r="E544" s="6" t="s">
        <v>30</v>
      </c>
      <c r="F544" s="8">
        <v>2</v>
      </c>
      <c r="G544" s="9">
        <v>25.94</v>
      </c>
      <c r="H544" s="9">
        <f t="shared" si="22"/>
        <v>32.43</v>
      </c>
      <c r="I544" s="79">
        <f t="shared" si="21"/>
        <v>64.86</v>
      </c>
      <c r="J544" s="67"/>
    </row>
    <row r="545" spans="1:10" ht="20.100000000000001" customHeight="1">
      <c r="A545" s="92" t="s">
        <v>1432</v>
      </c>
      <c r="B545" s="95" t="s">
        <v>1433</v>
      </c>
      <c r="C545" s="95"/>
      <c r="D545" s="95"/>
      <c r="E545" s="95"/>
      <c r="F545" s="95"/>
      <c r="G545" s="95"/>
      <c r="H545" s="9"/>
      <c r="I545" s="78">
        <f>ROUND(SUM(I546:I547),2)</f>
        <v>6014.97</v>
      </c>
      <c r="J545" s="67"/>
    </row>
    <row r="546" spans="1:10" ht="16.5">
      <c r="A546" s="93" t="s">
        <v>1434</v>
      </c>
      <c r="B546" s="6" t="s">
        <v>1435</v>
      </c>
      <c r="C546" s="7" t="s">
        <v>1436</v>
      </c>
      <c r="D546" s="6" t="s">
        <v>14</v>
      </c>
      <c r="E546" s="6" t="s">
        <v>15</v>
      </c>
      <c r="F546" s="8">
        <v>891.68</v>
      </c>
      <c r="G546" s="9">
        <v>4.43</v>
      </c>
      <c r="H546" s="9">
        <f t="shared" si="22"/>
        <v>5.54</v>
      </c>
      <c r="I546" s="79">
        <f t="shared" si="21"/>
        <v>4939.91</v>
      </c>
      <c r="J546" s="67"/>
    </row>
    <row r="547" spans="1:10" ht="16.5">
      <c r="A547" s="93" t="s">
        <v>1437</v>
      </c>
      <c r="B547" s="6" t="s">
        <v>12</v>
      </c>
      <c r="C547" s="7" t="s">
        <v>13</v>
      </c>
      <c r="D547" s="6" t="s">
        <v>14</v>
      </c>
      <c r="E547" s="6" t="s">
        <v>15</v>
      </c>
      <c r="F547" s="8">
        <v>2</v>
      </c>
      <c r="G547" s="9">
        <v>430.02</v>
      </c>
      <c r="H547" s="9">
        <f t="shared" si="22"/>
        <v>537.53</v>
      </c>
      <c r="I547" s="79">
        <f t="shared" si="21"/>
        <v>1075.06</v>
      </c>
      <c r="J547" s="67"/>
    </row>
    <row r="548" spans="1:10" ht="20.100000000000001" customHeight="1">
      <c r="A548" s="92">
        <v>25</v>
      </c>
      <c r="B548" s="95" t="s">
        <v>1485</v>
      </c>
      <c r="C548" s="95"/>
      <c r="D548" s="95"/>
      <c r="E548" s="95"/>
      <c r="F548" s="95"/>
      <c r="G548" s="95"/>
      <c r="H548" s="9"/>
      <c r="I548" s="78">
        <f>I549</f>
        <v>519102.25</v>
      </c>
      <c r="J548" s="67"/>
    </row>
    <row r="549" spans="1:10">
      <c r="A549" s="93" t="s">
        <v>1486</v>
      </c>
      <c r="B549" s="6" t="s">
        <v>42</v>
      </c>
      <c r="C549" s="7" t="s">
        <v>1485</v>
      </c>
      <c r="D549" s="6" t="s">
        <v>26</v>
      </c>
      <c r="E549" s="6" t="s">
        <v>22</v>
      </c>
      <c r="F549" s="8">
        <v>1</v>
      </c>
      <c r="G549" s="50">
        <v>415281.8</v>
      </c>
      <c r="H549" s="9">
        <f t="shared" si="22"/>
        <v>519102.25</v>
      </c>
      <c r="I549" s="79">
        <f t="shared" ref="I549" si="23">ROUND(H549*F549,2)</f>
        <v>519102.25</v>
      </c>
      <c r="J549" s="67"/>
    </row>
    <row r="550" spans="1:10" ht="25.5" customHeight="1">
      <c r="A550" s="83"/>
      <c r="B550" s="84"/>
      <c r="C550" s="84"/>
      <c r="D550" s="52"/>
      <c r="E550" s="53"/>
      <c r="F550" s="115" t="s">
        <v>1438</v>
      </c>
      <c r="G550" s="115"/>
      <c r="H550" s="54"/>
      <c r="I550" s="85">
        <f>I552-I551</f>
        <v>911699.85000000009</v>
      </c>
      <c r="J550" s="67"/>
    </row>
    <row r="551" spans="1:10" ht="24.75" customHeight="1">
      <c r="A551" s="83"/>
      <c r="B551" s="84"/>
      <c r="C551" s="84"/>
      <c r="D551" s="55"/>
      <c r="E551" s="56"/>
      <c r="F551" s="116" t="s">
        <v>1439</v>
      </c>
      <c r="G551" s="116"/>
      <c r="H551" s="51"/>
      <c r="I551" s="86">
        <v>2735099.57</v>
      </c>
      <c r="J551" s="67"/>
    </row>
    <row r="552" spans="1:10" ht="26.25" customHeight="1" thickBot="1">
      <c r="A552" s="87"/>
      <c r="B552" s="61"/>
      <c r="C552" s="62"/>
      <c r="D552" s="57"/>
      <c r="E552" s="58"/>
      <c r="F552" s="117" t="s">
        <v>1440</v>
      </c>
      <c r="G552" s="117"/>
      <c r="H552" s="59"/>
      <c r="I552" s="88">
        <v>3646799.42</v>
      </c>
      <c r="J552" s="67"/>
    </row>
    <row r="553" spans="1:10">
      <c r="A553" s="89"/>
      <c r="B553" s="65"/>
      <c r="C553" s="65"/>
      <c r="D553" s="65"/>
      <c r="E553" s="65"/>
      <c r="F553" s="65"/>
      <c r="G553" s="65"/>
      <c r="H553" s="65"/>
      <c r="I553" s="66"/>
      <c r="J553" s="67"/>
    </row>
    <row r="554" spans="1:10">
      <c r="A554" s="90"/>
      <c r="B554" s="67"/>
      <c r="C554" s="67"/>
      <c r="D554" s="67"/>
      <c r="E554" s="67"/>
      <c r="F554" s="67"/>
      <c r="G554" s="67"/>
      <c r="H554" s="67"/>
      <c r="I554" s="68"/>
      <c r="J554" s="67"/>
    </row>
    <row r="555" spans="1:10">
      <c r="A555" s="90"/>
      <c r="B555" s="67"/>
      <c r="C555" s="67"/>
      <c r="D555" s="67"/>
      <c r="E555" s="67"/>
      <c r="F555" s="67"/>
      <c r="G555" s="67"/>
      <c r="H555" s="67"/>
      <c r="I555" s="68"/>
      <c r="J555" s="67"/>
    </row>
    <row r="556" spans="1:10">
      <c r="A556" s="90"/>
      <c r="B556" s="67"/>
      <c r="C556" s="67"/>
      <c r="D556" s="67"/>
      <c r="E556" s="67"/>
      <c r="F556" s="67"/>
      <c r="G556" s="67"/>
      <c r="H556" s="67"/>
      <c r="I556" s="68"/>
      <c r="J556" s="67"/>
    </row>
    <row r="557" spans="1:10">
      <c r="A557" s="90"/>
      <c r="B557" s="67"/>
      <c r="C557" s="67"/>
      <c r="D557" s="67"/>
      <c r="E557" s="67"/>
      <c r="F557" s="67"/>
      <c r="G557" s="67"/>
      <c r="H557" s="67"/>
      <c r="I557" s="68"/>
      <c r="J557" s="67"/>
    </row>
    <row r="558" spans="1:10">
      <c r="A558" s="90"/>
      <c r="B558" s="67"/>
      <c r="C558" s="67"/>
      <c r="D558" s="67"/>
      <c r="E558" s="67"/>
      <c r="F558" s="67"/>
      <c r="G558" s="67"/>
      <c r="H558" s="67"/>
      <c r="I558" s="68"/>
      <c r="J558" s="67"/>
    </row>
    <row r="559" spans="1:10">
      <c r="A559" s="90"/>
      <c r="B559" s="67"/>
      <c r="C559" s="67"/>
      <c r="D559" s="67"/>
      <c r="E559" s="67"/>
      <c r="F559" s="67"/>
      <c r="G559" s="67"/>
      <c r="H559" s="67"/>
      <c r="I559" s="68"/>
      <c r="J559" s="67"/>
    </row>
    <row r="560" spans="1:10">
      <c r="A560" s="90"/>
      <c r="B560" s="67"/>
      <c r="C560" s="67"/>
      <c r="D560" s="67"/>
      <c r="E560" s="67"/>
      <c r="F560" s="67"/>
      <c r="G560" s="67"/>
      <c r="H560" s="67"/>
      <c r="I560" s="68"/>
      <c r="J560" s="67"/>
    </row>
    <row r="561" spans="1:10">
      <c r="A561" s="90"/>
      <c r="B561" s="67"/>
      <c r="C561" s="71" t="s">
        <v>1495</v>
      </c>
      <c r="D561" s="67"/>
      <c r="E561" s="114" t="s">
        <v>1492</v>
      </c>
      <c r="F561" s="114"/>
      <c r="G561" s="114"/>
      <c r="H561" s="114"/>
      <c r="I561" s="68"/>
      <c r="J561" s="67"/>
    </row>
    <row r="562" spans="1:10">
      <c r="A562" s="90"/>
      <c r="B562" s="67"/>
      <c r="C562" s="63" t="s">
        <v>1490</v>
      </c>
      <c r="D562" s="67"/>
      <c r="E562" s="113" t="s">
        <v>1493</v>
      </c>
      <c r="F562" s="113"/>
      <c r="G562" s="113"/>
      <c r="H562" s="113"/>
      <c r="I562" s="68"/>
      <c r="J562" s="67"/>
    </row>
    <row r="563" spans="1:10">
      <c r="A563" s="90"/>
      <c r="B563" s="67"/>
      <c r="C563" s="64" t="s">
        <v>1491</v>
      </c>
      <c r="D563" s="67"/>
      <c r="E563" s="112" t="s">
        <v>1494</v>
      </c>
      <c r="F563" s="112"/>
      <c r="G563" s="112"/>
      <c r="H563" s="112"/>
      <c r="I563" s="68"/>
      <c r="J563" s="67"/>
    </row>
    <row r="564" spans="1:10" ht="15.75" thickBot="1">
      <c r="A564" s="91"/>
      <c r="B564" s="69"/>
      <c r="C564" s="69"/>
      <c r="D564" s="69"/>
      <c r="E564" s="69"/>
      <c r="F564" s="69"/>
      <c r="G564" s="69"/>
      <c r="H564" s="69"/>
      <c r="I564" s="70"/>
      <c r="J564" s="67"/>
    </row>
  </sheetData>
  <mergeCells count="94">
    <mergeCell ref="A1:I3"/>
    <mergeCell ref="F6:I6"/>
    <mergeCell ref="B535:G535"/>
    <mergeCell ref="B545:G545"/>
    <mergeCell ref="F550:G550"/>
    <mergeCell ref="B502:G502"/>
    <mergeCell ref="B506:G506"/>
    <mergeCell ref="B513:G513"/>
    <mergeCell ref="B516:G516"/>
    <mergeCell ref="B519:G519"/>
    <mergeCell ref="B417:G417"/>
    <mergeCell ref="B418:G418"/>
    <mergeCell ref="B423:G423"/>
    <mergeCell ref="E563:H563"/>
    <mergeCell ref="E562:H562"/>
    <mergeCell ref="E561:H561"/>
    <mergeCell ref="B548:G548"/>
    <mergeCell ref="F551:G551"/>
    <mergeCell ref="F552:G552"/>
    <mergeCell ref="B491:G491"/>
    <mergeCell ref="B499:G499"/>
    <mergeCell ref="B438:G438"/>
    <mergeCell ref="B448:G448"/>
    <mergeCell ref="B460:G460"/>
    <mergeCell ref="B463:G463"/>
    <mergeCell ref="B478:G478"/>
    <mergeCell ref="B479:G479"/>
    <mergeCell ref="B485:G485"/>
    <mergeCell ref="B490:G490"/>
    <mergeCell ref="B391:G391"/>
    <mergeCell ref="B394:G394"/>
    <mergeCell ref="B397:G397"/>
    <mergeCell ref="B406:G406"/>
    <mergeCell ref="B413:G413"/>
    <mergeCell ref="B307:G307"/>
    <mergeCell ref="B337:G337"/>
    <mergeCell ref="B341:G341"/>
    <mergeCell ref="B376:G376"/>
    <mergeCell ref="B390:G390"/>
    <mergeCell ref="B293:G293"/>
    <mergeCell ref="B295:G295"/>
    <mergeCell ref="B296:G296"/>
    <mergeCell ref="B303:G303"/>
    <mergeCell ref="B306:G306"/>
    <mergeCell ref="B237:G237"/>
    <mergeCell ref="B239:G239"/>
    <mergeCell ref="B242:G242"/>
    <mergeCell ref="B243:G243"/>
    <mergeCell ref="B286:G286"/>
    <mergeCell ref="B217:G217"/>
    <mergeCell ref="B225:G225"/>
    <mergeCell ref="B226:G226"/>
    <mergeCell ref="B233:G233"/>
    <mergeCell ref="B236:G236"/>
    <mergeCell ref="B186:G186"/>
    <mergeCell ref="B187:G187"/>
    <mergeCell ref="B200:G200"/>
    <mergeCell ref="B203:G203"/>
    <mergeCell ref="B204:G204"/>
    <mergeCell ref="B150:G150"/>
    <mergeCell ref="B166:G166"/>
    <mergeCell ref="B168:G168"/>
    <mergeCell ref="B176:G176"/>
    <mergeCell ref="B183:G183"/>
    <mergeCell ref="B127:G127"/>
    <mergeCell ref="B131:G131"/>
    <mergeCell ref="B132:G132"/>
    <mergeCell ref="B140:G140"/>
    <mergeCell ref="B144:G144"/>
    <mergeCell ref="B111:G111"/>
    <mergeCell ref="B116:G116"/>
    <mergeCell ref="B117:G117"/>
    <mergeCell ref="B119:G119"/>
    <mergeCell ref="B125:G125"/>
    <mergeCell ref="B91:G91"/>
    <mergeCell ref="B96:G96"/>
    <mergeCell ref="B103:G103"/>
    <mergeCell ref="B105:G105"/>
    <mergeCell ref="B106:G106"/>
    <mergeCell ref="B71:G71"/>
    <mergeCell ref="B76:G76"/>
    <mergeCell ref="B77:G77"/>
    <mergeCell ref="B83:G83"/>
    <mergeCell ref="B89:G89"/>
    <mergeCell ref="B36:G36"/>
    <mergeCell ref="B37:G37"/>
    <mergeCell ref="B46:G46"/>
    <mergeCell ref="B55:G55"/>
    <mergeCell ref="B65:G65"/>
    <mergeCell ref="B13:G13"/>
    <mergeCell ref="B21:G21"/>
    <mergeCell ref="B22:G22"/>
    <mergeCell ref="B28:G28"/>
    <mergeCell ref="B32:G32"/>
  </mergeCells>
  <pageMargins left="0" right="0" top="0" bottom="0" header="0" footer="0"/>
  <pageSetup scale="7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1463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331242.5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458.76</v>
      </c>
      <c r="H14" s="10">
        <v>4587.6000000000004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82.59</v>
      </c>
      <c r="H15" s="10">
        <v>8176.41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1998.03</v>
      </c>
      <c r="H16" s="10">
        <v>1998.03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2992.05</v>
      </c>
      <c r="H17" s="10">
        <v>2992.05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64.319999999999993</v>
      </c>
      <c r="H18" s="10">
        <v>8218.81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1109.5</v>
      </c>
      <c r="H19" s="10">
        <v>8876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906.33</v>
      </c>
      <c r="H20" s="10">
        <v>7250.64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1341.68</v>
      </c>
      <c r="H21" s="10">
        <v>10733.44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278409.52</v>
      </c>
      <c r="H22" s="10">
        <v>278409.52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42263.040000000001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40127.760000000002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0.68</v>
      </c>
      <c r="H25" s="10">
        <v>1071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70.849999999999994</v>
      </c>
      <c r="H26" s="10">
        <v>11225.47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98.67</v>
      </c>
      <c r="H27" s="10">
        <v>24724.73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3.53</v>
      </c>
      <c r="H28" s="10">
        <v>378.03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12.94</v>
      </c>
      <c r="H29" s="10">
        <v>2728.53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1742.12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98.67</v>
      </c>
      <c r="H31" s="10">
        <v>1547.15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3.53</v>
      </c>
      <c r="H32" s="10">
        <v>47.2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12.94</v>
      </c>
      <c r="H33" s="10">
        <v>147.77000000000001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393.16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98.67</v>
      </c>
      <c r="H35" s="10">
        <v>360.15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3.53</v>
      </c>
      <c r="H36" s="10">
        <v>17.09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12.94</v>
      </c>
      <c r="H37" s="10">
        <v>15.92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129301.69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39989.93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39.51</v>
      </c>
      <c r="H40" s="10">
        <v>1843.14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73.08</v>
      </c>
      <c r="H41" s="10">
        <v>9625.3700000000008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15.53</v>
      </c>
      <c r="H42" s="10">
        <v>4926.12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14.34</v>
      </c>
      <c r="H43" s="10">
        <v>591.53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12.75</v>
      </c>
      <c r="H44" s="10">
        <v>4678.49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10.79</v>
      </c>
      <c r="H45" s="10">
        <v>2427.75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16.920000000000002</v>
      </c>
      <c r="H46" s="10">
        <v>2273.71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876.13</v>
      </c>
      <c r="H47" s="10">
        <v>13623.82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69696.05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39.51</v>
      </c>
      <c r="H49" s="10">
        <v>2387.98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790.44</v>
      </c>
      <c r="H50" s="10">
        <v>3074.81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73.08</v>
      </c>
      <c r="H51" s="10">
        <v>25545.11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14.34</v>
      </c>
      <c r="H52" s="10">
        <v>9465.83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12.75</v>
      </c>
      <c r="H53" s="10">
        <v>1448.4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10.79</v>
      </c>
      <c r="H54" s="10">
        <v>284.95999999999998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20.100000000000001</v>
      </c>
      <c r="H55" s="10">
        <v>7173.89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840.16</v>
      </c>
      <c r="H56" s="10">
        <v>20315.07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8092.16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66.540000000000006</v>
      </c>
      <c r="H58" s="10">
        <v>2328.9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9.1300000000000008</v>
      </c>
      <c r="H59" s="10">
        <v>45.65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39.51</v>
      </c>
      <c r="H60" s="10">
        <v>191.23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124.01</v>
      </c>
      <c r="H61" s="10">
        <v>545.64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14.07</v>
      </c>
      <c r="H62" s="10">
        <v>1640.7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10.79</v>
      </c>
      <c r="H63" s="10">
        <v>903.99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10.09</v>
      </c>
      <c r="H64" s="10">
        <v>139.94999999999999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20.100000000000001</v>
      </c>
      <c r="H65" s="10">
        <v>262.91000000000003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840.16</v>
      </c>
      <c r="H66" s="10">
        <v>2033.19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2529.29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66.540000000000006</v>
      </c>
      <c r="H68" s="10">
        <v>1164.45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39.51</v>
      </c>
      <c r="H69" s="10">
        <v>49.39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124.01</v>
      </c>
      <c r="H70" s="10">
        <v>620.04999999999995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16.3</v>
      </c>
      <c r="H71" s="10">
        <v>166.1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840.16</v>
      </c>
      <c r="H72" s="10">
        <v>529.29999999999995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8994.26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39.51</v>
      </c>
      <c r="H74" s="10">
        <v>523.51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93.51</v>
      </c>
      <c r="H75" s="10">
        <v>4205.1400000000003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14.34</v>
      </c>
      <c r="H76" s="10">
        <v>1207.43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840.16</v>
      </c>
      <c r="H77" s="10">
        <v>3058.18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312781.09000000003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52261.8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59.87</v>
      </c>
      <c r="H80" s="10">
        <v>19957.07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11.02</v>
      </c>
      <c r="H81" s="10">
        <v>9249.42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9.23</v>
      </c>
      <c r="H82" s="10">
        <v>2887.88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14.15</v>
      </c>
      <c r="H83" s="10">
        <v>6370.61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755.99</v>
      </c>
      <c r="H84" s="10">
        <v>13796.82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52824.22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59.87</v>
      </c>
      <c r="H86" s="10">
        <v>20601.27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12.39</v>
      </c>
      <c r="H87" s="10">
        <v>8374.52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11.02</v>
      </c>
      <c r="H88" s="10">
        <v>106.23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14.15</v>
      </c>
      <c r="H89" s="10">
        <v>5169.1400000000003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756.54</v>
      </c>
      <c r="H90" s="10">
        <v>18573.060000000001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3573.41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28.79</v>
      </c>
      <c r="H92" s="10">
        <v>3573.41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2389.67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59.87</v>
      </c>
      <c r="H94" s="10">
        <v>1077.6600000000001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12.39</v>
      </c>
      <c r="H95" s="10">
        <v>544.16999999999996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14.15</v>
      </c>
      <c r="H96" s="10">
        <v>193.29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755.99</v>
      </c>
      <c r="H97" s="10">
        <v>574.54999999999995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3075.85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59.87</v>
      </c>
      <c r="H99" s="10">
        <v>1151.9000000000001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13.26</v>
      </c>
      <c r="H100" s="10">
        <v>202.35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12.39</v>
      </c>
      <c r="H101" s="10">
        <v>240.99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11.02</v>
      </c>
      <c r="H102" s="10">
        <v>308.67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14.15</v>
      </c>
      <c r="H103" s="10">
        <v>241.4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756.54</v>
      </c>
      <c r="H104" s="10">
        <v>930.54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120390.91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12.42</v>
      </c>
      <c r="H106" s="10">
        <v>120390.91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78265.23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59060.55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3.48</v>
      </c>
      <c r="H109" s="10">
        <v>2727.35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209.31</v>
      </c>
      <c r="H110" s="10">
        <v>8202.86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3.5</v>
      </c>
      <c r="H111" s="10">
        <v>2743.02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827.33</v>
      </c>
      <c r="H112" s="10">
        <v>45387.32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19204.68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3.48</v>
      </c>
      <c r="H114" s="10">
        <v>886.7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209.31</v>
      </c>
      <c r="H115" s="10">
        <v>2666.61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3.5</v>
      </c>
      <c r="H116" s="10">
        <v>891.8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827.33</v>
      </c>
      <c r="H117" s="10">
        <v>14759.57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215162.7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1552.94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254.58</v>
      </c>
      <c r="H120" s="10">
        <v>1552.94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196423.59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63.45</v>
      </c>
      <c r="H122" s="10">
        <v>36342.26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98.31</v>
      </c>
      <c r="H123" s="10">
        <v>102045.78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84.39</v>
      </c>
      <c r="H124" s="10">
        <v>47605.24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142.81</v>
      </c>
      <c r="H125" s="10">
        <v>1388.11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29</v>
      </c>
      <c r="H126" s="10">
        <v>9042.2000000000007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5312.35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84.39</v>
      </c>
      <c r="H128" s="10">
        <v>5312.35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11873.82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943.35</v>
      </c>
      <c r="H130" s="10">
        <v>7603.4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561.27</v>
      </c>
      <c r="H131" s="10">
        <v>4041.14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63.69</v>
      </c>
      <c r="H132" s="10">
        <v>229.28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295153.65000000002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37370.660000000003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1164.78</v>
      </c>
      <c r="H135" s="10">
        <v>6988.68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1701.72</v>
      </c>
      <c r="H136" s="10">
        <v>5105.16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1286.75</v>
      </c>
      <c r="H137" s="10">
        <v>7720.5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1286.75</v>
      </c>
      <c r="H138" s="10">
        <v>3860.25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1701.72</v>
      </c>
      <c r="H139" s="10">
        <v>8508.6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1180.03</v>
      </c>
      <c r="H140" s="10">
        <v>4720.12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259.64</v>
      </c>
      <c r="H141" s="10">
        <v>467.35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5114.71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77.63</v>
      </c>
      <c r="H143" s="10">
        <v>310.52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317.10000000000002</v>
      </c>
      <c r="H144" s="10">
        <v>2536.8000000000002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177.14</v>
      </c>
      <c r="H145" s="10">
        <v>2267.39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48390.81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858.69</v>
      </c>
      <c r="H147" s="10">
        <v>858.69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744.52</v>
      </c>
      <c r="H148" s="10">
        <v>1250.79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744.52</v>
      </c>
      <c r="H149" s="10">
        <v>2501.59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506.24</v>
      </c>
      <c r="H150" s="10">
        <v>42260.92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744.52</v>
      </c>
      <c r="H151" s="10">
        <v>1518.82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63979.519999999997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898.78</v>
      </c>
      <c r="H153" s="10">
        <v>790.93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898.78</v>
      </c>
      <c r="H154" s="10">
        <v>1932.38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993.98</v>
      </c>
      <c r="H155" s="10">
        <v>1600.31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898.78</v>
      </c>
      <c r="H156" s="10">
        <v>2453.67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993.98</v>
      </c>
      <c r="H157" s="10">
        <v>2147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898.78</v>
      </c>
      <c r="H158" s="10">
        <v>943.72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898.78</v>
      </c>
      <c r="H159" s="10">
        <v>11324.63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898.78</v>
      </c>
      <c r="H160" s="10">
        <v>7549.75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898.78</v>
      </c>
      <c r="H161" s="10">
        <v>5662.31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898.78</v>
      </c>
      <c r="H162" s="10">
        <v>943.72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898.78</v>
      </c>
      <c r="H163" s="10">
        <v>4718.6000000000004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898.78</v>
      </c>
      <c r="H164" s="10">
        <v>3774.88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898.78</v>
      </c>
      <c r="H165" s="10">
        <v>15099.5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993.98</v>
      </c>
      <c r="H166" s="10">
        <v>2703.63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227.09</v>
      </c>
      <c r="H167" s="10">
        <v>2334.4899999999998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1102.52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1102.52</v>
      </c>
      <c r="H169" s="10">
        <v>1102.52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139195.43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831.28</v>
      </c>
      <c r="H171" s="10">
        <v>2560.34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825.13</v>
      </c>
      <c r="H172" s="10">
        <v>2425.88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808.22</v>
      </c>
      <c r="H173" s="10">
        <v>94367.77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287.02</v>
      </c>
      <c r="H174" s="10">
        <v>20633.87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1161.28</v>
      </c>
      <c r="H175" s="10">
        <v>7316.06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1161.28</v>
      </c>
      <c r="H176" s="10">
        <v>4645.12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1161.28</v>
      </c>
      <c r="H177" s="10">
        <v>7246.39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206053.17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201.3</v>
      </c>
      <c r="H179" s="10">
        <v>171237.86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149.22</v>
      </c>
      <c r="H180" s="10">
        <v>10318.56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51.9</v>
      </c>
      <c r="H181" s="10">
        <v>4857.84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51.9</v>
      </c>
      <c r="H182" s="10">
        <v>2371.83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51.9</v>
      </c>
      <c r="H183" s="10">
        <v>6570.54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45.79</v>
      </c>
      <c r="H184" s="10">
        <v>10696.54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21355.82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41.11</v>
      </c>
      <c r="H186" s="10">
        <v>16198.16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41.11</v>
      </c>
      <c r="H187" s="10">
        <v>5157.66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249126.8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244584.14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5.03</v>
      </c>
      <c r="H190" s="10">
        <v>12925.09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33.340000000000003</v>
      </c>
      <c r="H191" s="10">
        <v>53003.27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41.3</v>
      </c>
      <c r="H192" s="10">
        <v>40466.57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28.25</v>
      </c>
      <c r="H193" s="10">
        <v>28949.75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73.53</v>
      </c>
      <c r="H194" s="10">
        <v>33558.36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72.25</v>
      </c>
      <c r="H195" s="10">
        <v>6791.5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72.25</v>
      </c>
      <c r="H196" s="10">
        <v>332.35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72.25</v>
      </c>
      <c r="H197" s="10">
        <v>701.55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72.25</v>
      </c>
      <c r="H198" s="10">
        <v>355.47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42.65</v>
      </c>
      <c r="H199" s="10">
        <v>5425.08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78.66</v>
      </c>
      <c r="H200" s="10">
        <v>34482.18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106.36</v>
      </c>
      <c r="H201" s="10">
        <v>27592.97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4542.66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5.03</v>
      </c>
      <c r="H203" s="10">
        <v>493.19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41.3</v>
      </c>
      <c r="H204" s="10">
        <v>4049.47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130712.33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107037.06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40.39</v>
      </c>
      <c r="H207" s="10">
        <v>11427.14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48.61</v>
      </c>
      <c r="H208" s="10">
        <v>18245.28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51.07</v>
      </c>
      <c r="H209" s="10">
        <v>6407.24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72.459999999999994</v>
      </c>
      <c r="H210" s="10">
        <v>3108.53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60.93</v>
      </c>
      <c r="H211" s="10">
        <v>9075.52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184.26</v>
      </c>
      <c r="H212" s="10">
        <v>39897.82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5.07</v>
      </c>
      <c r="H213" s="10">
        <v>1097.81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13.37</v>
      </c>
      <c r="H214" s="10">
        <v>909.16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60.9</v>
      </c>
      <c r="H215" s="10">
        <v>7746.48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120.29</v>
      </c>
      <c r="H216" s="10">
        <v>6429.5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218.87</v>
      </c>
      <c r="H217" s="10">
        <v>383.02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61.72</v>
      </c>
      <c r="H218" s="10">
        <v>2309.56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23675.27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45.98</v>
      </c>
      <c r="H220" s="10">
        <v>11715.7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95.31</v>
      </c>
      <c r="H221" s="10">
        <v>2643.9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220.3</v>
      </c>
      <c r="H222" s="10">
        <v>1075.06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220.3</v>
      </c>
      <c r="H223" s="10">
        <v>1652.25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107.41</v>
      </c>
      <c r="H224" s="10">
        <v>2358.7199999999998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11.39</v>
      </c>
      <c r="H225" s="10">
        <v>3927.39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37.5</v>
      </c>
      <c r="H226" s="10">
        <v>302.25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134002.54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95724.53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19.63</v>
      </c>
      <c r="H229" s="10">
        <v>39350.1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13.33</v>
      </c>
      <c r="H230" s="10">
        <v>25366.46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17.12</v>
      </c>
      <c r="H231" s="10">
        <v>2157.29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17.12</v>
      </c>
      <c r="H232" s="10">
        <v>217.77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132.44</v>
      </c>
      <c r="H233" s="10">
        <v>13459.88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25.58</v>
      </c>
      <c r="H234" s="10">
        <v>15173.03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16856.73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22.34</v>
      </c>
      <c r="H236" s="10">
        <v>9886.57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15.75</v>
      </c>
      <c r="H237" s="10">
        <v>6970.16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18073.849999999999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14.06</v>
      </c>
      <c r="H240" s="10">
        <v>18073.849999999999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3347.43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20.81</v>
      </c>
      <c r="H242" s="10">
        <v>2040.42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13.33</v>
      </c>
      <c r="H243" s="10">
        <v>1307.01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72270.81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31688.25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11.05</v>
      </c>
      <c r="H246" s="10">
        <v>304.98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24.1</v>
      </c>
      <c r="H247" s="10">
        <v>4022.29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30.57</v>
      </c>
      <c r="H248" s="10">
        <v>2477.6999999999998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29.82</v>
      </c>
      <c r="H249" s="10">
        <v>328.02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48.57</v>
      </c>
      <c r="H250" s="10">
        <v>6537.52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66.87</v>
      </c>
      <c r="H251" s="10">
        <v>3647.76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239.74</v>
      </c>
      <c r="H252" s="10">
        <v>1438.44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336.71</v>
      </c>
      <c r="H253" s="10">
        <v>673.42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5.9</v>
      </c>
      <c r="H254" s="10">
        <v>23.6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6.87</v>
      </c>
      <c r="H255" s="10">
        <v>494.64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17.989999999999998</v>
      </c>
      <c r="H256" s="10">
        <v>719.6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31.32</v>
      </c>
      <c r="H257" s="10">
        <v>187.92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41.84</v>
      </c>
      <c r="H258" s="10">
        <v>83.68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21.25</v>
      </c>
      <c r="H259" s="10">
        <v>127.5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15.61</v>
      </c>
      <c r="H260" s="10">
        <v>31.22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15.61</v>
      </c>
      <c r="H261" s="10">
        <v>62.44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15.03</v>
      </c>
      <c r="H262" s="10">
        <v>450.9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20.22</v>
      </c>
      <c r="H263" s="10">
        <v>20.22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29.82</v>
      </c>
      <c r="H264" s="10">
        <v>149.1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6.42</v>
      </c>
      <c r="H265" s="10">
        <v>19.260000000000002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17.52</v>
      </c>
      <c r="H266" s="10">
        <v>35.04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83.87</v>
      </c>
      <c r="H267" s="10">
        <v>670.96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102.56</v>
      </c>
      <c r="H268" s="10">
        <v>205.12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8.23</v>
      </c>
      <c r="H269" s="10">
        <v>32.92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8.23</v>
      </c>
      <c r="H270" s="10">
        <v>32.92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14.93</v>
      </c>
      <c r="H271" s="10">
        <v>418.04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42.18</v>
      </c>
      <c r="H272" s="10">
        <v>168.72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109.62</v>
      </c>
      <c r="H273" s="10">
        <v>2850.12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132.24</v>
      </c>
      <c r="H274" s="10">
        <v>793.44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13.39</v>
      </c>
      <c r="H275" s="10">
        <v>629.33000000000004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13.39</v>
      </c>
      <c r="H276" s="10">
        <v>160.68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13.56</v>
      </c>
      <c r="H277" s="10">
        <v>230.52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23.56</v>
      </c>
      <c r="H278" s="10">
        <v>329.84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82.11</v>
      </c>
      <c r="H279" s="10">
        <v>574.77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107.62</v>
      </c>
      <c r="H280" s="10">
        <v>430.48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20.72</v>
      </c>
      <c r="H281" s="10">
        <v>207.2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62.3</v>
      </c>
      <c r="H282" s="10">
        <v>124.6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62.3</v>
      </c>
      <c r="H283" s="10">
        <v>809.9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30.82</v>
      </c>
      <c r="H284" s="10">
        <v>92.46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22.8</v>
      </c>
      <c r="H285" s="10">
        <v>182.4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21.04</v>
      </c>
      <c r="H286" s="10">
        <v>189.36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239.74</v>
      </c>
      <c r="H287" s="10">
        <v>719.22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5250.33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248.75</v>
      </c>
      <c r="H289" s="10">
        <v>746.25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302.10000000000002</v>
      </c>
      <c r="H290" s="10">
        <v>302.10000000000002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71.489999999999995</v>
      </c>
      <c r="H291" s="10">
        <v>142.97999999999999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143.97</v>
      </c>
      <c r="H292" s="10">
        <v>1151.76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81.42</v>
      </c>
      <c r="H293" s="10">
        <v>2442.6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77.44</v>
      </c>
      <c r="H294" s="10">
        <v>464.64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35332.230000000003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35332.230000000003</v>
      </c>
      <c r="H296" s="10">
        <v>35332.230000000003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18031.62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12475.08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36.93</v>
      </c>
      <c r="H299" s="10">
        <v>9106.94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76.5</v>
      </c>
      <c r="H300" s="10">
        <v>229.5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47.77</v>
      </c>
      <c r="H301" s="10">
        <v>525.47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46.61</v>
      </c>
      <c r="H302" s="10">
        <v>2190.67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86.29</v>
      </c>
      <c r="H303" s="10">
        <v>345.16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77.34</v>
      </c>
      <c r="H304" s="10">
        <v>77.34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5556.54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563.75</v>
      </c>
      <c r="H306" s="10">
        <v>5073.75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43.89</v>
      </c>
      <c r="H307" s="10">
        <v>482.79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63724.83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35996.480000000003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40.479999999999997</v>
      </c>
      <c r="H310" s="10">
        <v>6043.66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22.71</v>
      </c>
      <c r="H311" s="10">
        <v>2618.46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29.07</v>
      </c>
      <c r="H312" s="10">
        <v>5032.0200000000004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36.31</v>
      </c>
      <c r="H313" s="10">
        <v>2525.36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11.2</v>
      </c>
      <c r="H314" s="10">
        <v>358.4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16.28</v>
      </c>
      <c r="H315" s="10">
        <v>504.68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24.76</v>
      </c>
      <c r="H316" s="10">
        <v>222.84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29.84</v>
      </c>
      <c r="H317" s="10">
        <v>179.04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28.9</v>
      </c>
      <c r="H318" s="10">
        <v>346.8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23.65</v>
      </c>
      <c r="H319" s="10">
        <v>662.2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15.45</v>
      </c>
      <c r="H320" s="10">
        <v>278.10000000000002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10.95</v>
      </c>
      <c r="H321" s="10">
        <v>1160.7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50.48</v>
      </c>
      <c r="H322" s="10">
        <v>706.72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56.5</v>
      </c>
      <c r="H323" s="10">
        <v>452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43.46</v>
      </c>
      <c r="H324" s="10">
        <v>43.46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20.98</v>
      </c>
      <c r="H325" s="10">
        <v>188.82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33.94</v>
      </c>
      <c r="H326" s="10">
        <v>33.94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563.75</v>
      </c>
      <c r="H327" s="10">
        <v>9020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115.11</v>
      </c>
      <c r="H328" s="10">
        <v>2187.09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90.4</v>
      </c>
      <c r="H329" s="10">
        <v>1084.8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90.4</v>
      </c>
      <c r="H330" s="10">
        <v>361.6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25.32</v>
      </c>
      <c r="H331" s="10">
        <v>329.16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56.01</v>
      </c>
      <c r="H332" s="10">
        <v>56.01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20.010000000000002</v>
      </c>
      <c r="H333" s="10">
        <v>240.12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20.03</v>
      </c>
      <c r="H334" s="10">
        <v>300.45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142.81</v>
      </c>
      <c r="H335" s="10">
        <v>428.43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25.71</v>
      </c>
      <c r="H336" s="10">
        <v>231.39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12.47</v>
      </c>
      <c r="H337" s="10">
        <v>112.23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11.52</v>
      </c>
      <c r="H338" s="10">
        <v>288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27728.35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11645.35</v>
      </c>
      <c r="H340" s="10">
        <v>11645.35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7874.73</v>
      </c>
      <c r="H341" s="10">
        <v>7874.73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8208.27</v>
      </c>
      <c r="H342" s="10">
        <v>8208.27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59567.17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358.03</v>
      </c>
      <c r="H344" s="10">
        <v>1432.12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654.02</v>
      </c>
      <c r="H345" s="10">
        <v>5886.18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47.16</v>
      </c>
      <c r="H346" s="10">
        <v>188.64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94.3</v>
      </c>
      <c r="H347" s="10">
        <v>848.7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559.9</v>
      </c>
      <c r="H348" s="10">
        <v>1119.8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170.98</v>
      </c>
      <c r="H349" s="10">
        <v>512.94000000000005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168.45</v>
      </c>
      <c r="H350" s="10">
        <v>2189.85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359.49</v>
      </c>
      <c r="H351" s="10">
        <v>1078.47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845.1</v>
      </c>
      <c r="H352" s="10">
        <v>4225.5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216.54</v>
      </c>
      <c r="H353" s="10">
        <v>1082.7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216.54</v>
      </c>
      <c r="H354" s="10">
        <v>1299.24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237.12</v>
      </c>
      <c r="H355" s="10">
        <v>237.12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123.31</v>
      </c>
      <c r="H356" s="10">
        <v>2959.44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13.07</v>
      </c>
      <c r="H357" s="10">
        <v>496.66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153.77000000000001</v>
      </c>
      <c r="H358" s="10">
        <v>1383.93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169.8</v>
      </c>
      <c r="H359" s="10">
        <v>2716.8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252.49</v>
      </c>
      <c r="H360" s="10">
        <v>504.98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64.62</v>
      </c>
      <c r="H361" s="10">
        <v>452.34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406.7</v>
      </c>
      <c r="H362" s="10">
        <v>1220.0999999999999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146.94</v>
      </c>
      <c r="H363" s="10">
        <v>293.88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98.78</v>
      </c>
      <c r="H364" s="10">
        <v>2469.5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119.5</v>
      </c>
      <c r="H365" s="10">
        <v>956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260.99</v>
      </c>
      <c r="H366" s="10">
        <v>2348.91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335.72</v>
      </c>
      <c r="H367" s="10">
        <v>1678.6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348.11</v>
      </c>
      <c r="H368" s="10">
        <v>2436.77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1061.6099999999999</v>
      </c>
      <c r="H369" s="10">
        <v>1061.6099999999999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246.3</v>
      </c>
      <c r="H370" s="10">
        <v>3201.9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65.09</v>
      </c>
      <c r="H371" s="10">
        <v>1106.53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65.09</v>
      </c>
      <c r="H372" s="10">
        <v>585.80999999999995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62.96</v>
      </c>
      <c r="H373" s="10">
        <v>881.44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510.51</v>
      </c>
      <c r="H374" s="10">
        <v>3828.83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452.05</v>
      </c>
      <c r="H375" s="10">
        <v>4520.5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28.35</v>
      </c>
      <c r="H376" s="10">
        <v>3033.45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136.9</v>
      </c>
      <c r="H377" s="10">
        <v>1327.93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3738.07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634.92999999999995</v>
      </c>
      <c r="H379" s="10">
        <v>634.92999999999995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39.21</v>
      </c>
      <c r="H380" s="10">
        <v>78.42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38.53</v>
      </c>
      <c r="H381" s="10">
        <v>1764.67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15.83</v>
      </c>
      <c r="H382" s="10">
        <v>15.83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25.54</v>
      </c>
      <c r="H383" s="10">
        <v>102.16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44.58</v>
      </c>
      <c r="H384" s="10">
        <v>89.16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52.85</v>
      </c>
      <c r="H385" s="10">
        <v>211.4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43.93</v>
      </c>
      <c r="H386" s="10">
        <v>43.93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23.76</v>
      </c>
      <c r="H387" s="10">
        <v>190.08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50.99</v>
      </c>
      <c r="H388" s="10">
        <v>101.98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50.99</v>
      </c>
      <c r="H389" s="10">
        <v>305.94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34.53</v>
      </c>
      <c r="H390" s="10">
        <v>69.06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543.78</v>
      </c>
      <c r="H391" s="10">
        <v>130.51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34878.89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3301.96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282.95</v>
      </c>
      <c r="H394" s="10">
        <v>1697.7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802.13</v>
      </c>
      <c r="H395" s="10">
        <v>1604.26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2387.06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1531.52</v>
      </c>
      <c r="H397" s="10">
        <v>1531.52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855.54</v>
      </c>
      <c r="H398" s="10">
        <v>855.54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17433.64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248.75</v>
      </c>
      <c r="H400" s="10">
        <v>1243.75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706.83</v>
      </c>
      <c r="H401" s="10">
        <v>2120.4899999999998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171.88</v>
      </c>
      <c r="H402" s="10">
        <v>171.88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3761.7</v>
      </c>
      <c r="H403" s="10">
        <v>3761.7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513.04</v>
      </c>
      <c r="H404" s="10">
        <v>513.04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3406.19</v>
      </c>
      <c r="H405" s="10">
        <v>3406.19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1039.7</v>
      </c>
      <c r="H406" s="10">
        <v>2079.4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4137.1899999999996</v>
      </c>
      <c r="H407" s="10">
        <v>4137.1899999999996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8990.74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130.75</v>
      </c>
      <c r="H409" s="10">
        <v>915.25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107.9</v>
      </c>
      <c r="H410" s="10">
        <v>6797.7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105.83</v>
      </c>
      <c r="H411" s="10">
        <v>105.83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142.04</v>
      </c>
      <c r="H412" s="10">
        <v>142.04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83.8</v>
      </c>
      <c r="H413" s="10">
        <v>167.6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215.58</v>
      </c>
      <c r="H414" s="10">
        <v>862.32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2765.49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19.11</v>
      </c>
      <c r="H416" s="10">
        <v>687.96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48.37</v>
      </c>
      <c r="H417" s="10">
        <v>1644.58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86.59</v>
      </c>
      <c r="H418" s="10">
        <v>432.95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250803.65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3186.84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390.28</v>
      </c>
      <c r="H421" s="10">
        <v>390.28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523.87</v>
      </c>
      <c r="H422" s="10">
        <v>1047.74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546.34</v>
      </c>
      <c r="H423" s="10">
        <v>1639.02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109.8</v>
      </c>
      <c r="H424" s="10">
        <v>109.8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12849.41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12.35</v>
      </c>
      <c r="H426" s="10">
        <v>703.95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12.35</v>
      </c>
      <c r="H427" s="10">
        <v>98.8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13.32</v>
      </c>
      <c r="H428" s="10">
        <v>53.28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61.25</v>
      </c>
      <c r="H429" s="10">
        <v>1102.5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66.2</v>
      </c>
      <c r="H430" s="10">
        <v>264.8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70.11</v>
      </c>
      <c r="H431" s="10">
        <v>70.11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80.11</v>
      </c>
      <c r="H432" s="10">
        <v>160.22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101.05</v>
      </c>
      <c r="H433" s="10">
        <v>202.1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162.96</v>
      </c>
      <c r="H434" s="10">
        <v>1303.68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1407.22</v>
      </c>
      <c r="H435" s="10">
        <v>2814.44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162.38999999999999</v>
      </c>
      <c r="H436" s="10">
        <v>162.38999999999999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303.86</v>
      </c>
      <c r="H437" s="10">
        <v>1519.3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117.64</v>
      </c>
      <c r="H438" s="10">
        <v>2823.36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196.31</v>
      </c>
      <c r="H439" s="10">
        <v>1570.48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28734.82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20.82</v>
      </c>
      <c r="H441" s="10">
        <v>8500.81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23.74</v>
      </c>
      <c r="H442" s="10">
        <v>4140.26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19.309999999999999</v>
      </c>
      <c r="H443" s="10">
        <v>6466.92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28.57</v>
      </c>
      <c r="H444" s="10">
        <v>291.41000000000003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48.72</v>
      </c>
      <c r="H445" s="10">
        <v>1948.8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29.54</v>
      </c>
      <c r="H446" s="10">
        <v>880.29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168.53</v>
      </c>
      <c r="H447" s="10">
        <v>1853.83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15.33</v>
      </c>
      <c r="H448" s="10">
        <v>1533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18.350000000000001</v>
      </c>
      <c r="H449" s="10">
        <v>3119.5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158907.20000000001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4.75</v>
      </c>
      <c r="H451" s="10">
        <v>13575.5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7.35</v>
      </c>
      <c r="H452" s="10">
        <v>16973.36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10.27</v>
      </c>
      <c r="H453" s="10">
        <v>24772.27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18.45</v>
      </c>
      <c r="H454" s="10">
        <v>2649.42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26.64</v>
      </c>
      <c r="H455" s="10">
        <v>668.66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30.74</v>
      </c>
      <c r="H456" s="10">
        <v>1472.45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42.55</v>
      </c>
      <c r="H457" s="10">
        <v>1655.2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61.79</v>
      </c>
      <c r="H458" s="10">
        <v>11826.61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85.59</v>
      </c>
      <c r="H459" s="10">
        <v>16022.45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143.87</v>
      </c>
      <c r="H460" s="10">
        <v>24141.39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282.54000000000002</v>
      </c>
      <c r="H461" s="10">
        <v>45149.89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16913.98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202.95</v>
      </c>
      <c r="H463" s="10">
        <v>15261.84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21.97</v>
      </c>
      <c r="H464" s="10">
        <v>1652.14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30211.4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30.97</v>
      </c>
      <c r="H466" s="10">
        <v>2942.15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32.869999999999997</v>
      </c>
      <c r="H467" s="10">
        <v>756.01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56.91</v>
      </c>
      <c r="H468" s="10">
        <v>1934.94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36.08</v>
      </c>
      <c r="H469" s="10">
        <v>108.24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78.66</v>
      </c>
      <c r="H470" s="10">
        <v>157.32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60.25</v>
      </c>
      <c r="H471" s="10">
        <v>60.25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12.98</v>
      </c>
      <c r="H472" s="10">
        <v>129.80000000000001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100.52</v>
      </c>
      <c r="H473" s="10">
        <v>804.16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558.9</v>
      </c>
      <c r="H474" s="10">
        <v>558.9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437.26</v>
      </c>
      <c r="H475" s="10">
        <v>1749.04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45.83</v>
      </c>
      <c r="H476" s="10">
        <v>412.47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210.48</v>
      </c>
      <c r="H477" s="10">
        <v>17048.88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117.96</v>
      </c>
      <c r="H478" s="10">
        <v>1297.56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281.45999999999998</v>
      </c>
      <c r="H479" s="10">
        <v>2251.6799999999998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12456.78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10191.370000000001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5.34</v>
      </c>
      <c r="H482" s="10">
        <v>120.68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7.86</v>
      </c>
      <c r="H483" s="10">
        <v>1040.6600000000001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27.24</v>
      </c>
      <c r="H484" s="10">
        <v>460.36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44.74</v>
      </c>
      <c r="H485" s="10">
        <v>6930.23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11.88</v>
      </c>
      <c r="H486" s="10">
        <v>1639.44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2265.41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26.83</v>
      </c>
      <c r="H488" s="10">
        <v>1714.44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18.22</v>
      </c>
      <c r="H489" s="10">
        <v>218.64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18.16</v>
      </c>
      <c r="H490" s="10">
        <v>254.24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26.03</v>
      </c>
      <c r="H491" s="10">
        <v>78.09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32347.88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12247.49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1274.48</v>
      </c>
      <c r="H494" s="10">
        <v>3823.44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1999.9</v>
      </c>
      <c r="H495" s="10">
        <v>1999.9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64.510000000000005</v>
      </c>
      <c r="H496" s="10">
        <v>1225.69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30.38</v>
      </c>
      <c r="H497" s="10">
        <v>91.14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192.46</v>
      </c>
      <c r="H498" s="10">
        <v>384.92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1526.64</v>
      </c>
      <c r="H499" s="10">
        <v>4579.92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35.619999999999997</v>
      </c>
      <c r="H500" s="10">
        <v>142.47999999999999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1169.57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168.53</v>
      </c>
      <c r="H502" s="10">
        <v>674.12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18.350000000000001</v>
      </c>
      <c r="H503" s="10">
        <v>495.45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1363.69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52.27</v>
      </c>
      <c r="H505" s="10">
        <v>993.13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24.87</v>
      </c>
      <c r="H506" s="10">
        <v>198.96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17.16</v>
      </c>
      <c r="H507" s="10">
        <v>171.6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10474.35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107.59</v>
      </c>
      <c r="H509" s="10">
        <v>5557.02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27.43</v>
      </c>
      <c r="H510" s="10">
        <v>416.94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22.4</v>
      </c>
      <c r="H511" s="10">
        <v>2509.92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19.96</v>
      </c>
      <c r="H512" s="10">
        <v>95.81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15.09</v>
      </c>
      <c r="H513" s="10">
        <v>60.36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33.229999999999997</v>
      </c>
      <c r="H514" s="10">
        <v>1834.3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7092.78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10.88</v>
      </c>
      <c r="H516" s="10">
        <v>6299.52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7.02</v>
      </c>
      <c r="H517" s="10">
        <v>793.26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9373.89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111.21</v>
      </c>
      <c r="H519" s="10">
        <v>444.84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8929.0499999999993</v>
      </c>
      <c r="H520" s="10">
        <v>8929.0499999999993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46116.82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161.01</v>
      </c>
      <c r="H522" s="10">
        <v>161.01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12.23</v>
      </c>
      <c r="H523" s="10">
        <v>550.35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26.66</v>
      </c>
      <c r="H524" s="10">
        <v>293.26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26.49</v>
      </c>
      <c r="H525" s="10">
        <v>105.96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344.54</v>
      </c>
      <c r="H526" s="10">
        <v>344.54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27.88</v>
      </c>
      <c r="H527" s="10">
        <v>920.04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309.60000000000002</v>
      </c>
      <c r="H528" s="10">
        <v>309.60000000000002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90.03</v>
      </c>
      <c r="H529" s="10">
        <v>2356.9899999999998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27.31</v>
      </c>
      <c r="H530" s="10">
        <v>714.98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70.12</v>
      </c>
      <c r="H531" s="10">
        <v>771.32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75.900000000000006</v>
      </c>
      <c r="H532" s="10">
        <v>21783.3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64.03</v>
      </c>
      <c r="H533" s="10">
        <v>11173.24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57.97</v>
      </c>
      <c r="H534" s="10">
        <v>637.66999999999996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17.16</v>
      </c>
      <c r="H535" s="10">
        <v>4307.16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76.7</v>
      </c>
      <c r="H536" s="10">
        <v>1687.4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88048.28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2775.82</v>
      </c>
      <c r="H538" s="10">
        <v>2775.82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769.82</v>
      </c>
      <c r="H539" s="10">
        <v>33071.47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894.68</v>
      </c>
      <c r="H540" s="10">
        <v>24057.95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125.46</v>
      </c>
      <c r="H541" s="10">
        <v>3782.62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163.82</v>
      </c>
      <c r="H542" s="10">
        <v>13048.26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34.75</v>
      </c>
      <c r="H543" s="10">
        <v>5143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187.75</v>
      </c>
      <c r="H544" s="10">
        <v>773.53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573.4</v>
      </c>
      <c r="H545" s="10">
        <v>5344.09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25.77</v>
      </c>
      <c r="H546" s="10">
        <v>51.54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4386.16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3.89</v>
      </c>
      <c r="H548" s="10">
        <v>3468.64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458.76</v>
      </c>
      <c r="H549" s="10">
        <v>917.52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690725.05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2762900.18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3453625.23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1462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383554.02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469.03</v>
      </c>
      <c r="H14" s="10">
        <v>4690.3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91.93</v>
      </c>
      <c r="H15" s="10">
        <v>9101.07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2128.31</v>
      </c>
      <c r="H16" s="10">
        <v>2128.31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3121.75</v>
      </c>
      <c r="H17" s="10">
        <v>3121.75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67.510000000000005</v>
      </c>
      <c r="H18" s="10">
        <v>8626.43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1147.1300000000001</v>
      </c>
      <c r="H19" s="10">
        <v>9177.0400000000009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943.96</v>
      </c>
      <c r="H20" s="10">
        <v>7551.68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1379.31</v>
      </c>
      <c r="H21" s="10">
        <v>11034.48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328122.96000000002</v>
      </c>
      <c r="H22" s="10">
        <v>328122.96000000002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44242.95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41956.63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0.66</v>
      </c>
      <c r="H25" s="10">
        <v>1039.5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70.59</v>
      </c>
      <c r="H26" s="10">
        <v>11184.28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106.64</v>
      </c>
      <c r="H27" s="10">
        <v>26721.85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3.76</v>
      </c>
      <c r="H28" s="10">
        <v>402.66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12.37</v>
      </c>
      <c r="H29" s="10">
        <v>2608.34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1863.66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106.64</v>
      </c>
      <c r="H31" s="10">
        <v>1672.12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3.76</v>
      </c>
      <c r="H32" s="10">
        <v>50.27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12.37</v>
      </c>
      <c r="H33" s="10">
        <v>141.27000000000001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422.66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106.64</v>
      </c>
      <c r="H35" s="10">
        <v>389.24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3.76</v>
      </c>
      <c r="H36" s="10">
        <v>18.2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12.37</v>
      </c>
      <c r="H37" s="10">
        <v>15.22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149615.88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45795.87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49.67</v>
      </c>
      <c r="H40" s="10">
        <v>2317.11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89.5</v>
      </c>
      <c r="H41" s="10">
        <v>11788.05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16.2</v>
      </c>
      <c r="H42" s="10">
        <v>5138.6400000000003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14.9</v>
      </c>
      <c r="H43" s="10">
        <v>614.63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13.2</v>
      </c>
      <c r="H44" s="10">
        <v>4843.6099999999997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11.17</v>
      </c>
      <c r="H45" s="10">
        <v>2513.25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17.72</v>
      </c>
      <c r="H46" s="10">
        <v>2381.21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1041.76</v>
      </c>
      <c r="H47" s="10">
        <v>16199.37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81541.33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49.67</v>
      </c>
      <c r="H49" s="10">
        <v>3002.05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993.68</v>
      </c>
      <c r="H50" s="10">
        <v>3865.42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89.5</v>
      </c>
      <c r="H51" s="10">
        <v>31284.73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14.9</v>
      </c>
      <c r="H52" s="10">
        <v>9835.49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13.2</v>
      </c>
      <c r="H53" s="10">
        <v>1499.52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11.17</v>
      </c>
      <c r="H54" s="10">
        <v>295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21.19</v>
      </c>
      <c r="H55" s="10">
        <v>7562.92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1000.67</v>
      </c>
      <c r="H56" s="10">
        <v>24196.2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9006.44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74.040000000000006</v>
      </c>
      <c r="H58" s="10">
        <v>2591.4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9.75</v>
      </c>
      <c r="H59" s="10">
        <v>48.75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49.67</v>
      </c>
      <c r="H60" s="10">
        <v>240.4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146.13999999999999</v>
      </c>
      <c r="H61" s="10">
        <v>643.02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14.62</v>
      </c>
      <c r="H62" s="10">
        <v>1704.84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11.17</v>
      </c>
      <c r="H63" s="10">
        <v>935.82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10.34</v>
      </c>
      <c r="H64" s="10">
        <v>143.41999999999999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21.19</v>
      </c>
      <c r="H65" s="10">
        <v>277.17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1000.67</v>
      </c>
      <c r="H66" s="10">
        <v>2421.62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2893.16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74.040000000000006</v>
      </c>
      <c r="H68" s="10">
        <v>1295.7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49.67</v>
      </c>
      <c r="H69" s="10">
        <v>62.09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146.13999999999999</v>
      </c>
      <c r="H70" s="10">
        <v>730.7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17.100000000000001</v>
      </c>
      <c r="H71" s="10">
        <v>174.25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1000.67</v>
      </c>
      <c r="H72" s="10">
        <v>630.41999999999996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10379.08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49.67</v>
      </c>
      <c r="H74" s="10">
        <v>658.13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107.27</v>
      </c>
      <c r="H75" s="10">
        <v>4823.93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14.9</v>
      </c>
      <c r="H76" s="10">
        <v>1254.58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1000.67</v>
      </c>
      <c r="H77" s="10">
        <v>3642.44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339129.06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56427.01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62.82</v>
      </c>
      <c r="H80" s="10">
        <v>20940.419999999998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11.32</v>
      </c>
      <c r="H81" s="10">
        <v>9501.2199999999993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9.48</v>
      </c>
      <c r="H82" s="10">
        <v>2966.1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14.74</v>
      </c>
      <c r="H83" s="10">
        <v>6636.24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897.7</v>
      </c>
      <c r="H84" s="10">
        <v>16383.03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57797.37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62.82</v>
      </c>
      <c r="H86" s="10">
        <v>21616.36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12.78</v>
      </c>
      <c r="H87" s="10">
        <v>8638.1299999999992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11.32</v>
      </c>
      <c r="H88" s="10">
        <v>109.12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14.74</v>
      </c>
      <c r="H89" s="10">
        <v>5384.67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898.13</v>
      </c>
      <c r="H90" s="10">
        <v>22049.09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3964.39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31.94</v>
      </c>
      <c r="H92" s="10">
        <v>3964.39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2575.66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62.82</v>
      </c>
      <c r="H94" s="10">
        <v>1130.76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12.78</v>
      </c>
      <c r="H95" s="10">
        <v>561.29999999999995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14.74</v>
      </c>
      <c r="H96" s="10">
        <v>201.35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897.7</v>
      </c>
      <c r="H97" s="10">
        <v>682.25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3339.98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62.82</v>
      </c>
      <c r="H99" s="10">
        <v>1208.6600000000001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13.73</v>
      </c>
      <c r="H100" s="10">
        <v>209.52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12.78</v>
      </c>
      <c r="H101" s="10">
        <v>248.57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11.32</v>
      </c>
      <c r="H102" s="10">
        <v>317.07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14.74</v>
      </c>
      <c r="H103" s="10">
        <v>251.46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898.13</v>
      </c>
      <c r="H104" s="10">
        <v>1104.7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119615.45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12.34</v>
      </c>
      <c r="H106" s="10">
        <v>119615.45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95409.2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71997.89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3.76</v>
      </c>
      <c r="H109" s="10">
        <v>2946.79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323.49</v>
      </c>
      <c r="H110" s="10">
        <v>12677.57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3.11</v>
      </c>
      <c r="H111" s="10">
        <v>2437.37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983.16</v>
      </c>
      <c r="H112" s="10">
        <v>53936.160000000003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23411.31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3.76</v>
      </c>
      <c r="H114" s="10">
        <v>958.05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323.49</v>
      </c>
      <c r="H115" s="10">
        <v>4121.26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3.11</v>
      </c>
      <c r="H116" s="10">
        <v>792.43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983.16</v>
      </c>
      <c r="H117" s="10">
        <v>17539.57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236374.21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1546.35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253.5</v>
      </c>
      <c r="H120" s="10">
        <v>1546.35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216722.75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70.64</v>
      </c>
      <c r="H122" s="10">
        <v>40460.47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107.77</v>
      </c>
      <c r="H123" s="10">
        <v>111865.26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93.85</v>
      </c>
      <c r="H124" s="10">
        <v>52941.72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157.47999999999999</v>
      </c>
      <c r="H125" s="10">
        <v>1530.71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31.83</v>
      </c>
      <c r="H126" s="10">
        <v>9924.59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5907.86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93.85</v>
      </c>
      <c r="H128" s="10">
        <v>5907.86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12197.25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893.41</v>
      </c>
      <c r="H130" s="10">
        <v>7200.88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658.53</v>
      </c>
      <c r="H131" s="10">
        <v>4741.42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70.819999999999993</v>
      </c>
      <c r="H132" s="10">
        <v>254.95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296887.25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37865.730000000003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1166.92</v>
      </c>
      <c r="H135" s="10">
        <v>7001.52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1741.49</v>
      </c>
      <c r="H136" s="10">
        <v>5224.47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1280.22</v>
      </c>
      <c r="H137" s="10">
        <v>7681.32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1280.22</v>
      </c>
      <c r="H138" s="10">
        <v>3840.66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1741.49</v>
      </c>
      <c r="H139" s="10">
        <v>8707.4500000000007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1178.3599999999999</v>
      </c>
      <c r="H140" s="10">
        <v>4713.4399999999996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387.15</v>
      </c>
      <c r="H141" s="10">
        <v>696.87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5411.66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90.26</v>
      </c>
      <c r="H143" s="10">
        <v>361.04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299.52</v>
      </c>
      <c r="H144" s="10">
        <v>2396.16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207.38</v>
      </c>
      <c r="H145" s="10">
        <v>2654.46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47937.03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908.85</v>
      </c>
      <c r="H147" s="10">
        <v>908.85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710.72</v>
      </c>
      <c r="H148" s="10">
        <v>1194.01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710.72</v>
      </c>
      <c r="H149" s="10">
        <v>2388.02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503.07</v>
      </c>
      <c r="H150" s="10">
        <v>41996.28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710.72</v>
      </c>
      <c r="H151" s="10">
        <v>1449.87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51525.04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724.21</v>
      </c>
      <c r="H153" s="10">
        <v>637.29999999999995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724.21</v>
      </c>
      <c r="H154" s="10">
        <v>1557.05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774.62</v>
      </c>
      <c r="H155" s="10">
        <v>1247.1400000000001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724.21</v>
      </c>
      <c r="H156" s="10">
        <v>1977.09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774.62</v>
      </c>
      <c r="H157" s="10">
        <v>1673.18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724.21</v>
      </c>
      <c r="H158" s="10">
        <v>760.42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724.21</v>
      </c>
      <c r="H159" s="10">
        <v>9125.0499999999993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724.21</v>
      </c>
      <c r="H160" s="10">
        <v>6083.36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724.21</v>
      </c>
      <c r="H161" s="10">
        <v>4562.5200000000004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724.21</v>
      </c>
      <c r="H162" s="10">
        <v>760.42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724.21</v>
      </c>
      <c r="H163" s="10">
        <v>3802.1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724.21</v>
      </c>
      <c r="H164" s="10">
        <v>3041.68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724.21</v>
      </c>
      <c r="H165" s="10">
        <v>12166.73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774.62</v>
      </c>
      <c r="H166" s="10">
        <v>2106.9699999999998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196.89</v>
      </c>
      <c r="H167" s="10">
        <v>2024.03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1361.13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1361.13</v>
      </c>
      <c r="H169" s="10">
        <v>1361.13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152786.66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941.68</v>
      </c>
      <c r="H171" s="10">
        <v>2900.37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932.58</v>
      </c>
      <c r="H172" s="10">
        <v>2741.79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913.92</v>
      </c>
      <c r="H173" s="10">
        <v>106709.3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292.99</v>
      </c>
      <c r="H174" s="10">
        <v>21063.05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1171.23</v>
      </c>
      <c r="H175" s="10">
        <v>7378.75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1171.23</v>
      </c>
      <c r="H176" s="10">
        <v>4684.92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1171.23</v>
      </c>
      <c r="H177" s="10">
        <v>7308.48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181219.79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165.24</v>
      </c>
      <c r="H179" s="10">
        <v>140563.06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172.09</v>
      </c>
      <c r="H180" s="10">
        <v>11900.02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60.84</v>
      </c>
      <c r="H181" s="10">
        <v>5694.62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60.84</v>
      </c>
      <c r="H182" s="10">
        <v>2780.39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60.84</v>
      </c>
      <c r="H183" s="10">
        <v>7702.34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53.85</v>
      </c>
      <c r="H184" s="10">
        <v>12579.36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21329.85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41.06</v>
      </c>
      <c r="H186" s="10">
        <v>16178.46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41.06</v>
      </c>
      <c r="H187" s="10">
        <v>5151.3900000000003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278523.03999999998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273452.87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5.81</v>
      </c>
      <c r="H190" s="10">
        <v>14929.38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36.909999999999997</v>
      </c>
      <c r="H191" s="10">
        <v>58678.78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45.9</v>
      </c>
      <c r="H192" s="10">
        <v>44973.74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34.979999999999997</v>
      </c>
      <c r="H193" s="10">
        <v>35846.449999999997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84.79</v>
      </c>
      <c r="H194" s="10">
        <v>38697.31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83.34</v>
      </c>
      <c r="H195" s="10">
        <v>7833.96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83.34</v>
      </c>
      <c r="H196" s="10">
        <v>383.36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83.34</v>
      </c>
      <c r="H197" s="10">
        <v>809.23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83.34</v>
      </c>
      <c r="H198" s="10">
        <v>410.03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43.61</v>
      </c>
      <c r="H199" s="10">
        <v>5547.19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86.66</v>
      </c>
      <c r="H200" s="10">
        <v>37989.14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105.44</v>
      </c>
      <c r="H201" s="10">
        <v>27354.3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5070.17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5.81</v>
      </c>
      <c r="H203" s="10">
        <v>569.66999999999996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45.9</v>
      </c>
      <c r="H204" s="10">
        <v>4500.5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155342.63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125466.99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47.83</v>
      </c>
      <c r="H207" s="10">
        <v>13532.06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57.5</v>
      </c>
      <c r="H208" s="10">
        <v>21582.05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59.53</v>
      </c>
      <c r="H209" s="10">
        <v>7468.63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85.32</v>
      </c>
      <c r="H210" s="10">
        <v>3660.23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71.930000000000007</v>
      </c>
      <c r="H211" s="10">
        <v>10713.97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214.54</v>
      </c>
      <c r="H212" s="10">
        <v>46454.35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5.0599999999999996</v>
      </c>
      <c r="H213" s="10">
        <v>1095.6400000000001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15.53</v>
      </c>
      <c r="H214" s="10">
        <v>1056.04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84.56</v>
      </c>
      <c r="H215" s="10">
        <v>10756.03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116.36</v>
      </c>
      <c r="H216" s="10">
        <v>6219.44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209.37</v>
      </c>
      <c r="H217" s="10">
        <v>366.4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68.47</v>
      </c>
      <c r="H218" s="10">
        <v>2562.15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29875.64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54.56</v>
      </c>
      <c r="H220" s="10">
        <v>13901.89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119.64</v>
      </c>
      <c r="H221" s="10">
        <v>3318.81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263.04000000000002</v>
      </c>
      <c r="H222" s="10">
        <v>1283.6400000000001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263.04000000000002</v>
      </c>
      <c r="H223" s="10">
        <v>1972.8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168.21</v>
      </c>
      <c r="H224" s="10">
        <v>3693.89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15.54</v>
      </c>
      <c r="H225" s="10">
        <v>5358.35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42.96</v>
      </c>
      <c r="H226" s="10">
        <v>346.26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139118.56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98621.73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19.329999999999998</v>
      </c>
      <c r="H229" s="10">
        <v>38748.720000000001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13.9</v>
      </c>
      <c r="H230" s="10">
        <v>26451.14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18.559999999999999</v>
      </c>
      <c r="H231" s="10">
        <v>2338.75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18.559999999999999</v>
      </c>
      <c r="H232" s="10">
        <v>236.08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142.66999999999999</v>
      </c>
      <c r="H233" s="10">
        <v>14499.55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27.56</v>
      </c>
      <c r="H234" s="10">
        <v>16347.49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17471.87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23</v>
      </c>
      <c r="H236" s="10">
        <v>10178.65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16.48</v>
      </c>
      <c r="H237" s="10">
        <v>7293.22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19770.68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15.38</v>
      </c>
      <c r="H240" s="10">
        <v>19770.68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3254.28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19.29</v>
      </c>
      <c r="H242" s="10">
        <v>1891.38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13.9</v>
      </c>
      <c r="H243" s="10">
        <v>1362.9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71499.47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30727.01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11.39</v>
      </c>
      <c r="H246" s="10">
        <v>314.36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25.66</v>
      </c>
      <c r="H247" s="10">
        <v>4282.6499999999996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30.43</v>
      </c>
      <c r="H248" s="10">
        <v>2466.35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27.46</v>
      </c>
      <c r="H249" s="10">
        <v>302.06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44.56</v>
      </c>
      <c r="H250" s="10">
        <v>5997.78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61.25</v>
      </c>
      <c r="H251" s="10">
        <v>3341.19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221.21</v>
      </c>
      <c r="H252" s="10">
        <v>1327.26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309.54000000000002</v>
      </c>
      <c r="H253" s="10">
        <v>619.08000000000004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6.4</v>
      </c>
      <c r="H254" s="10">
        <v>25.6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7.48</v>
      </c>
      <c r="H255" s="10">
        <v>538.55999999999995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18.309999999999999</v>
      </c>
      <c r="H256" s="10">
        <v>732.4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31.03</v>
      </c>
      <c r="H257" s="10">
        <v>186.18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41.29</v>
      </c>
      <c r="H258" s="10">
        <v>82.58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21.24</v>
      </c>
      <c r="H259" s="10">
        <v>127.44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16.12</v>
      </c>
      <c r="H260" s="10">
        <v>32.24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16.12</v>
      </c>
      <c r="H261" s="10">
        <v>64.48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15.46</v>
      </c>
      <c r="H262" s="10">
        <v>463.8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19.96</v>
      </c>
      <c r="H263" s="10">
        <v>19.96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29.43</v>
      </c>
      <c r="H264" s="10">
        <v>147.15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6.87</v>
      </c>
      <c r="H265" s="10">
        <v>20.61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18.059999999999999</v>
      </c>
      <c r="H266" s="10">
        <v>36.119999999999997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79.760000000000005</v>
      </c>
      <c r="H267" s="10">
        <v>638.08000000000004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97.36</v>
      </c>
      <c r="H268" s="10">
        <v>194.72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9.0299999999999994</v>
      </c>
      <c r="H269" s="10">
        <v>36.119999999999997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9.0299999999999994</v>
      </c>
      <c r="H270" s="10">
        <v>36.119999999999997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15.7</v>
      </c>
      <c r="H271" s="10">
        <v>439.6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40.96</v>
      </c>
      <c r="H272" s="10">
        <v>163.84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104.05</v>
      </c>
      <c r="H273" s="10">
        <v>2705.3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125.74</v>
      </c>
      <c r="H274" s="10">
        <v>754.44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13.78</v>
      </c>
      <c r="H275" s="10">
        <v>647.66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13.78</v>
      </c>
      <c r="H276" s="10">
        <v>165.36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14.85</v>
      </c>
      <c r="H277" s="10">
        <v>252.45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24.42</v>
      </c>
      <c r="H278" s="10">
        <v>341.88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79.650000000000006</v>
      </c>
      <c r="H279" s="10">
        <v>557.54999999999995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103.8</v>
      </c>
      <c r="H280" s="10">
        <v>415.2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21.04</v>
      </c>
      <c r="H281" s="10">
        <v>210.4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60.61</v>
      </c>
      <c r="H282" s="10">
        <v>121.22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60.61</v>
      </c>
      <c r="H283" s="10">
        <v>787.93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30.63</v>
      </c>
      <c r="H284" s="10">
        <v>91.89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23.02</v>
      </c>
      <c r="H285" s="10">
        <v>184.16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21.29</v>
      </c>
      <c r="H286" s="10">
        <v>191.61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221.21</v>
      </c>
      <c r="H287" s="10">
        <v>663.63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5151.7299999999996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242.85</v>
      </c>
      <c r="H289" s="10">
        <v>728.55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295.08</v>
      </c>
      <c r="H290" s="10">
        <v>295.08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70.17</v>
      </c>
      <c r="H291" s="10">
        <v>140.34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141.35</v>
      </c>
      <c r="H292" s="10">
        <v>1130.8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80</v>
      </c>
      <c r="H293" s="10">
        <v>2400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76.16</v>
      </c>
      <c r="H294" s="10">
        <v>456.96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35620.730000000003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35620.730000000003</v>
      </c>
      <c r="H296" s="10">
        <v>35620.730000000003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18645.07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12388.35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36.18</v>
      </c>
      <c r="H299" s="10">
        <v>8921.99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74.77</v>
      </c>
      <c r="H300" s="10">
        <v>224.31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49.5</v>
      </c>
      <c r="H301" s="10">
        <v>544.5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48.37</v>
      </c>
      <c r="H302" s="10">
        <v>2273.39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86.69</v>
      </c>
      <c r="H303" s="10">
        <v>346.76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77.400000000000006</v>
      </c>
      <c r="H304" s="10">
        <v>77.400000000000006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6256.72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638.70000000000005</v>
      </c>
      <c r="H306" s="10">
        <v>5748.3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46.22</v>
      </c>
      <c r="H307" s="10">
        <v>508.42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69162.78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38428.75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42.22</v>
      </c>
      <c r="H310" s="10">
        <v>6303.45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24</v>
      </c>
      <c r="H311" s="10">
        <v>2767.2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30.32</v>
      </c>
      <c r="H312" s="10">
        <v>5248.39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37.74</v>
      </c>
      <c r="H313" s="10">
        <v>2624.82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12.16</v>
      </c>
      <c r="H314" s="10">
        <v>389.12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17.34</v>
      </c>
      <c r="H315" s="10">
        <v>537.54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26.05</v>
      </c>
      <c r="H316" s="10">
        <v>234.45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31.52</v>
      </c>
      <c r="H317" s="10">
        <v>189.12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30.6</v>
      </c>
      <c r="H318" s="10">
        <v>367.2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24.98</v>
      </c>
      <c r="H319" s="10">
        <v>699.44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16.54</v>
      </c>
      <c r="H320" s="10">
        <v>297.72000000000003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11.91</v>
      </c>
      <c r="H321" s="10">
        <v>1262.46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52.8</v>
      </c>
      <c r="H322" s="10">
        <v>739.2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58.62</v>
      </c>
      <c r="H323" s="10">
        <v>468.96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44.96</v>
      </c>
      <c r="H324" s="10">
        <v>44.96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21.55</v>
      </c>
      <c r="H325" s="10">
        <v>193.95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34.53</v>
      </c>
      <c r="H326" s="10">
        <v>34.53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638.70000000000005</v>
      </c>
      <c r="H327" s="10">
        <v>10219.200000000001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120.43</v>
      </c>
      <c r="H328" s="10">
        <v>2288.17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91.5</v>
      </c>
      <c r="H329" s="10">
        <v>1098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91.5</v>
      </c>
      <c r="H330" s="10">
        <v>366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26.73</v>
      </c>
      <c r="H331" s="10">
        <v>347.49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57.24</v>
      </c>
      <c r="H332" s="10">
        <v>57.24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20.45</v>
      </c>
      <c r="H333" s="10">
        <v>245.4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21.11</v>
      </c>
      <c r="H334" s="10">
        <v>316.64999999999998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145.19999999999999</v>
      </c>
      <c r="H335" s="10">
        <v>435.6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25.89</v>
      </c>
      <c r="H336" s="10">
        <v>233.01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12.47</v>
      </c>
      <c r="H337" s="10">
        <v>112.23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12.29</v>
      </c>
      <c r="H338" s="10">
        <v>307.25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30734.03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12807.4</v>
      </c>
      <c r="H340" s="10">
        <v>12807.4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8598.26</v>
      </c>
      <c r="H341" s="10">
        <v>8598.26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9328.3700000000008</v>
      </c>
      <c r="H342" s="10">
        <v>9328.3700000000008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58245.11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332.08</v>
      </c>
      <c r="H344" s="10">
        <v>1328.32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605.26</v>
      </c>
      <c r="H345" s="10">
        <v>5447.34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44.8</v>
      </c>
      <c r="H346" s="10">
        <v>179.2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88.69</v>
      </c>
      <c r="H347" s="10">
        <v>798.21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517</v>
      </c>
      <c r="H348" s="10">
        <v>1034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157.46</v>
      </c>
      <c r="H349" s="10">
        <v>472.38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162.66</v>
      </c>
      <c r="H350" s="10">
        <v>2114.58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328.73</v>
      </c>
      <c r="H351" s="10">
        <v>986.19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780.53</v>
      </c>
      <c r="H352" s="10">
        <v>3902.65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248.93</v>
      </c>
      <c r="H353" s="10">
        <v>1244.6500000000001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248.93</v>
      </c>
      <c r="H354" s="10">
        <v>1493.58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272.64999999999998</v>
      </c>
      <c r="H355" s="10">
        <v>272.64999999999998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66.599999999999994</v>
      </c>
      <c r="H356" s="10">
        <v>1598.4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16.850000000000001</v>
      </c>
      <c r="H357" s="10">
        <v>640.29999999999995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159.18</v>
      </c>
      <c r="H358" s="10">
        <v>1432.62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175.58</v>
      </c>
      <c r="H359" s="10">
        <v>2809.28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282.77</v>
      </c>
      <c r="H360" s="10">
        <v>565.54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67.069999999999993</v>
      </c>
      <c r="H361" s="10">
        <v>469.49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421.08</v>
      </c>
      <c r="H362" s="10">
        <v>1263.24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162.94</v>
      </c>
      <c r="H363" s="10">
        <v>325.88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53.6</v>
      </c>
      <c r="H364" s="10">
        <v>1340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134.24</v>
      </c>
      <c r="H365" s="10">
        <v>1073.92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243.41</v>
      </c>
      <c r="H366" s="10">
        <v>2190.69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318.14</v>
      </c>
      <c r="H367" s="10">
        <v>1590.7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330.53</v>
      </c>
      <c r="H368" s="10">
        <v>2313.71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1038.18</v>
      </c>
      <c r="H369" s="10">
        <v>1038.18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232.85</v>
      </c>
      <c r="H370" s="10">
        <v>3027.05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52.64</v>
      </c>
      <c r="H371" s="10">
        <v>894.88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52.64</v>
      </c>
      <c r="H372" s="10">
        <v>473.76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51.04</v>
      </c>
      <c r="H373" s="10">
        <v>714.56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763.34</v>
      </c>
      <c r="H374" s="10">
        <v>5725.05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466.45</v>
      </c>
      <c r="H375" s="10">
        <v>4664.5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33.200000000000003</v>
      </c>
      <c r="H376" s="10">
        <v>3552.4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130.63999999999999</v>
      </c>
      <c r="H377" s="10">
        <v>1267.21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3807.01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637.08000000000004</v>
      </c>
      <c r="H379" s="10">
        <v>637.08000000000004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38.53</v>
      </c>
      <c r="H380" s="10">
        <v>77.06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40.01</v>
      </c>
      <c r="H381" s="10">
        <v>1832.46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14.37</v>
      </c>
      <c r="H382" s="10">
        <v>14.37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25.75</v>
      </c>
      <c r="H383" s="10">
        <v>103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43.44</v>
      </c>
      <c r="H384" s="10">
        <v>86.88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51.67</v>
      </c>
      <c r="H385" s="10">
        <v>206.68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42.66</v>
      </c>
      <c r="H386" s="10">
        <v>42.66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22.63</v>
      </c>
      <c r="H387" s="10">
        <v>181.04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53.15</v>
      </c>
      <c r="H388" s="10">
        <v>106.3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53.15</v>
      </c>
      <c r="H389" s="10">
        <v>318.89999999999998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35.79</v>
      </c>
      <c r="H390" s="10">
        <v>71.58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537.49</v>
      </c>
      <c r="H391" s="10">
        <v>129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32755.35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2963.12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255.39</v>
      </c>
      <c r="H394" s="10">
        <v>1532.34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715.39</v>
      </c>
      <c r="H395" s="10">
        <v>1430.78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2022.27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1261.03</v>
      </c>
      <c r="H397" s="10">
        <v>1261.03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761.24</v>
      </c>
      <c r="H398" s="10">
        <v>761.24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17092.98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242.85</v>
      </c>
      <c r="H400" s="10">
        <v>1214.25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709.1</v>
      </c>
      <c r="H401" s="10">
        <v>2127.3000000000002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176.01</v>
      </c>
      <c r="H402" s="10">
        <v>176.01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3506.1</v>
      </c>
      <c r="H403" s="10">
        <v>3506.1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515.01</v>
      </c>
      <c r="H404" s="10">
        <v>515.01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3406.38</v>
      </c>
      <c r="H405" s="10">
        <v>3406.38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992.84</v>
      </c>
      <c r="H406" s="10">
        <v>1985.68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4162.25</v>
      </c>
      <c r="H407" s="10">
        <v>4162.25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8698.2999999999993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105.25</v>
      </c>
      <c r="H409" s="10">
        <v>736.75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109.3</v>
      </c>
      <c r="H410" s="10">
        <v>6885.9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88.72</v>
      </c>
      <c r="H411" s="10">
        <v>88.72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113.41</v>
      </c>
      <c r="H412" s="10">
        <v>113.41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69.28</v>
      </c>
      <c r="H413" s="10">
        <v>138.56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183.74</v>
      </c>
      <c r="H414" s="10">
        <v>734.96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1978.68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15.8</v>
      </c>
      <c r="H416" s="10">
        <v>568.79999999999995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28.07</v>
      </c>
      <c r="H417" s="10">
        <v>954.38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91.1</v>
      </c>
      <c r="H418" s="10">
        <v>455.5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262154.03999999998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3706.96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451.68</v>
      </c>
      <c r="H421" s="10">
        <v>451.68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608.29999999999995</v>
      </c>
      <c r="H422" s="10">
        <v>1216.5999999999999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634.86</v>
      </c>
      <c r="H423" s="10">
        <v>1904.58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134.1</v>
      </c>
      <c r="H424" s="10">
        <v>134.1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12501.78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12.14</v>
      </c>
      <c r="H426" s="10">
        <v>691.98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12.14</v>
      </c>
      <c r="H427" s="10">
        <v>97.12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13.16</v>
      </c>
      <c r="H428" s="10">
        <v>52.64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59.58</v>
      </c>
      <c r="H429" s="10">
        <v>1072.44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64.84</v>
      </c>
      <c r="H430" s="10">
        <v>259.36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69.03</v>
      </c>
      <c r="H431" s="10">
        <v>69.03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78.34</v>
      </c>
      <c r="H432" s="10">
        <v>156.68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100.45</v>
      </c>
      <c r="H433" s="10">
        <v>200.9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161.19999999999999</v>
      </c>
      <c r="H434" s="10">
        <v>1289.5999999999999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1362.45</v>
      </c>
      <c r="H435" s="10">
        <v>2724.9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157.88</v>
      </c>
      <c r="H436" s="10">
        <v>157.88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293.93</v>
      </c>
      <c r="H437" s="10">
        <v>1469.65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114.2</v>
      </c>
      <c r="H438" s="10">
        <v>2740.8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189.85</v>
      </c>
      <c r="H439" s="10">
        <v>1518.8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29470.45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19.739999999999998</v>
      </c>
      <c r="H441" s="10">
        <v>8059.84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22.76</v>
      </c>
      <c r="H442" s="10">
        <v>3969.34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20</v>
      </c>
      <c r="H443" s="10">
        <v>6698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29.54</v>
      </c>
      <c r="H444" s="10">
        <v>301.31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50.29</v>
      </c>
      <c r="H445" s="10">
        <v>2011.6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31.73</v>
      </c>
      <c r="H446" s="10">
        <v>945.55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192.91</v>
      </c>
      <c r="H447" s="10">
        <v>2122.0100000000002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18.37</v>
      </c>
      <c r="H448" s="10">
        <v>1837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20.74</v>
      </c>
      <c r="H449" s="10">
        <v>3525.8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169356.63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5.04</v>
      </c>
      <c r="H451" s="10">
        <v>14404.32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7.83</v>
      </c>
      <c r="H452" s="10">
        <v>18081.82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10.94</v>
      </c>
      <c r="H453" s="10">
        <v>26388.37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19.649999999999999</v>
      </c>
      <c r="H454" s="10">
        <v>2821.74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28.38</v>
      </c>
      <c r="H455" s="10">
        <v>712.34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32.770000000000003</v>
      </c>
      <c r="H456" s="10">
        <v>1569.68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45.36</v>
      </c>
      <c r="H457" s="10">
        <v>1764.5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65.900000000000006</v>
      </c>
      <c r="H458" s="10">
        <v>12613.26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91.29</v>
      </c>
      <c r="H459" s="10">
        <v>17089.490000000002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153.46</v>
      </c>
      <c r="H460" s="10">
        <v>25750.59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301.38</v>
      </c>
      <c r="H461" s="10">
        <v>48160.52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16993.7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204</v>
      </c>
      <c r="H463" s="10">
        <v>15340.8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21.98</v>
      </c>
      <c r="H464" s="10">
        <v>1652.9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30124.52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33.35</v>
      </c>
      <c r="H466" s="10">
        <v>3168.25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35.47</v>
      </c>
      <c r="H467" s="10">
        <v>815.81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61.2</v>
      </c>
      <c r="H468" s="10">
        <v>2080.8000000000002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38.799999999999997</v>
      </c>
      <c r="H469" s="10">
        <v>116.4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84.64</v>
      </c>
      <c r="H470" s="10">
        <v>169.28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64.91</v>
      </c>
      <c r="H471" s="10">
        <v>64.91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14.06</v>
      </c>
      <c r="H472" s="10">
        <v>140.6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116.09</v>
      </c>
      <c r="H473" s="10">
        <v>928.72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423.1</v>
      </c>
      <c r="H474" s="10">
        <v>423.1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317.04000000000002</v>
      </c>
      <c r="H475" s="10">
        <v>1268.1600000000001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38.25</v>
      </c>
      <c r="H476" s="10">
        <v>344.25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211.08</v>
      </c>
      <c r="H477" s="10">
        <v>17097.48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113.16</v>
      </c>
      <c r="H478" s="10">
        <v>1244.76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282.75</v>
      </c>
      <c r="H479" s="10">
        <v>2262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12660.37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10385.370000000001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5.67</v>
      </c>
      <c r="H482" s="10">
        <v>128.13999999999999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8.3800000000000008</v>
      </c>
      <c r="H483" s="10">
        <v>1109.51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27.4</v>
      </c>
      <c r="H484" s="10">
        <v>463.06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44.93</v>
      </c>
      <c r="H485" s="10">
        <v>6959.66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12.5</v>
      </c>
      <c r="H486" s="10">
        <v>1725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2275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26.59</v>
      </c>
      <c r="H488" s="10">
        <v>1699.1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19.059999999999999</v>
      </c>
      <c r="H489" s="10">
        <v>228.72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19</v>
      </c>
      <c r="H490" s="10">
        <v>266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27.06</v>
      </c>
      <c r="H491" s="10">
        <v>81.180000000000007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31451.31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11375.45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1165.04</v>
      </c>
      <c r="H494" s="10">
        <v>3495.12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2002.24</v>
      </c>
      <c r="H495" s="10">
        <v>2002.24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64.260000000000005</v>
      </c>
      <c r="H496" s="10">
        <v>1220.94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30.5</v>
      </c>
      <c r="H497" s="10">
        <v>91.5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194.35</v>
      </c>
      <c r="H498" s="10">
        <v>388.7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1343.81</v>
      </c>
      <c r="H499" s="10">
        <v>4031.43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36.380000000000003</v>
      </c>
      <c r="H500" s="10">
        <v>145.52000000000001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1331.62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192.91</v>
      </c>
      <c r="H502" s="10">
        <v>771.64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20.74</v>
      </c>
      <c r="H503" s="10">
        <v>559.98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1475.26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56.86</v>
      </c>
      <c r="H505" s="10">
        <v>1080.3399999999999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27.04</v>
      </c>
      <c r="H506" s="10">
        <v>216.32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17.86</v>
      </c>
      <c r="H507" s="10">
        <v>178.6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10568.93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107.9</v>
      </c>
      <c r="H509" s="10">
        <v>5573.04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26.54</v>
      </c>
      <c r="H510" s="10">
        <v>403.41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21.37</v>
      </c>
      <c r="H511" s="10">
        <v>2394.5100000000002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20.75</v>
      </c>
      <c r="H512" s="10">
        <v>99.6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16.2</v>
      </c>
      <c r="H513" s="10">
        <v>64.8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36.840000000000003</v>
      </c>
      <c r="H514" s="10">
        <v>2033.57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6700.05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10.19</v>
      </c>
      <c r="H516" s="10">
        <v>5900.01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7.08</v>
      </c>
      <c r="H517" s="10">
        <v>800.04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9349.5499999999993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106.95</v>
      </c>
      <c r="H519" s="10">
        <v>427.8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8921.75</v>
      </c>
      <c r="H520" s="10">
        <v>8921.75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48768.74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164.91</v>
      </c>
      <c r="H522" s="10">
        <v>164.91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12.6</v>
      </c>
      <c r="H523" s="10">
        <v>567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27.73</v>
      </c>
      <c r="H524" s="10">
        <v>305.02999999999997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25.9</v>
      </c>
      <c r="H525" s="10">
        <v>103.6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352.49</v>
      </c>
      <c r="H526" s="10">
        <v>352.49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29.24</v>
      </c>
      <c r="H527" s="10">
        <v>964.92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310.35000000000002</v>
      </c>
      <c r="H528" s="10">
        <v>310.35000000000002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97.62</v>
      </c>
      <c r="H529" s="10">
        <v>2555.69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28.14</v>
      </c>
      <c r="H530" s="10">
        <v>736.71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73.53</v>
      </c>
      <c r="H531" s="10">
        <v>808.83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80.53</v>
      </c>
      <c r="H532" s="10">
        <v>23112.11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68.31</v>
      </c>
      <c r="H533" s="10">
        <v>11920.1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59.42</v>
      </c>
      <c r="H534" s="10">
        <v>653.62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17.86</v>
      </c>
      <c r="H535" s="10">
        <v>4482.8599999999997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78.66</v>
      </c>
      <c r="H536" s="10">
        <v>1730.52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84737.55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2842.56</v>
      </c>
      <c r="H538" s="10">
        <v>2842.56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728.47</v>
      </c>
      <c r="H539" s="10">
        <v>31295.07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850.07</v>
      </c>
      <c r="H540" s="10">
        <v>22858.38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138.63999999999999</v>
      </c>
      <c r="H541" s="10">
        <v>4180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140.41999999999999</v>
      </c>
      <c r="H542" s="10">
        <v>11184.45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36.9</v>
      </c>
      <c r="H543" s="10">
        <v>5461.2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192.16</v>
      </c>
      <c r="H544" s="10">
        <v>791.7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651.54</v>
      </c>
      <c r="H545" s="10">
        <v>6072.35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25.92</v>
      </c>
      <c r="H546" s="10">
        <v>51.84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4736.62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4.26</v>
      </c>
      <c r="H548" s="10">
        <v>3798.56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469.03</v>
      </c>
      <c r="H549" s="10">
        <v>938.06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733327.55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2933310.21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3666637.76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1461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351090.21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476.19</v>
      </c>
      <c r="H14" s="10">
        <v>4761.8999999999996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100.47</v>
      </c>
      <c r="H15" s="10">
        <v>9946.5300000000007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2190.79</v>
      </c>
      <c r="H16" s="10">
        <v>2190.79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3292.7</v>
      </c>
      <c r="H17" s="10">
        <v>3292.7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71.39</v>
      </c>
      <c r="H18" s="10">
        <v>9122.2099999999991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1165.75</v>
      </c>
      <c r="H19" s="10">
        <v>9326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962.58</v>
      </c>
      <c r="H20" s="10">
        <v>7700.64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1397.93</v>
      </c>
      <c r="H21" s="10">
        <v>11183.44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293566</v>
      </c>
      <c r="H22" s="10">
        <v>293566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47340.94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44854.3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0.72</v>
      </c>
      <c r="H25" s="10">
        <v>1134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71.7</v>
      </c>
      <c r="H26" s="10">
        <v>11360.15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115.65</v>
      </c>
      <c r="H27" s="10">
        <v>28979.58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4.0999999999999996</v>
      </c>
      <c r="H28" s="10">
        <v>439.07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13.95</v>
      </c>
      <c r="H29" s="10">
        <v>2941.5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2027.52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115.65</v>
      </c>
      <c r="H31" s="10">
        <v>1813.39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4.0999999999999996</v>
      </c>
      <c r="H32" s="10">
        <v>54.82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13.95</v>
      </c>
      <c r="H33" s="10">
        <v>159.31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459.12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115.65</v>
      </c>
      <c r="H35" s="10">
        <v>422.12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4.0999999999999996</v>
      </c>
      <c r="H36" s="10">
        <v>19.84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13.95</v>
      </c>
      <c r="H37" s="10">
        <v>17.16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152356.94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46230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54.94</v>
      </c>
      <c r="H40" s="10">
        <v>2562.9499999999998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96.23</v>
      </c>
      <c r="H41" s="10">
        <v>12674.45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15.98</v>
      </c>
      <c r="H42" s="10">
        <v>5068.8599999999997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14.54</v>
      </c>
      <c r="H43" s="10">
        <v>599.78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12.82</v>
      </c>
      <c r="H44" s="10">
        <v>4704.17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10.82</v>
      </c>
      <c r="H45" s="10">
        <v>2434.5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17.75</v>
      </c>
      <c r="H46" s="10">
        <v>2385.25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1016.08</v>
      </c>
      <c r="H47" s="10">
        <v>15800.04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83787.070000000007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54.94</v>
      </c>
      <c r="H49" s="10">
        <v>3320.57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1099.17</v>
      </c>
      <c r="H50" s="10">
        <v>4275.7700000000004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96.23</v>
      </c>
      <c r="H51" s="10">
        <v>33637.199999999997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14.54</v>
      </c>
      <c r="H52" s="10">
        <v>9597.85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12.82</v>
      </c>
      <c r="H53" s="10">
        <v>1456.35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10.82</v>
      </c>
      <c r="H54" s="10">
        <v>285.76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21.45</v>
      </c>
      <c r="H55" s="10">
        <v>7655.72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974.27</v>
      </c>
      <c r="H56" s="10">
        <v>23557.85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8902.56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73.03</v>
      </c>
      <c r="H58" s="10">
        <v>2556.0500000000002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10.5</v>
      </c>
      <c r="H59" s="10">
        <v>52.5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54.94</v>
      </c>
      <c r="H60" s="10">
        <v>265.91000000000003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153.66999999999999</v>
      </c>
      <c r="H61" s="10">
        <v>676.15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14.34</v>
      </c>
      <c r="H62" s="10">
        <v>1672.19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10.82</v>
      </c>
      <c r="H63" s="10">
        <v>906.5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9.73</v>
      </c>
      <c r="H64" s="10">
        <v>134.96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21.45</v>
      </c>
      <c r="H65" s="10">
        <v>280.57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974.27</v>
      </c>
      <c r="H66" s="10">
        <v>2357.73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2903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73.03</v>
      </c>
      <c r="H68" s="10">
        <v>1278.03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54.94</v>
      </c>
      <c r="H69" s="10">
        <v>68.680000000000007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153.66999999999999</v>
      </c>
      <c r="H70" s="10">
        <v>768.35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17.09</v>
      </c>
      <c r="H71" s="10">
        <v>174.15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974.27</v>
      </c>
      <c r="H72" s="10">
        <v>613.79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10534.31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54.94</v>
      </c>
      <c r="H74" s="10">
        <v>727.96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111.98</v>
      </c>
      <c r="H75" s="10">
        <v>5035.74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14.54</v>
      </c>
      <c r="H76" s="10">
        <v>1224.27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974.27</v>
      </c>
      <c r="H77" s="10">
        <v>3546.34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338637.63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53012.06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55.65</v>
      </c>
      <c r="H80" s="10">
        <v>18550.37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10.82</v>
      </c>
      <c r="H81" s="10">
        <v>9081.5499999999993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9.02</v>
      </c>
      <c r="H82" s="10">
        <v>2822.18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14.55</v>
      </c>
      <c r="H83" s="10">
        <v>6550.7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877.11</v>
      </c>
      <c r="H84" s="10">
        <v>16007.26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54414.6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55.65</v>
      </c>
      <c r="H86" s="10">
        <v>19149.169999999998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12.29</v>
      </c>
      <c r="H87" s="10">
        <v>8306.93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10.82</v>
      </c>
      <c r="H88" s="10">
        <v>104.3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14.55</v>
      </c>
      <c r="H89" s="10">
        <v>5315.26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877.35</v>
      </c>
      <c r="H90" s="10">
        <v>21538.94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4223.8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34.03</v>
      </c>
      <c r="H92" s="10">
        <v>4223.8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2406.83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55.65</v>
      </c>
      <c r="H94" s="10">
        <v>1001.7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12.29</v>
      </c>
      <c r="H95" s="10">
        <v>539.78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14.55</v>
      </c>
      <c r="H96" s="10">
        <v>198.75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877.11</v>
      </c>
      <c r="H97" s="10">
        <v>666.6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3143.9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55.65</v>
      </c>
      <c r="H99" s="10">
        <v>1070.71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13.35</v>
      </c>
      <c r="H100" s="10">
        <v>203.72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12.29</v>
      </c>
      <c r="H101" s="10">
        <v>239.04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10.82</v>
      </c>
      <c r="H102" s="10">
        <v>303.07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14.55</v>
      </c>
      <c r="H103" s="10">
        <v>248.22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877.35</v>
      </c>
      <c r="H104" s="10">
        <v>1079.1400000000001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121941.84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12.58</v>
      </c>
      <c r="H106" s="10">
        <v>121941.84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99494.6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75081.100000000006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4.05</v>
      </c>
      <c r="H109" s="10">
        <v>3174.07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434.31</v>
      </c>
      <c r="H110" s="10">
        <v>17020.61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2.2799999999999998</v>
      </c>
      <c r="H111" s="10">
        <v>1786.88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967.91</v>
      </c>
      <c r="H112" s="10">
        <v>53099.54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24413.5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4.05</v>
      </c>
      <c r="H114" s="10">
        <v>1031.94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434.31</v>
      </c>
      <c r="H115" s="10">
        <v>5533.11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2.2799999999999998</v>
      </c>
      <c r="H116" s="10">
        <v>580.94000000000005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967.91</v>
      </c>
      <c r="H117" s="10">
        <v>17267.509999999998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238598.45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1581.61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259.27999999999997</v>
      </c>
      <c r="H120" s="10">
        <v>1581.61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216815.95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68.78</v>
      </c>
      <c r="H122" s="10">
        <v>39395.120000000003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109.85</v>
      </c>
      <c r="H123" s="10">
        <v>114024.3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91.52</v>
      </c>
      <c r="H124" s="10">
        <v>51627.35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160.26</v>
      </c>
      <c r="H125" s="10">
        <v>1557.73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32.75</v>
      </c>
      <c r="H126" s="10">
        <v>10211.450000000001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5761.18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91.52</v>
      </c>
      <c r="H128" s="10">
        <v>5761.18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14439.71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1146.06</v>
      </c>
      <c r="H130" s="10">
        <v>9237.24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685.54</v>
      </c>
      <c r="H131" s="10">
        <v>4935.8900000000003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74.05</v>
      </c>
      <c r="H132" s="10">
        <v>266.58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265998.15000000002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35449.19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1082.4000000000001</v>
      </c>
      <c r="H135" s="10">
        <v>6494.4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1657.09</v>
      </c>
      <c r="H136" s="10">
        <v>4971.2700000000004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1195.82</v>
      </c>
      <c r="H137" s="10">
        <v>7174.92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1195.82</v>
      </c>
      <c r="H138" s="10">
        <v>3587.46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1657.09</v>
      </c>
      <c r="H139" s="10">
        <v>8285.4500000000007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1094.1199999999999</v>
      </c>
      <c r="H140" s="10">
        <v>4376.4799999999996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310.67</v>
      </c>
      <c r="H141" s="10">
        <v>559.21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5324.42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76.56</v>
      </c>
      <c r="H143" s="10">
        <v>306.24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345.56</v>
      </c>
      <c r="H144" s="10">
        <v>2764.48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176.07</v>
      </c>
      <c r="H145" s="10">
        <v>2253.6999999999998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33547.120000000003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648.62</v>
      </c>
      <c r="H147" s="10">
        <v>648.62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509.35</v>
      </c>
      <c r="H148" s="10">
        <v>855.71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509.35</v>
      </c>
      <c r="H149" s="10">
        <v>1711.42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350.89</v>
      </c>
      <c r="H150" s="10">
        <v>29292.3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509.35</v>
      </c>
      <c r="H151" s="10">
        <v>1039.07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40471.67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562.21</v>
      </c>
      <c r="H153" s="10">
        <v>494.74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562.21</v>
      </c>
      <c r="H154" s="10">
        <v>1208.75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577.47</v>
      </c>
      <c r="H155" s="10">
        <v>929.73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562.21</v>
      </c>
      <c r="H156" s="10">
        <v>1534.83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577.47</v>
      </c>
      <c r="H157" s="10">
        <v>1247.3399999999999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562.21</v>
      </c>
      <c r="H158" s="10">
        <v>590.32000000000005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562.21</v>
      </c>
      <c r="H159" s="10">
        <v>7083.85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562.21</v>
      </c>
      <c r="H160" s="10">
        <v>4722.5600000000004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562.21</v>
      </c>
      <c r="H161" s="10">
        <v>3541.92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562.21</v>
      </c>
      <c r="H162" s="10">
        <v>590.32000000000005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562.21</v>
      </c>
      <c r="H163" s="10">
        <v>2951.6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562.21</v>
      </c>
      <c r="H164" s="10">
        <v>2361.2800000000002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562.21</v>
      </c>
      <c r="H165" s="10">
        <v>9445.1299999999992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577.47</v>
      </c>
      <c r="H166" s="10">
        <v>1570.72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213.87</v>
      </c>
      <c r="H167" s="10">
        <v>2198.58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1411.64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1411.64</v>
      </c>
      <c r="H169" s="10">
        <v>1411.64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149794.10999999999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906.18</v>
      </c>
      <c r="H171" s="10">
        <v>2791.03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899.49</v>
      </c>
      <c r="H172" s="10">
        <v>2644.5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885.46</v>
      </c>
      <c r="H173" s="10">
        <v>103386.31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298.39</v>
      </c>
      <c r="H174" s="10">
        <v>21451.26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1180.23</v>
      </c>
      <c r="H175" s="10">
        <v>7435.45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1180.23</v>
      </c>
      <c r="H176" s="10">
        <v>4720.92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1180.23</v>
      </c>
      <c r="H177" s="10">
        <v>7364.64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201704.69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190.18</v>
      </c>
      <c r="H179" s="10">
        <v>161778.51999999999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168.98</v>
      </c>
      <c r="H180" s="10">
        <v>11684.97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60.14</v>
      </c>
      <c r="H181" s="10">
        <v>5629.1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60.14</v>
      </c>
      <c r="H182" s="10">
        <v>2748.4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60.14</v>
      </c>
      <c r="H183" s="10">
        <v>7613.72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52.44</v>
      </c>
      <c r="H184" s="10">
        <v>12249.98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27922.06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53.75</v>
      </c>
      <c r="H186" s="10">
        <v>21178.58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53.75</v>
      </c>
      <c r="H187" s="10">
        <v>6743.48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288250.51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282554.78000000003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6.18</v>
      </c>
      <c r="H190" s="10">
        <v>15880.13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42.95</v>
      </c>
      <c r="H191" s="10">
        <v>68281.05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51.91</v>
      </c>
      <c r="H192" s="10">
        <v>50862.46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28.49</v>
      </c>
      <c r="H193" s="10">
        <v>29195.7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77.14</v>
      </c>
      <c r="H194" s="10">
        <v>35205.919999999998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75.77</v>
      </c>
      <c r="H195" s="10">
        <v>7122.38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75.77</v>
      </c>
      <c r="H196" s="10">
        <v>348.54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75.77</v>
      </c>
      <c r="H197" s="10">
        <v>735.73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75.77</v>
      </c>
      <c r="H198" s="10">
        <v>372.79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45.19</v>
      </c>
      <c r="H199" s="10">
        <v>5748.17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90.46</v>
      </c>
      <c r="H200" s="10">
        <v>39654.949999999997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112.35</v>
      </c>
      <c r="H201" s="10">
        <v>29146.959999999999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5695.73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6.18</v>
      </c>
      <c r="H203" s="10">
        <v>605.95000000000005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51.91</v>
      </c>
      <c r="H204" s="10">
        <v>5089.78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154864.66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125410.04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51.98</v>
      </c>
      <c r="H207" s="10">
        <v>14706.18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60.92</v>
      </c>
      <c r="H208" s="10">
        <v>22865.71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63.4</v>
      </c>
      <c r="H209" s="10">
        <v>7954.16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73.430000000000007</v>
      </c>
      <c r="H210" s="10">
        <v>3150.15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61.79</v>
      </c>
      <c r="H211" s="10">
        <v>9203.6200000000008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202.91</v>
      </c>
      <c r="H212" s="10">
        <v>43936.1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6.24</v>
      </c>
      <c r="H213" s="10">
        <v>1351.15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13.75</v>
      </c>
      <c r="H214" s="10">
        <v>935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83.93</v>
      </c>
      <c r="H215" s="10">
        <v>10675.9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145.16</v>
      </c>
      <c r="H216" s="10">
        <v>7758.8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264.60000000000002</v>
      </c>
      <c r="H217" s="10">
        <v>463.05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64.41</v>
      </c>
      <c r="H218" s="10">
        <v>2410.2199999999998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29454.62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57.77</v>
      </c>
      <c r="H220" s="10">
        <v>14719.8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96.23</v>
      </c>
      <c r="H221" s="10">
        <v>2669.42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226.56</v>
      </c>
      <c r="H222" s="10">
        <v>1105.6099999999999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226.56</v>
      </c>
      <c r="H223" s="10">
        <v>1699.2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155.79</v>
      </c>
      <c r="H224" s="10">
        <v>3421.15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15.91</v>
      </c>
      <c r="H225" s="10">
        <v>5485.93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43.86</v>
      </c>
      <c r="H226" s="10">
        <v>353.51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143878.17000000001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102601.04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19.350000000000001</v>
      </c>
      <c r="H229" s="10">
        <v>38788.82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15.32</v>
      </c>
      <c r="H230" s="10">
        <v>29153.35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18.829999999999998</v>
      </c>
      <c r="H231" s="10">
        <v>2372.77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18.829999999999998</v>
      </c>
      <c r="H232" s="10">
        <v>239.52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148.87</v>
      </c>
      <c r="H233" s="10">
        <v>15129.66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28.52</v>
      </c>
      <c r="H234" s="10">
        <v>16916.919999999998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18582.68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23.9</v>
      </c>
      <c r="H236" s="10">
        <v>10576.95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18.09</v>
      </c>
      <c r="H237" s="10">
        <v>8005.73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19410.75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15.1</v>
      </c>
      <c r="H240" s="10">
        <v>19410.75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3283.7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18.170000000000002</v>
      </c>
      <c r="H242" s="10">
        <v>1781.57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15.32</v>
      </c>
      <c r="H243" s="10">
        <v>1502.13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78734.39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37343.79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12.96</v>
      </c>
      <c r="H246" s="10">
        <v>357.7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28.06</v>
      </c>
      <c r="H247" s="10">
        <v>4683.21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36.15</v>
      </c>
      <c r="H248" s="10">
        <v>2929.96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35.72</v>
      </c>
      <c r="H249" s="10">
        <v>392.92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58.21</v>
      </c>
      <c r="H250" s="10">
        <v>7835.07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80.2</v>
      </c>
      <c r="H251" s="10">
        <v>4374.91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286.5</v>
      </c>
      <c r="H252" s="10">
        <v>1719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402.7</v>
      </c>
      <c r="H253" s="10">
        <v>805.4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6.64</v>
      </c>
      <c r="H254" s="10">
        <v>26.56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7.72</v>
      </c>
      <c r="H255" s="10">
        <v>555.84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20.6</v>
      </c>
      <c r="H256" s="10">
        <v>824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35.92</v>
      </c>
      <c r="H257" s="10">
        <v>215.52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48.02</v>
      </c>
      <c r="H258" s="10">
        <v>96.04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24.28</v>
      </c>
      <c r="H259" s="10">
        <v>145.68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17.510000000000002</v>
      </c>
      <c r="H260" s="10">
        <v>35.020000000000003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17.510000000000002</v>
      </c>
      <c r="H261" s="10">
        <v>70.040000000000006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17.13</v>
      </c>
      <c r="H262" s="10">
        <v>513.9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23.3</v>
      </c>
      <c r="H263" s="10">
        <v>23.3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34.25</v>
      </c>
      <c r="H264" s="10">
        <v>171.25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7.22</v>
      </c>
      <c r="H265" s="10">
        <v>21.66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19.899999999999999</v>
      </c>
      <c r="H266" s="10">
        <v>39.799999999999997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98.59</v>
      </c>
      <c r="H267" s="10">
        <v>788.72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120.55</v>
      </c>
      <c r="H268" s="10">
        <v>241.1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9.36</v>
      </c>
      <c r="H269" s="10">
        <v>37.44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9.36</v>
      </c>
      <c r="H270" s="10">
        <v>37.44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16.78</v>
      </c>
      <c r="H271" s="10">
        <v>469.84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49.15</v>
      </c>
      <c r="H272" s="10">
        <v>196.6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129.32</v>
      </c>
      <c r="H273" s="10">
        <v>3362.32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155.91999999999999</v>
      </c>
      <c r="H274" s="10">
        <v>935.52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15.5</v>
      </c>
      <c r="H275" s="10">
        <v>728.5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15.5</v>
      </c>
      <c r="H276" s="10">
        <v>186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15.3</v>
      </c>
      <c r="H277" s="10">
        <v>260.10000000000002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26.62</v>
      </c>
      <c r="H278" s="10">
        <v>372.68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95.48</v>
      </c>
      <c r="H279" s="10">
        <v>668.36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125.4</v>
      </c>
      <c r="H280" s="10">
        <v>501.6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23.69</v>
      </c>
      <c r="H281" s="10">
        <v>236.9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72.39</v>
      </c>
      <c r="H282" s="10">
        <v>144.78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72.39</v>
      </c>
      <c r="H283" s="10">
        <v>941.07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35.56</v>
      </c>
      <c r="H284" s="10">
        <v>106.68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26.51</v>
      </c>
      <c r="H285" s="10">
        <v>212.08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24.42</v>
      </c>
      <c r="H286" s="10">
        <v>219.78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286.5</v>
      </c>
      <c r="H287" s="10">
        <v>859.5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5666.42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267.63</v>
      </c>
      <c r="H289" s="10">
        <v>802.89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325.14999999999998</v>
      </c>
      <c r="H290" s="10">
        <v>325.14999999999998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77.16</v>
      </c>
      <c r="H291" s="10">
        <v>154.32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155.41999999999999</v>
      </c>
      <c r="H292" s="10">
        <v>1243.3599999999999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87.95</v>
      </c>
      <c r="H293" s="10">
        <v>2638.5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83.7</v>
      </c>
      <c r="H294" s="10">
        <v>502.2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35724.18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35724.18</v>
      </c>
      <c r="H296" s="10">
        <v>35724.18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19528.48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13047.25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37.53</v>
      </c>
      <c r="H299" s="10">
        <v>9254.9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77.53</v>
      </c>
      <c r="H300" s="10">
        <v>232.59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54.39</v>
      </c>
      <c r="H301" s="10">
        <v>598.29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53.22</v>
      </c>
      <c r="H302" s="10">
        <v>2501.34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94.23</v>
      </c>
      <c r="H303" s="10">
        <v>376.92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83.21</v>
      </c>
      <c r="H304" s="10">
        <v>83.21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6481.23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664.22</v>
      </c>
      <c r="H306" s="10">
        <v>5977.98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45.75</v>
      </c>
      <c r="H307" s="10">
        <v>503.25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71805.149999999994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40268.61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44.15</v>
      </c>
      <c r="H310" s="10">
        <v>6591.6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25.13</v>
      </c>
      <c r="H311" s="10">
        <v>2897.49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31.72</v>
      </c>
      <c r="H312" s="10">
        <v>5490.73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39.46</v>
      </c>
      <c r="H313" s="10">
        <v>2744.44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12.11</v>
      </c>
      <c r="H314" s="10">
        <v>387.52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19.53</v>
      </c>
      <c r="H315" s="10">
        <v>605.42999999999995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29.22</v>
      </c>
      <c r="H316" s="10">
        <v>262.98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35.090000000000003</v>
      </c>
      <c r="H317" s="10">
        <v>210.54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34.14</v>
      </c>
      <c r="H318" s="10">
        <v>409.68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28.12</v>
      </c>
      <c r="H319" s="10">
        <v>787.36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18.7</v>
      </c>
      <c r="H320" s="10">
        <v>336.6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11.85</v>
      </c>
      <c r="H321" s="10">
        <v>1256.0999999999999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58.37</v>
      </c>
      <c r="H322" s="10">
        <v>817.18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64.400000000000006</v>
      </c>
      <c r="H323" s="10">
        <v>515.20000000000005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49.91</v>
      </c>
      <c r="H324" s="10">
        <v>49.91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24.53</v>
      </c>
      <c r="H325" s="10">
        <v>220.77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38.42</v>
      </c>
      <c r="H326" s="10">
        <v>38.42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664.22</v>
      </c>
      <c r="H327" s="10">
        <v>10627.52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119.51</v>
      </c>
      <c r="H328" s="10">
        <v>2270.69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99.1</v>
      </c>
      <c r="H329" s="10">
        <v>1189.2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99.1</v>
      </c>
      <c r="H330" s="10">
        <v>396.4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30.03</v>
      </c>
      <c r="H331" s="10">
        <v>390.39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62.98</v>
      </c>
      <c r="H332" s="10">
        <v>62.98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22.85</v>
      </c>
      <c r="H333" s="10">
        <v>274.2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21.49</v>
      </c>
      <c r="H334" s="10">
        <v>322.35000000000002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146.15</v>
      </c>
      <c r="H335" s="10">
        <v>438.45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25.77</v>
      </c>
      <c r="H336" s="10">
        <v>231.93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12.45</v>
      </c>
      <c r="H337" s="10">
        <v>112.05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13.22</v>
      </c>
      <c r="H338" s="10">
        <v>330.5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31536.54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13574.82</v>
      </c>
      <c r="H340" s="10">
        <v>13574.82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7823.86</v>
      </c>
      <c r="H341" s="10">
        <v>7823.86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10137.86</v>
      </c>
      <c r="H342" s="10">
        <v>10137.86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58914.59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378.98</v>
      </c>
      <c r="H344" s="10">
        <v>1515.92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684.48</v>
      </c>
      <c r="H345" s="10">
        <v>6160.32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49.19</v>
      </c>
      <c r="H346" s="10">
        <v>196.76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97.64</v>
      </c>
      <c r="H347" s="10">
        <v>878.76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513.49</v>
      </c>
      <c r="H348" s="10">
        <v>1026.98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184.37</v>
      </c>
      <c r="H349" s="10">
        <v>553.11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174.2</v>
      </c>
      <c r="H350" s="10">
        <v>2264.6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393.8</v>
      </c>
      <c r="H351" s="10">
        <v>1181.4000000000001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898.15</v>
      </c>
      <c r="H352" s="10">
        <v>4490.75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235.92</v>
      </c>
      <c r="H353" s="10">
        <v>1179.5999999999999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235.92</v>
      </c>
      <c r="H354" s="10">
        <v>1415.52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257.99</v>
      </c>
      <c r="H355" s="10">
        <v>257.99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58.82</v>
      </c>
      <c r="H356" s="10">
        <v>1411.68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12.59</v>
      </c>
      <c r="H357" s="10">
        <v>478.42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71.55</v>
      </c>
      <c r="H358" s="10">
        <v>643.95000000000005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76.78</v>
      </c>
      <c r="H359" s="10">
        <v>1228.48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243.02</v>
      </c>
      <c r="H360" s="10">
        <v>486.04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32.17</v>
      </c>
      <c r="H361" s="10">
        <v>225.19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189.8</v>
      </c>
      <c r="H362" s="10">
        <v>569.4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146.75</v>
      </c>
      <c r="H363" s="10">
        <v>293.5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47.42</v>
      </c>
      <c r="H364" s="10">
        <v>1185.5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116.22</v>
      </c>
      <c r="H365" s="10">
        <v>929.76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289.45</v>
      </c>
      <c r="H366" s="10">
        <v>2605.0500000000002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364.18</v>
      </c>
      <c r="H367" s="10">
        <v>1820.9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376.57</v>
      </c>
      <c r="H368" s="10">
        <v>2635.99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1099.57</v>
      </c>
      <c r="H369" s="10">
        <v>1099.57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454.82</v>
      </c>
      <c r="H370" s="10">
        <v>5912.66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72.17</v>
      </c>
      <c r="H371" s="10">
        <v>1226.8900000000001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72.17</v>
      </c>
      <c r="H372" s="10">
        <v>649.53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69.83</v>
      </c>
      <c r="H373" s="10">
        <v>977.62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610.62</v>
      </c>
      <c r="H374" s="10">
        <v>4579.6499999999996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209.09</v>
      </c>
      <c r="H375" s="10">
        <v>2090.9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50.2</v>
      </c>
      <c r="H376" s="10">
        <v>5371.4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141.32</v>
      </c>
      <c r="H377" s="10">
        <v>1370.8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3869.2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638.29</v>
      </c>
      <c r="H379" s="10">
        <v>638.29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42.33</v>
      </c>
      <c r="H380" s="10">
        <v>84.66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40.86</v>
      </c>
      <c r="H381" s="10">
        <v>1871.39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16.09</v>
      </c>
      <c r="H382" s="10">
        <v>16.09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21.88</v>
      </c>
      <c r="H383" s="10">
        <v>87.52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47.88</v>
      </c>
      <c r="H384" s="10">
        <v>95.76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56.89</v>
      </c>
      <c r="H385" s="10">
        <v>227.56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46.82</v>
      </c>
      <c r="H386" s="10">
        <v>46.82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25</v>
      </c>
      <c r="H387" s="10">
        <v>200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54.75</v>
      </c>
      <c r="H388" s="10">
        <v>109.5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54.75</v>
      </c>
      <c r="H389" s="10">
        <v>328.5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36.75</v>
      </c>
      <c r="H390" s="10">
        <v>73.5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373.36</v>
      </c>
      <c r="H391" s="10">
        <v>89.61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34997.599999999999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3097.92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267.24</v>
      </c>
      <c r="H394" s="10">
        <v>1603.44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747.24</v>
      </c>
      <c r="H395" s="10">
        <v>1494.48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2375.61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1469.69</v>
      </c>
      <c r="H397" s="10">
        <v>1469.69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905.92</v>
      </c>
      <c r="H398" s="10">
        <v>905.92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17820.53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267.63</v>
      </c>
      <c r="H400" s="10">
        <v>1338.15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614.87</v>
      </c>
      <c r="H401" s="10">
        <v>1844.61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178.36</v>
      </c>
      <c r="H402" s="10">
        <v>178.36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4089.95</v>
      </c>
      <c r="H403" s="10">
        <v>4089.95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516.09</v>
      </c>
      <c r="H404" s="10">
        <v>516.09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3407.03</v>
      </c>
      <c r="H405" s="10">
        <v>3407.03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1139.47</v>
      </c>
      <c r="H406" s="10">
        <v>2278.94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4167.3999999999996</v>
      </c>
      <c r="H407" s="10">
        <v>4167.3999999999996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9066.75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123.86</v>
      </c>
      <c r="H409" s="10">
        <v>867.02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110.08</v>
      </c>
      <c r="H410" s="10">
        <v>6935.04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123.2</v>
      </c>
      <c r="H411" s="10">
        <v>123.2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133.91</v>
      </c>
      <c r="H412" s="10">
        <v>133.91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80.63</v>
      </c>
      <c r="H413" s="10">
        <v>161.26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211.58</v>
      </c>
      <c r="H414" s="10">
        <v>846.32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2636.79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22.22</v>
      </c>
      <c r="H416" s="10">
        <v>799.92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39.68</v>
      </c>
      <c r="H417" s="10">
        <v>1349.12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97.55</v>
      </c>
      <c r="H418" s="10">
        <v>487.75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274967.55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3184.54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393.05</v>
      </c>
      <c r="H421" s="10">
        <v>393.05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524.66</v>
      </c>
      <c r="H422" s="10">
        <v>1049.32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546.78</v>
      </c>
      <c r="H423" s="10">
        <v>1640.34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101.83</v>
      </c>
      <c r="H424" s="10">
        <v>101.83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12651.86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12.16</v>
      </c>
      <c r="H426" s="10">
        <v>693.12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12.16</v>
      </c>
      <c r="H427" s="10">
        <v>97.28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13.15</v>
      </c>
      <c r="H428" s="10">
        <v>52.6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60.03</v>
      </c>
      <c r="H429" s="10">
        <v>1080.54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65.41</v>
      </c>
      <c r="H430" s="10">
        <v>261.64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69.790000000000006</v>
      </c>
      <c r="H431" s="10">
        <v>69.790000000000006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78.959999999999994</v>
      </c>
      <c r="H432" s="10">
        <v>157.91999999999999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101.62</v>
      </c>
      <c r="H433" s="10">
        <v>203.24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163.11000000000001</v>
      </c>
      <c r="H434" s="10">
        <v>1304.8800000000001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1376.16</v>
      </c>
      <c r="H435" s="10">
        <v>2752.32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159.44</v>
      </c>
      <c r="H436" s="10">
        <v>159.44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297.37</v>
      </c>
      <c r="H437" s="10">
        <v>1486.85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116.21</v>
      </c>
      <c r="H438" s="10">
        <v>2789.04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192.9</v>
      </c>
      <c r="H439" s="10">
        <v>1543.2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31540.36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20.420000000000002</v>
      </c>
      <c r="H441" s="10">
        <v>8337.49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23.94</v>
      </c>
      <c r="H442" s="10">
        <v>4175.1400000000003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23.15</v>
      </c>
      <c r="H443" s="10">
        <v>7752.94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34.53</v>
      </c>
      <c r="H444" s="10">
        <v>352.21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59.22</v>
      </c>
      <c r="H445" s="10">
        <v>2368.8000000000002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30.11</v>
      </c>
      <c r="H446" s="10">
        <v>897.28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202.9</v>
      </c>
      <c r="H447" s="10">
        <v>2231.9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18.239999999999998</v>
      </c>
      <c r="H448" s="10">
        <v>1824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21.18</v>
      </c>
      <c r="H449" s="10">
        <v>3600.6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178239.13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5.32</v>
      </c>
      <c r="H451" s="10">
        <v>15204.56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8.24</v>
      </c>
      <c r="H452" s="10">
        <v>19028.63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11.53</v>
      </c>
      <c r="H453" s="10">
        <v>27811.51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20.68</v>
      </c>
      <c r="H454" s="10">
        <v>2969.65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29.85</v>
      </c>
      <c r="H455" s="10">
        <v>749.24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34.479999999999997</v>
      </c>
      <c r="H456" s="10">
        <v>1651.59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47.73</v>
      </c>
      <c r="H457" s="10">
        <v>1856.7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69.31</v>
      </c>
      <c r="H458" s="10">
        <v>13265.93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96.01</v>
      </c>
      <c r="H459" s="10">
        <v>17973.07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161.38999999999999</v>
      </c>
      <c r="H460" s="10">
        <v>27081.24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316.94</v>
      </c>
      <c r="H461" s="10">
        <v>50647.01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17853.23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212.32</v>
      </c>
      <c r="H463" s="10">
        <v>15966.46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25.09</v>
      </c>
      <c r="H464" s="10">
        <v>1886.77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31498.43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33.75</v>
      </c>
      <c r="H466" s="10">
        <v>3206.25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35.74</v>
      </c>
      <c r="H467" s="10">
        <v>822.02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62.09</v>
      </c>
      <c r="H468" s="10">
        <v>2111.06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39.36</v>
      </c>
      <c r="H469" s="10">
        <v>118.08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85.77</v>
      </c>
      <c r="H470" s="10">
        <v>171.54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65.599999999999994</v>
      </c>
      <c r="H471" s="10">
        <v>65.599999999999994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14.05</v>
      </c>
      <c r="H472" s="10">
        <v>140.5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103.59</v>
      </c>
      <c r="H473" s="10">
        <v>828.72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665.42</v>
      </c>
      <c r="H474" s="10">
        <v>665.42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525.41999999999996</v>
      </c>
      <c r="H475" s="10">
        <v>2101.6799999999998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53.32</v>
      </c>
      <c r="H476" s="10">
        <v>479.88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211.86</v>
      </c>
      <c r="H477" s="10">
        <v>17160.66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123.22</v>
      </c>
      <c r="H478" s="10">
        <v>1355.42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283.95</v>
      </c>
      <c r="H479" s="10">
        <v>2271.6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14970.28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12309.61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5.98</v>
      </c>
      <c r="H482" s="10">
        <v>135.15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8.82</v>
      </c>
      <c r="H483" s="10">
        <v>1167.77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31.67</v>
      </c>
      <c r="H484" s="10">
        <v>535.22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55.61</v>
      </c>
      <c r="H485" s="10">
        <v>8613.99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13.46</v>
      </c>
      <c r="H486" s="10">
        <v>1857.48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2660.67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31.76</v>
      </c>
      <c r="H488" s="10">
        <v>2029.46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20.88</v>
      </c>
      <c r="H489" s="10">
        <v>250.56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20.81</v>
      </c>
      <c r="H490" s="10">
        <v>291.33999999999997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29.77</v>
      </c>
      <c r="H491" s="10">
        <v>89.31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33341.15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12328.57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1296.78</v>
      </c>
      <c r="H494" s="10">
        <v>3890.34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2001.13</v>
      </c>
      <c r="H495" s="10">
        <v>2001.13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65.099999999999994</v>
      </c>
      <c r="H496" s="10">
        <v>1236.9000000000001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30.8</v>
      </c>
      <c r="H497" s="10">
        <v>92.4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197.11</v>
      </c>
      <c r="H498" s="10">
        <v>394.22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1520.94</v>
      </c>
      <c r="H499" s="10">
        <v>4562.82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37.69</v>
      </c>
      <c r="H500" s="10">
        <v>150.76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1383.46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202.9</v>
      </c>
      <c r="H502" s="10">
        <v>811.6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21.18</v>
      </c>
      <c r="H503" s="10">
        <v>571.86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1453.39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56.01</v>
      </c>
      <c r="H505" s="10">
        <v>1064.19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26.8</v>
      </c>
      <c r="H506" s="10">
        <v>214.4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17.48</v>
      </c>
      <c r="H507" s="10">
        <v>174.8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11314.4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121.78</v>
      </c>
      <c r="H509" s="10">
        <v>6289.94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28.52</v>
      </c>
      <c r="H510" s="10">
        <v>433.5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22.39</v>
      </c>
      <c r="H511" s="10">
        <v>2508.8000000000002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23.6</v>
      </c>
      <c r="H512" s="10">
        <v>113.28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17.5</v>
      </c>
      <c r="H513" s="10">
        <v>70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34.4</v>
      </c>
      <c r="H514" s="10">
        <v>1898.88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6861.33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10.41</v>
      </c>
      <c r="H516" s="10">
        <v>6027.39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7.38</v>
      </c>
      <c r="H517" s="10">
        <v>833.94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9378.51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111.66</v>
      </c>
      <c r="H519" s="10">
        <v>446.64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8931.8700000000008</v>
      </c>
      <c r="H520" s="10">
        <v>8931.8700000000008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50905.84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162.91999999999999</v>
      </c>
      <c r="H522" s="10">
        <v>162.91999999999999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12.08</v>
      </c>
      <c r="H523" s="10">
        <v>543.6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25.33</v>
      </c>
      <c r="H524" s="10">
        <v>278.63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30.23</v>
      </c>
      <c r="H525" s="10">
        <v>120.92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359.74</v>
      </c>
      <c r="H526" s="10">
        <v>359.74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30.5</v>
      </c>
      <c r="H527" s="10">
        <v>1006.5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311.45999999999998</v>
      </c>
      <c r="H528" s="10">
        <v>311.45999999999998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106.33</v>
      </c>
      <c r="H529" s="10">
        <v>2783.72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31.45</v>
      </c>
      <c r="H530" s="10">
        <v>823.36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81.87</v>
      </c>
      <c r="H531" s="10">
        <v>900.57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84.5</v>
      </c>
      <c r="H532" s="10">
        <v>24251.5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71.84</v>
      </c>
      <c r="H533" s="10">
        <v>12536.08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60.82</v>
      </c>
      <c r="H534" s="10">
        <v>669.02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17.48</v>
      </c>
      <c r="H535" s="10">
        <v>4387.4799999999996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80.47</v>
      </c>
      <c r="H536" s="10">
        <v>1770.34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101136.49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2875.11</v>
      </c>
      <c r="H538" s="10">
        <v>2875.11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929.96</v>
      </c>
      <c r="H539" s="10">
        <v>39951.08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1075.79</v>
      </c>
      <c r="H540" s="10">
        <v>28927.99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117.91</v>
      </c>
      <c r="H541" s="10">
        <v>3554.99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160.55000000000001</v>
      </c>
      <c r="H542" s="10">
        <v>12787.81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39.43</v>
      </c>
      <c r="H543" s="10">
        <v>5835.64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197.16</v>
      </c>
      <c r="H544" s="10">
        <v>812.3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680.19</v>
      </c>
      <c r="H545" s="10">
        <v>6339.37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26.1</v>
      </c>
      <c r="H546" s="10">
        <v>52.2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5009.5200000000004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4.55</v>
      </c>
      <c r="H548" s="10">
        <v>4057.14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476.19</v>
      </c>
      <c r="H549" s="10">
        <v>952.38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742050.29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2968201.16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3710251.45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1460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323147.56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470.69</v>
      </c>
      <c r="H14" s="10">
        <v>4706.8999999999996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99.88</v>
      </c>
      <c r="H15" s="10">
        <v>9888.1200000000008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2023.87</v>
      </c>
      <c r="H16" s="10">
        <v>2023.87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3084.09</v>
      </c>
      <c r="H17" s="10">
        <v>3084.09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67.53</v>
      </c>
      <c r="H18" s="10">
        <v>8628.98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1129.3499999999999</v>
      </c>
      <c r="H19" s="10">
        <v>9034.7999999999993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926.18</v>
      </c>
      <c r="H20" s="10">
        <v>7409.44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1361.53</v>
      </c>
      <c r="H21" s="10">
        <v>10892.24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267479.12</v>
      </c>
      <c r="H22" s="10">
        <v>267479.12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42513.2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40352.18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0.66</v>
      </c>
      <c r="H25" s="10">
        <v>1039.5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70.540000000000006</v>
      </c>
      <c r="H26" s="10">
        <v>11176.36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100.35</v>
      </c>
      <c r="H27" s="10">
        <v>25145.7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3.55</v>
      </c>
      <c r="H28" s="10">
        <v>380.17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12.38</v>
      </c>
      <c r="H29" s="10">
        <v>2610.4499999999998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1762.33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100.35</v>
      </c>
      <c r="H31" s="10">
        <v>1573.49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3.55</v>
      </c>
      <c r="H32" s="10">
        <v>47.46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12.38</v>
      </c>
      <c r="H33" s="10">
        <v>141.38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398.69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100.35</v>
      </c>
      <c r="H35" s="10">
        <v>366.28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3.55</v>
      </c>
      <c r="H36" s="10">
        <v>17.18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12.38</v>
      </c>
      <c r="H37" s="10">
        <v>15.23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134556.22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40811.72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42.02</v>
      </c>
      <c r="H40" s="10">
        <v>1960.23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93.71</v>
      </c>
      <c r="H41" s="10">
        <v>12342.54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14.78</v>
      </c>
      <c r="H42" s="10">
        <v>4688.22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13.54</v>
      </c>
      <c r="H43" s="10">
        <v>558.53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11.99</v>
      </c>
      <c r="H44" s="10">
        <v>4399.6099999999997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10.15</v>
      </c>
      <c r="H45" s="10">
        <v>2283.75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16.260000000000002</v>
      </c>
      <c r="H46" s="10">
        <v>2185.02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797.03</v>
      </c>
      <c r="H47" s="10">
        <v>12393.82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74529.600000000006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42.02</v>
      </c>
      <c r="H49" s="10">
        <v>2539.69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840.63</v>
      </c>
      <c r="H50" s="10">
        <v>3270.05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93.71</v>
      </c>
      <c r="H51" s="10">
        <v>32756.33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13.54</v>
      </c>
      <c r="H52" s="10">
        <v>8937.75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11.99</v>
      </c>
      <c r="H53" s="10">
        <v>1362.06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10.15</v>
      </c>
      <c r="H54" s="10">
        <v>268.06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19.48</v>
      </c>
      <c r="H55" s="10">
        <v>6952.61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762.74</v>
      </c>
      <c r="H56" s="10">
        <v>18443.05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7711.98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63.1</v>
      </c>
      <c r="H58" s="10">
        <v>2208.5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9.25</v>
      </c>
      <c r="H59" s="10">
        <v>46.25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42.02</v>
      </c>
      <c r="H60" s="10">
        <v>203.38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141.25</v>
      </c>
      <c r="H61" s="10">
        <v>621.5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13.31</v>
      </c>
      <c r="H62" s="10">
        <v>1552.08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10.15</v>
      </c>
      <c r="H63" s="10">
        <v>850.37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9.32</v>
      </c>
      <c r="H64" s="10">
        <v>129.27000000000001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19.48</v>
      </c>
      <c r="H65" s="10">
        <v>254.8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762.74</v>
      </c>
      <c r="H66" s="10">
        <v>1845.83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2503.0300000000002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63.1</v>
      </c>
      <c r="H68" s="10">
        <v>1104.25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42.02</v>
      </c>
      <c r="H69" s="10">
        <v>52.53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141.25</v>
      </c>
      <c r="H70" s="10">
        <v>706.25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15.65</v>
      </c>
      <c r="H71" s="10">
        <v>159.47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762.74</v>
      </c>
      <c r="H72" s="10">
        <v>480.53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8999.89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42.02</v>
      </c>
      <c r="H74" s="10">
        <v>556.77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100.66</v>
      </c>
      <c r="H75" s="10">
        <v>4526.68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13.54</v>
      </c>
      <c r="H76" s="10">
        <v>1140.07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762.74</v>
      </c>
      <c r="H77" s="10">
        <v>2776.37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293709.44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46071.040000000001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48.38</v>
      </c>
      <c r="H80" s="10">
        <v>16126.99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10.25</v>
      </c>
      <c r="H81" s="10">
        <v>8603.1299999999992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8.58</v>
      </c>
      <c r="H82" s="10">
        <v>2684.51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13.47</v>
      </c>
      <c r="H83" s="10">
        <v>6064.46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689.97</v>
      </c>
      <c r="H84" s="10">
        <v>12591.95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46430.94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48.38</v>
      </c>
      <c r="H86" s="10">
        <v>16647.560000000001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11.58</v>
      </c>
      <c r="H87" s="10">
        <v>7827.04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10.25</v>
      </c>
      <c r="H88" s="10">
        <v>98.81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13.47</v>
      </c>
      <c r="H89" s="10">
        <v>4920.7299999999996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689.89</v>
      </c>
      <c r="H90" s="10">
        <v>16936.8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3515.08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28.32</v>
      </c>
      <c r="H92" s="10">
        <v>3515.08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2087.81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48.38</v>
      </c>
      <c r="H94" s="10">
        <v>870.84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11.58</v>
      </c>
      <c r="H95" s="10">
        <v>508.59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13.47</v>
      </c>
      <c r="H96" s="10">
        <v>184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689.97</v>
      </c>
      <c r="H97" s="10">
        <v>524.38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2712.12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48.38</v>
      </c>
      <c r="H99" s="10">
        <v>930.83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12.49</v>
      </c>
      <c r="H100" s="10">
        <v>190.6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11.58</v>
      </c>
      <c r="H101" s="10">
        <v>225.23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10.25</v>
      </c>
      <c r="H102" s="10">
        <v>287.10000000000002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13.47</v>
      </c>
      <c r="H103" s="10">
        <v>229.8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689.89</v>
      </c>
      <c r="H104" s="10">
        <v>848.56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119227.71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</v>
      </c>
      <c r="H106" s="10">
        <v>119227.71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73664.740000000005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55588.93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3.54</v>
      </c>
      <c r="H109" s="10">
        <v>2774.37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211.55</v>
      </c>
      <c r="H110" s="10">
        <v>8290.64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2.21</v>
      </c>
      <c r="H111" s="10">
        <v>1732.02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780.02</v>
      </c>
      <c r="H112" s="10">
        <v>42791.9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18075.810000000001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3.54</v>
      </c>
      <c r="H114" s="10">
        <v>901.99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211.55</v>
      </c>
      <c r="H115" s="10">
        <v>2695.15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2.21</v>
      </c>
      <c r="H116" s="10">
        <v>563.11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780.02</v>
      </c>
      <c r="H117" s="10">
        <v>13915.56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210857.51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1618.03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265.25</v>
      </c>
      <c r="H120" s="10">
        <v>1618.03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192005.72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61.34</v>
      </c>
      <c r="H122" s="10">
        <v>35133.71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96.79</v>
      </c>
      <c r="H123" s="10">
        <v>100468.02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81.78</v>
      </c>
      <c r="H124" s="10">
        <v>46132.92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139.9</v>
      </c>
      <c r="H125" s="10">
        <v>1359.83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28.58</v>
      </c>
      <c r="H126" s="10">
        <v>8911.24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5148.05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81.78</v>
      </c>
      <c r="H128" s="10">
        <v>5148.05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12085.71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939.94</v>
      </c>
      <c r="H130" s="10">
        <v>7575.92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595.27</v>
      </c>
      <c r="H131" s="10">
        <v>4285.9399999999996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62.18</v>
      </c>
      <c r="H132" s="10">
        <v>223.85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291252.43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40621.75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1117.8</v>
      </c>
      <c r="H135" s="10">
        <v>6706.8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2225.77</v>
      </c>
      <c r="H136" s="10">
        <v>6677.31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1228.3499999999999</v>
      </c>
      <c r="H137" s="10">
        <v>7370.1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1228.3499999999999</v>
      </c>
      <c r="H138" s="10">
        <v>3685.05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2225.77</v>
      </c>
      <c r="H139" s="10">
        <v>11128.85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1129.26</v>
      </c>
      <c r="H140" s="10">
        <v>4517.04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298.11</v>
      </c>
      <c r="H141" s="10">
        <v>536.6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4967.54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82.76</v>
      </c>
      <c r="H143" s="10">
        <v>331.04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298.89</v>
      </c>
      <c r="H144" s="10">
        <v>2391.12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175.42</v>
      </c>
      <c r="H145" s="10">
        <v>2245.38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48104.36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913.07</v>
      </c>
      <c r="H147" s="10">
        <v>913.07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716.66</v>
      </c>
      <c r="H148" s="10">
        <v>1203.99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716.66</v>
      </c>
      <c r="H149" s="10">
        <v>2407.98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504.52</v>
      </c>
      <c r="H150" s="10">
        <v>42117.33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716.66</v>
      </c>
      <c r="H151" s="10">
        <v>1461.99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52159.15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733.47</v>
      </c>
      <c r="H153" s="10">
        <v>645.45000000000005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733.47</v>
      </c>
      <c r="H154" s="10">
        <v>1576.96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787.13</v>
      </c>
      <c r="H155" s="10">
        <v>1267.28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733.47</v>
      </c>
      <c r="H156" s="10">
        <v>2002.37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787.13</v>
      </c>
      <c r="H157" s="10">
        <v>1700.2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733.47</v>
      </c>
      <c r="H158" s="10">
        <v>770.14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733.47</v>
      </c>
      <c r="H159" s="10">
        <v>9241.7199999999993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733.47</v>
      </c>
      <c r="H160" s="10">
        <v>6161.15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733.47</v>
      </c>
      <c r="H161" s="10">
        <v>4620.8599999999997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733.47</v>
      </c>
      <c r="H162" s="10">
        <v>770.14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733.47</v>
      </c>
      <c r="H163" s="10">
        <v>3850.72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733.47</v>
      </c>
      <c r="H164" s="10">
        <v>3080.57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733.47</v>
      </c>
      <c r="H165" s="10">
        <v>12322.3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787.13</v>
      </c>
      <c r="H166" s="10">
        <v>2140.9899999999998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195.36</v>
      </c>
      <c r="H167" s="10">
        <v>2008.3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1212.22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1212.22</v>
      </c>
      <c r="H169" s="10">
        <v>1212.22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144187.41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872.72</v>
      </c>
      <c r="H171" s="10">
        <v>2687.98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865.37</v>
      </c>
      <c r="H172" s="10">
        <v>2544.19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848.74</v>
      </c>
      <c r="H173" s="10">
        <v>99098.880000000005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287.17</v>
      </c>
      <c r="H174" s="10">
        <v>20644.650000000001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1161.53</v>
      </c>
      <c r="H175" s="10">
        <v>7317.64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1161.53</v>
      </c>
      <c r="H176" s="10">
        <v>4646.12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1161.53</v>
      </c>
      <c r="H177" s="10">
        <v>7247.95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208592.18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203.06</v>
      </c>
      <c r="H179" s="10">
        <v>172735.02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149.19999999999999</v>
      </c>
      <c r="H180" s="10">
        <v>10317.18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54.04</v>
      </c>
      <c r="H181" s="10">
        <v>5058.1400000000003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54.04</v>
      </c>
      <c r="H182" s="10">
        <v>2469.63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54.04</v>
      </c>
      <c r="H183" s="10">
        <v>6841.46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47.82</v>
      </c>
      <c r="H184" s="10">
        <v>11170.75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25890.89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49.84</v>
      </c>
      <c r="H186" s="10">
        <v>19637.96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49.84</v>
      </c>
      <c r="H187" s="10">
        <v>6252.93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248427.28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243838.54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5.23</v>
      </c>
      <c r="H190" s="10">
        <v>13439.01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33.67</v>
      </c>
      <c r="H191" s="10">
        <v>53527.89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41.57</v>
      </c>
      <c r="H192" s="10">
        <v>40731.120000000003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24.86</v>
      </c>
      <c r="H193" s="10">
        <v>25475.78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78.97</v>
      </c>
      <c r="H194" s="10">
        <v>36041.120000000003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77.569999999999993</v>
      </c>
      <c r="H195" s="10">
        <v>7291.58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77.569999999999993</v>
      </c>
      <c r="H196" s="10">
        <v>356.82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77.569999999999993</v>
      </c>
      <c r="H197" s="10">
        <v>753.2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77.569999999999993</v>
      </c>
      <c r="H198" s="10">
        <v>381.64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44.39</v>
      </c>
      <c r="H199" s="10">
        <v>5646.41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76.44</v>
      </c>
      <c r="H200" s="10">
        <v>33509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102.86</v>
      </c>
      <c r="H201" s="10">
        <v>26684.97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4588.74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5.23</v>
      </c>
      <c r="H203" s="10">
        <v>512.79999999999995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41.57</v>
      </c>
      <c r="H204" s="10">
        <v>4075.94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147546.76999999999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121104.74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42.78</v>
      </c>
      <c r="H207" s="10">
        <v>12103.32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49.9</v>
      </c>
      <c r="H208" s="10">
        <v>18729.47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52.59</v>
      </c>
      <c r="H209" s="10">
        <v>6597.94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79.64</v>
      </c>
      <c r="H210" s="10">
        <v>3416.56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66.3</v>
      </c>
      <c r="H211" s="10">
        <v>9875.39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226.52</v>
      </c>
      <c r="H212" s="10">
        <v>49048.38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5.86</v>
      </c>
      <c r="H213" s="10">
        <v>1268.8699999999999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14.72</v>
      </c>
      <c r="H214" s="10">
        <v>1000.96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79.25</v>
      </c>
      <c r="H215" s="10">
        <v>10080.6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118.79</v>
      </c>
      <c r="H216" s="10">
        <v>6349.33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215.71</v>
      </c>
      <c r="H217" s="10">
        <v>377.49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60.3</v>
      </c>
      <c r="H218" s="10">
        <v>2256.4299999999998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26442.03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47.25</v>
      </c>
      <c r="H220" s="10">
        <v>12039.3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81.2</v>
      </c>
      <c r="H221" s="10">
        <v>2252.4899999999998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190.93</v>
      </c>
      <c r="H222" s="10">
        <v>931.74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190.93</v>
      </c>
      <c r="H223" s="10">
        <v>1431.98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180.71</v>
      </c>
      <c r="H224" s="10">
        <v>3968.39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16.02</v>
      </c>
      <c r="H225" s="10">
        <v>5523.86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36.51</v>
      </c>
      <c r="H226" s="10">
        <v>294.27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127446.04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90519.14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17.16</v>
      </c>
      <c r="H229" s="10">
        <v>34398.76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13.27</v>
      </c>
      <c r="H230" s="10">
        <v>25252.28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16.940000000000001</v>
      </c>
      <c r="H231" s="10">
        <v>2134.61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16.940000000000001</v>
      </c>
      <c r="H232" s="10">
        <v>215.48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132.36000000000001</v>
      </c>
      <c r="H233" s="10">
        <v>13451.75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25.4</v>
      </c>
      <c r="H234" s="10">
        <v>15066.26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16259.29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21.04</v>
      </c>
      <c r="H236" s="10">
        <v>9311.25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15.7</v>
      </c>
      <c r="H237" s="10">
        <v>6948.04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17765.330000000002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13.82</v>
      </c>
      <c r="H240" s="10">
        <v>17765.330000000002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2902.28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16.329999999999998</v>
      </c>
      <c r="H242" s="10">
        <v>1601.16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13.27</v>
      </c>
      <c r="H243" s="10">
        <v>1301.1199999999999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73074.539999999994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30943.68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11.06</v>
      </c>
      <c r="H246" s="10">
        <v>305.26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24.26</v>
      </c>
      <c r="H247" s="10">
        <v>4048.99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30.43</v>
      </c>
      <c r="H248" s="10">
        <v>2466.35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29.27</v>
      </c>
      <c r="H249" s="10">
        <v>321.97000000000003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47.63</v>
      </c>
      <c r="H250" s="10">
        <v>6411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65.59</v>
      </c>
      <c r="H251" s="10">
        <v>3577.93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234.37</v>
      </c>
      <c r="H252" s="10">
        <v>1406.22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329.08</v>
      </c>
      <c r="H253" s="10">
        <v>658.16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5.65</v>
      </c>
      <c r="H254" s="10">
        <v>22.6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6.57</v>
      </c>
      <c r="H255" s="10">
        <v>473.04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17.11</v>
      </c>
      <c r="H256" s="10">
        <v>684.4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29.32</v>
      </c>
      <c r="H257" s="10">
        <v>175.92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39.11</v>
      </c>
      <c r="H258" s="10">
        <v>78.22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19.86</v>
      </c>
      <c r="H259" s="10">
        <v>119.16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14.34</v>
      </c>
      <c r="H260" s="10">
        <v>28.68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14.34</v>
      </c>
      <c r="H261" s="10">
        <v>57.36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14.25</v>
      </c>
      <c r="H262" s="10">
        <v>427.5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19.059999999999999</v>
      </c>
      <c r="H263" s="10">
        <v>19.059999999999999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27.98</v>
      </c>
      <c r="H264" s="10">
        <v>139.9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6.04</v>
      </c>
      <c r="H265" s="10">
        <v>18.12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16.45</v>
      </c>
      <c r="H266" s="10">
        <v>32.9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80.599999999999994</v>
      </c>
      <c r="H267" s="10">
        <v>644.79999999999995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98.47</v>
      </c>
      <c r="H268" s="10">
        <v>196.94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8.0399999999999991</v>
      </c>
      <c r="H269" s="10">
        <v>32.159999999999997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8.0399999999999991</v>
      </c>
      <c r="H270" s="10">
        <v>32.159999999999997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13.91</v>
      </c>
      <c r="H271" s="10">
        <v>389.48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40.32</v>
      </c>
      <c r="H272" s="10">
        <v>161.28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106.01</v>
      </c>
      <c r="H273" s="10">
        <v>2756.26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127.81</v>
      </c>
      <c r="H274" s="10">
        <v>766.86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13.03</v>
      </c>
      <c r="H275" s="10">
        <v>612.41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13.03</v>
      </c>
      <c r="H276" s="10">
        <v>156.36000000000001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13.07</v>
      </c>
      <c r="H277" s="10">
        <v>222.19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21.96</v>
      </c>
      <c r="H278" s="10">
        <v>307.44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78.06</v>
      </c>
      <c r="H279" s="10">
        <v>546.41999999999996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102.41</v>
      </c>
      <c r="H280" s="10">
        <v>409.64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19.54</v>
      </c>
      <c r="H281" s="10">
        <v>195.4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59.27</v>
      </c>
      <c r="H282" s="10">
        <v>118.54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59.27</v>
      </c>
      <c r="H283" s="10">
        <v>770.51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29.28</v>
      </c>
      <c r="H284" s="10">
        <v>87.84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22.17</v>
      </c>
      <c r="H285" s="10">
        <v>177.36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20.420000000000002</v>
      </c>
      <c r="H286" s="10">
        <v>183.78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234.37</v>
      </c>
      <c r="H287" s="10">
        <v>703.11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6820.93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326.04000000000002</v>
      </c>
      <c r="H289" s="10">
        <v>978.12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395.71</v>
      </c>
      <c r="H290" s="10">
        <v>395.71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92.85</v>
      </c>
      <c r="H291" s="10">
        <v>185.7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186.84</v>
      </c>
      <c r="H292" s="10">
        <v>1494.72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105.52</v>
      </c>
      <c r="H293" s="10">
        <v>3165.6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100.18</v>
      </c>
      <c r="H294" s="10">
        <v>601.08000000000004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35309.93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35309.93</v>
      </c>
      <c r="H296" s="10">
        <v>35309.93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16854.68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11372.48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33.22</v>
      </c>
      <c r="H299" s="10">
        <v>8192.0499999999993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68.650000000000006</v>
      </c>
      <c r="H300" s="10">
        <v>205.95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45.41</v>
      </c>
      <c r="H301" s="10">
        <v>499.51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44.38</v>
      </c>
      <c r="H302" s="10">
        <v>2085.86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79.52</v>
      </c>
      <c r="H303" s="10">
        <v>318.08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71.03</v>
      </c>
      <c r="H304" s="10">
        <v>71.03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5482.2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564.4</v>
      </c>
      <c r="H306" s="10">
        <v>5079.6000000000004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36.6</v>
      </c>
      <c r="H307" s="10">
        <v>402.6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63050.38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34537.5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38.86</v>
      </c>
      <c r="H310" s="10">
        <v>5801.8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22.08</v>
      </c>
      <c r="H311" s="10">
        <v>2545.8200000000002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27.9</v>
      </c>
      <c r="H312" s="10">
        <v>4829.49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34.729999999999997</v>
      </c>
      <c r="H313" s="10">
        <v>2415.4699999999998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10.36</v>
      </c>
      <c r="H314" s="10">
        <v>331.52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</v>
      </c>
      <c r="H315" s="10">
        <v>496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24.01</v>
      </c>
      <c r="H316" s="10">
        <v>216.09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28.7</v>
      </c>
      <c r="H317" s="10">
        <v>172.2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27.86</v>
      </c>
      <c r="H318" s="10">
        <v>334.32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23.03</v>
      </c>
      <c r="H319" s="10">
        <v>644.84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15.27</v>
      </c>
      <c r="H320" s="10">
        <v>274.86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10.130000000000001</v>
      </c>
      <c r="H321" s="10">
        <v>1073.78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48.13</v>
      </c>
      <c r="H322" s="10">
        <v>673.82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53.48</v>
      </c>
      <c r="H323" s="10">
        <v>427.84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41.41</v>
      </c>
      <c r="H324" s="10">
        <v>41.41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19.88</v>
      </c>
      <c r="H325" s="10">
        <v>178.92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31.73</v>
      </c>
      <c r="H326" s="10">
        <v>31.73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564.4</v>
      </c>
      <c r="H327" s="10">
        <v>9030.4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95.14</v>
      </c>
      <c r="H328" s="10">
        <v>1807.66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84.06</v>
      </c>
      <c r="H329" s="10">
        <v>1008.72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84.06</v>
      </c>
      <c r="H330" s="10">
        <v>336.24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24.67</v>
      </c>
      <c r="H331" s="10">
        <v>320.70999999999998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52.78</v>
      </c>
      <c r="H332" s="10">
        <v>52.78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18.91</v>
      </c>
      <c r="H333" s="10">
        <v>226.92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17.63</v>
      </c>
      <c r="H334" s="10">
        <v>264.45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142.84</v>
      </c>
      <c r="H335" s="10">
        <v>428.52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22.34</v>
      </c>
      <c r="H336" s="10">
        <v>201.06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10.82</v>
      </c>
      <c r="H337" s="10">
        <v>97.38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10.91</v>
      </c>
      <c r="H338" s="10">
        <v>272.75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28512.880000000001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11907.23</v>
      </c>
      <c r="H340" s="10">
        <v>11907.23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8263.07</v>
      </c>
      <c r="H341" s="10">
        <v>8263.07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8342.58</v>
      </c>
      <c r="H342" s="10">
        <v>8342.58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55865.919999999998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316.95999999999998</v>
      </c>
      <c r="H344" s="10">
        <v>1267.8399999999999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576.46</v>
      </c>
      <c r="H345" s="10">
        <v>5188.1400000000003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48.42</v>
      </c>
      <c r="H346" s="10">
        <v>193.68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96.93</v>
      </c>
      <c r="H347" s="10">
        <v>872.37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493.74</v>
      </c>
      <c r="H348" s="10">
        <v>987.48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151.08000000000001</v>
      </c>
      <c r="H349" s="10">
        <v>453.24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150.6</v>
      </c>
      <c r="H350" s="10">
        <v>1957.8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316.47000000000003</v>
      </c>
      <c r="H351" s="10">
        <v>949.41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749.21</v>
      </c>
      <c r="H352" s="10">
        <v>3746.05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258.20999999999998</v>
      </c>
      <c r="H353" s="10">
        <v>1291.05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258.20999999999998</v>
      </c>
      <c r="H354" s="10">
        <v>1549.26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282.77</v>
      </c>
      <c r="H355" s="10">
        <v>282.77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59.52</v>
      </c>
      <c r="H356" s="10">
        <v>1428.48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12.02</v>
      </c>
      <c r="H357" s="10">
        <v>456.76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123.2</v>
      </c>
      <c r="H358" s="10">
        <v>1108.8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135.37</v>
      </c>
      <c r="H359" s="10">
        <v>2165.92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232.72</v>
      </c>
      <c r="H360" s="10">
        <v>465.44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52.38</v>
      </c>
      <c r="H361" s="10">
        <v>366.66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326.01</v>
      </c>
      <c r="H362" s="10">
        <v>978.03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137.44</v>
      </c>
      <c r="H363" s="10">
        <v>274.88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47.95</v>
      </c>
      <c r="H364" s="10">
        <v>1198.75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110.78</v>
      </c>
      <c r="H365" s="10">
        <v>886.24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242.78</v>
      </c>
      <c r="H366" s="10">
        <v>2185.02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317.51</v>
      </c>
      <c r="H367" s="10">
        <v>1587.55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329.9</v>
      </c>
      <c r="H368" s="10">
        <v>2309.3000000000002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1037.3499999999999</v>
      </c>
      <c r="H369" s="10">
        <v>1037.3499999999999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356.73</v>
      </c>
      <c r="H370" s="10">
        <v>4637.49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97.06</v>
      </c>
      <c r="H371" s="10">
        <v>1650.02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97.06</v>
      </c>
      <c r="H372" s="10">
        <v>873.54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93.67</v>
      </c>
      <c r="H373" s="10">
        <v>1311.38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582.47</v>
      </c>
      <c r="H374" s="10">
        <v>4368.53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359.41</v>
      </c>
      <c r="H375" s="10">
        <v>3594.1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28.15</v>
      </c>
      <c r="H376" s="10">
        <v>3012.05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126.86</v>
      </c>
      <c r="H377" s="10">
        <v>1230.54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3861.02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635.25</v>
      </c>
      <c r="H379" s="10">
        <v>635.25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50.65</v>
      </c>
      <c r="H380" s="10">
        <v>101.3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38.79</v>
      </c>
      <c r="H381" s="10">
        <v>1776.58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15.18</v>
      </c>
      <c r="H382" s="10">
        <v>15.18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25.45</v>
      </c>
      <c r="H383" s="10">
        <v>101.8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58.53</v>
      </c>
      <c r="H384" s="10">
        <v>117.06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68.959999999999994</v>
      </c>
      <c r="H385" s="10">
        <v>275.83999999999997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43.18</v>
      </c>
      <c r="H386" s="10">
        <v>43.18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23.21</v>
      </c>
      <c r="H387" s="10">
        <v>185.68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51.3</v>
      </c>
      <c r="H388" s="10">
        <v>102.6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51.3</v>
      </c>
      <c r="H389" s="10">
        <v>307.8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34.69</v>
      </c>
      <c r="H390" s="10">
        <v>69.38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539.05999999999995</v>
      </c>
      <c r="H391" s="10">
        <v>129.37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35785.629999999997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3788.4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323.55</v>
      </c>
      <c r="H394" s="10">
        <v>1941.3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923.55</v>
      </c>
      <c r="H395" s="10">
        <v>1847.1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2539.4699999999998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1602.33</v>
      </c>
      <c r="H397" s="10">
        <v>1602.33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937.14</v>
      </c>
      <c r="H398" s="10">
        <v>937.14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17967.900000000001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326.04000000000002</v>
      </c>
      <c r="H400" s="10">
        <v>1630.2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706.91</v>
      </c>
      <c r="H401" s="10">
        <v>2120.73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172.47</v>
      </c>
      <c r="H402" s="10">
        <v>172.47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3873.77</v>
      </c>
      <c r="H403" s="10">
        <v>3873.77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513.17999999999995</v>
      </c>
      <c r="H404" s="10">
        <v>513.17999999999995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3399.84</v>
      </c>
      <c r="H405" s="10">
        <v>3399.84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1067</v>
      </c>
      <c r="H406" s="10">
        <v>2134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4123.71</v>
      </c>
      <c r="H407" s="10">
        <v>4123.71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8910.7999999999993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123.55</v>
      </c>
      <c r="H409" s="10">
        <v>864.85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108.15</v>
      </c>
      <c r="H410" s="10">
        <v>6813.45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114.72</v>
      </c>
      <c r="H411" s="10">
        <v>114.72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134.04</v>
      </c>
      <c r="H412" s="10">
        <v>134.04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79.510000000000005</v>
      </c>
      <c r="H413" s="10">
        <v>159.02000000000001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206.18</v>
      </c>
      <c r="H414" s="10">
        <v>824.72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2579.06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17.07</v>
      </c>
      <c r="H416" s="10">
        <v>614.52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45.21</v>
      </c>
      <c r="H417" s="10">
        <v>1537.14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85.48</v>
      </c>
      <c r="H418" s="10">
        <v>427.4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252438.78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3154.03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382.07</v>
      </c>
      <c r="H421" s="10">
        <v>382.07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512.67999999999995</v>
      </c>
      <c r="H422" s="10">
        <v>1025.3599999999999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534.73</v>
      </c>
      <c r="H423" s="10">
        <v>1604.19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142.41</v>
      </c>
      <c r="H424" s="10">
        <v>142.41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11092.32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10.78</v>
      </c>
      <c r="H426" s="10">
        <v>614.46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10.78</v>
      </c>
      <c r="H427" s="10">
        <v>86.24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11.69</v>
      </c>
      <c r="H428" s="10">
        <v>46.76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52.79</v>
      </c>
      <c r="H429" s="10">
        <v>950.22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57.6</v>
      </c>
      <c r="H430" s="10">
        <v>230.4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61.51</v>
      </c>
      <c r="H431" s="10">
        <v>61.51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69.569999999999993</v>
      </c>
      <c r="H432" s="10">
        <v>139.13999999999999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89.82</v>
      </c>
      <c r="H433" s="10">
        <v>179.64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143.91999999999999</v>
      </c>
      <c r="H434" s="10">
        <v>1151.3599999999999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1206.0999999999999</v>
      </c>
      <c r="H435" s="10">
        <v>2412.1999999999998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139.94999999999999</v>
      </c>
      <c r="H436" s="10">
        <v>139.94999999999999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260.2</v>
      </c>
      <c r="H437" s="10">
        <v>1301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101.39</v>
      </c>
      <c r="H438" s="10">
        <v>2433.36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168.26</v>
      </c>
      <c r="H439" s="10">
        <v>1346.08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27538.21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18.93</v>
      </c>
      <c r="H441" s="10">
        <v>7729.12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21.89</v>
      </c>
      <c r="H442" s="10">
        <v>3817.62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19.57</v>
      </c>
      <c r="H443" s="10">
        <v>6553.99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29.07</v>
      </c>
      <c r="H444" s="10">
        <v>296.51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49.71</v>
      </c>
      <c r="H445" s="10">
        <v>1988.4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28.78</v>
      </c>
      <c r="H446" s="10">
        <v>857.64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169.93</v>
      </c>
      <c r="H447" s="10">
        <v>1869.23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14.32</v>
      </c>
      <c r="H448" s="10">
        <v>1432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17.61</v>
      </c>
      <c r="H449" s="10">
        <v>2993.7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164182.47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4.83</v>
      </c>
      <c r="H451" s="10">
        <v>13804.14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7.52</v>
      </c>
      <c r="H452" s="10">
        <v>17365.939999999999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10.53</v>
      </c>
      <c r="H453" s="10">
        <v>25399.41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18.95</v>
      </c>
      <c r="H454" s="10">
        <v>2721.22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27.36</v>
      </c>
      <c r="H455" s="10">
        <v>686.74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31.84</v>
      </c>
      <c r="H456" s="10">
        <v>1525.14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44.11</v>
      </c>
      <c r="H457" s="10">
        <v>1715.88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64.14</v>
      </c>
      <c r="H458" s="10">
        <v>12276.4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88.91</v>
      </c>
      <c r="H459" s="10">
        <v>16643.95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149.54</v>
      </c>
      <c r="H460" s="10">
        <v>25092.81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293.81</v>
      </c>
      <c r="H461" s="10">
        <v>46950.84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16676.349999999999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200.7</v>
      </c>
      <c r="H463" s="10">
        <v>15092.64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21.06</v>
      </c>
      <c r="H464" s="10">
        <v>1583.71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29795.4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31.16</v>
      </c>
      <c r="H466" s="10">
        <v>2960.2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33.18</v>
      </c>
      <c r="H467" s="10">
        <v>763.14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57.15</v>
      </c>
      <c r="H468" s="10">
        <v>1943.1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36.24</v>
      </c>
      <c r="H469" s="10">
        <v>108.72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79.069999999999993</v>
      </c>
      <c r="H470" s="10">
        <v>158.13999999999999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60.69</v>
      </c>
      <c r="H471" s="10">
        <v>60.69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13.19</v>
      </c>
      <c r="H472" s="10">
        <v>131.9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98.86</v>
      </c>
      <c r="H473" s="10">
        <v>790.88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491.19</v>
      </c>
      <c r="H474" s="10">
        <v>491.19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378.22</v>
      </c>
      <c r="H475" s="10">
        <v>1512.88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41.12</v>
      </c>
      <c r="H476" s="10">
        <v>370.08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209.82</v>
      </c>
      <c r="H477" s="10">
        <v>16995.419999999998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114.7</v>
      </c>
      <c r="H478" s="10">
        <v>1261.7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280.92</v>
      </c>
      <c r="H479" s="10">
        <v>2247.36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12355.37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10119.08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5.44</v>
      </c>
      <c r="H482" s="10">
        <v>122.94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8.06</v>
      </c>
      <c r="H483" s="10">
        <v>1067.1400000000001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27.16</v>
      </c>
      <c r="H484" s="10">
        <v>459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44.64</v>
      </c>
      <c r="H485" s="10">
        <v>6914.74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11.27</v>
      </c>
      <c r="H486" s="10">
        <v>1555.26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2236.29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26.69</v>
      </c>
      <c r="H488" s="10">
        <v>1705.49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17.559999999999999</v>
      </c>
      <c r="H489" s="10">
        <v>210.72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17.510000000000002</v>
      </c>
      <c r="H490" s="10">
        <v>245.14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24.98</v>
      </c>
      <c r="H491" s="10">
        <v>74.94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30369.9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11213.08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1141.78</v>
      </c>
      <c r="H494" s="10">
        <v>3425.34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1998.77</v>
      </c>
      <c r="H495" s="10">
        <v>1998.77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60.71</v>
      </c>
      <c r="H496" s="10">
        <v>1153.49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29.96</v>
      </c>
      <c r="H497" s="10">
        <v>89.88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191.3</v>
      </c>
      <c r="H498" s="10">
        <v>382.6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1339.96</v>
      </c>
      <c r="H499" s="10">
        <v>4019.88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35.78</v>
      </c>
      <c r="H500" s="10">
        <v>143.12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1155.19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169.93</v>
      </c>
      <c r="H502" s="10">
        <v>679.72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17.61</v>
      </c>
      <c r="H503" s="10">
        <v>475.47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1382.93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53.57</v>
      </c>
      <c r="H505" s="10">
        <v>1017.83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25.45</v>
      </c>
      <c r="H506" s="10">
        <v>203.6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16.149999999999999</v>
      </c>
      <c r="H507" s="10">
        <v>161.5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10069.200000000001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104.49</v>
      </c>
      <c r="H509" s="10">
        <v>5396.91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25.7</v>
      </c>
      <c r="H510" s="10">
        <v>390.64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20.57</v>
      </c>
      <c r="H511" s="10">
        <v>2304.87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20.100000000000001</v>
      </c>
      <c r="H512" s="10">
        <v>96.48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13.71</v>
      </c>
      <c r="H513" s="10">
        <v>54.84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33.07</v>
      </c>
      <c r="H514" s="10">
        <v>1825.46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6549.5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10.01</v>
      </c>
      <c r="H516" s="10">
        <v>5795.79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6.67</v>
      </c>
      <c r="H517" s="10">
        <v>753.71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9359.18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108.71</v>
      </c>
      <c r="H519" s="10">
        <v>434.84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8924.34</v>
      </c>
      <c r="H520" s="10">
        <v>8924.34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46047.26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96.21</v>
      </c>
      <c r="H522" s="10">
        <v>96.21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11.4</v>
      </c>
      <c r="H523" s="10">
        <v>513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24.55</v>
      </c>
      <c r="H524" s="10">
        <v>270.05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24.65</v>
      </c>
      <c r="H525" s="10">
        <v>98.6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341.31</v>
      </c>
      <c r="H526" s="10">
        <v>341.31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24.06</v>
      </c>
      <c r="H527" s="10">
        <v>793.98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309.12</v>
      </c>
      <c r="H528" s="10">
        <v>309.12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92.12</v>
      </c>
      <c r="H529" s="10">
        <v>2411.6999999999998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27.24</v>
      </c>
      <c r="H530" s="10">
        <v>713.14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100.17</v>
      </c>
      <c r="H531" s="10">
        <v>1101.8699999999999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74.92</v>
      </c>
      <c r="H532" s="10">
        <v>21502.04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66.680000000000007</v>
      </c>
      <c r="H533" s="10">
        <v>11635.66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48.83</v>
      </c>
      <c r="H534" s="10">
        <v>537.13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16.149999999999999</v>
      </c>
      <c r="H535" s="10">
        <v>4053.65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75.900000000000006</v>
      </c>
      <c r="H536" s="10">
        <v>1669.8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84954.65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2775.73</v>
      </c>
      <c r="H538" s="10">
        <v>2775.73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758.25</v>
      </c>
      <c r="H539" s="10">
        <v>32574.42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884.04</v>
      </c>
      <c r="H540" s="10">
        <v>23771.84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119.47</v>
      </c>
      <c r="H541" s="10">
        <v>3602.02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133.94999999999999</v>
      </c>
      <c r="H542" s="10">
        <v>10669.12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35.99</v>
      </c>
      <c r="H543" s="10">
        <v>5326.52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188.42</v>
      </c>
      <c r="H544" s="10">
        <v>776.29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580.16</v>
      </c>
      <c r="H545" s="10">
        <v>5407.09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25.81</v>
      </c>
      <c r="H546" s="10">
        <v>51.62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4472.43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3.96</v>
      </c>
      <c r="H548" s="10">
        <v>3531.05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470.69</v>
      </c>
      <c r="H549" s="10">
        <v>941.38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685607.32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2742429.26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3428036.58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1459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389581.46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468.67</v>
      </c>
      <c r="H14" s="10">
        <v>4686.7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95.46</v>
      </c>
      <c r="H15" s="10">
        <v>9450.5400000000009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2044.35</v>
      </c>
      <c r="H16" s="10">
        <v>2044.35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2875.84</v>
      </c>
      <c r="H17" s="10">
        <v>2875.84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69.33</v>
      </c>
      <c r="H18" s="10">
        <v>8858.99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1130.52</v>
      </c>
      <c r="H19" s="10">
        <v>9044.16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927.35</v>
      </c>
      <c r="H20" s="10">
        <v>7418.8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1362.7</v>
      </c>
      <c r="H21" s="10">
        <v>10901.6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334300.48</v>
      </c>
      <c r="H22" s="10">
        <v>334300.48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43639.71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41393.17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0.65</v>
      </c>
      <c r="H25" s="10">
        <v>1023.75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70.38</v>
      </c>
      <c r="H26" s="10">
        <v>11151.01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104.76</v>
      </c>
      <c r="H27" s="10">
        <v>26250.76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3.69</v>
      </c>
      <c r="H28" s="10">
        <v>395.16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12.2</v>
      </c>
      <c r="H29" s="10">
        <v>2572.4899999999998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1831.3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104.76</v>
      </c>
      <c r="H31" s="10">
        <v>1642.64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3.69</v>
      </c>
      <c r="H32" s="10">
        <v>49.34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12.2</v>
      </c>
      <c r="H33" s="10">
        <v>139.32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415.24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104.76</v>
      </c>
      <c r="H35" s="10">
        <v>382.37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3.69</v>
      </c>
      <c r="H36" s="10">
        <v>17.86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12.2</v>
      </c>
      <c r="H37" s="10">
        <v>15.01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132759.1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40416.71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43.8</v>
      </c>
      <c r="H40" s="10">
        <v>2043.27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87.75</v>
      </c>
      <c r="H41" s="10">
        <v>11557.55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15.22</v>
      </c>
      <c r="H42" s="10">
        <v>4827.78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13.92</v>
      </c>
      <c r="H43" s="10">
        <v>574.20000000000005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12.31</v>
      </c>
      <c r="H44" s="10">
        <v>4517.03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10.38</v>
      </c>
      <c r="H45" s="10">
        <v>2335.5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16.77</v>
      </c>
      <c r="H46" s="10">
        <v>2253.5500000000002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791.5</v>
      </c>
      <c r="H47" s="10">
        <v>12307.83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73077.55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43.8</v>
      </c>
      <c r="H49" s="10">
        <v>2647.27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876.18</v>
      </c>
      <c r="H50" s="10">
        <v>3408.34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87.75</v>
      </c>
      <c r="H51" s="10">
        <v>30673.01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13.92</v>
      </c>
      <c r="H52" s="10">
        <v>9188.59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12.31</v>
      </c>
      <c r="H53" s="10">
        <v>1398.42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10.38</v>
      </c>
      <c r="H54" s="10">
        <v>274.14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20.149999999999999</v>
      </c>
      <c r="H55" s="10">
        <v>7191.74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756.66</v>
      </c>
      <c r="H56" s="10">
        <v>18296.04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7762.75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62.93</v>
      </c>
      <c r="H58" s="10">
        <v>2202.5500000000002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9.5</v>
      </c>
      <c r="H59" s="10">
        <v>47.5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43.8</v>
      </c>
      <c r="H60" s="10">
        <v>211.99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138</v>
      </c>
      <c r="H61" s="10">
        <v>607.20000000000005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13.7</v>
      </c>
      <c r="H62" s="10">
        <v>1597.56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10.38</v>
      </c>
      <c r="H63" s="10">
        <v>869.64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9.49</v>
      </c>
      <c r="H64" s="10">
        <v>131.63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20.149999999999999</v>
      </c>
      <c r="H65" s="10">
        <v>263.56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756.66</v>
      </c>
      <c r="H66" s="10">
        <v>1831.12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2487.1999999999998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62.93</v>
      </c>
      <c r="H68" s="10">
        <v>1101.28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43.8</v>
      </c>
      <c r="H69" s="10">
        <v>54.75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138</v>
      </c>
      <c r="H70" s="10">
        <v>690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16.14</v>
      </c>
      <c r="H71" s="10">
        <v>164.47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756.66</v>
      </c>
      <c r="H72" s="10">
        <v>476.7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9014.89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43.8</v>
      </c>
      <c r="H74" s="10">
        <v>580.35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100.25</v>
      </c>
      <c r="H75" s="10">
        <v>4508.24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13.92</v>
      </c>
      <c r="H76" s="10">
        <v>1172.06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756.66</v>
      </c>
      <c r="H77" s="10">
        <v>2754.24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301751.62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48773.86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55.52</v>
      </c>
      <c r="H80" s="10">
        <v>18507.04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10.48</v>
      </c>
      <c r="H81" s="10">
        <v>8796.18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8.74</v>
      </c>
      <c r="H82" s="10">
        <v>2734.57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13.85</v>
      </c>
      <c r="H83" s="10">
        <v>6235.55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684.96</v>
      </c>
      <c r="H84" s="10">
        <v>12500.52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49100.36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55.52</v>
      </c>
      <c r="H86" s="10">
        <v>19104.43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11.85</v>
      </c>
      <c r="H87" s="10">
        <v>8009.53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10.48</v>
      </c>
      <c r="H88" s="10">
        <v>101.03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13.85</v>
      </c>
      <c r="H89" s="10">
        <v>5059.54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685.37</v>
      </c>
      <c r="H90" s="10">
        <v>16825.830000000002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3760.84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30.3</v>
      </c>
      <c r="H92" s="10">
        <v>3760.84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2229.5700000000002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55.52</v>
      </c>
      <c r="H94" s="10">
        <v>999.36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11.85</v>
      </c>
      <c r="H95" s="10">
        <v>520.45000000000005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13.85</v>
      </c>
      <c r="H96" s="10">
        <v>189.19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684.96</v>
      </c>
      <c r="H97" s="10">
        <v>520.57000000000005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2867.14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55.52</v>
      </c>
      <c r="H99" s="10">
        <v>1068.2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12.82</v>
      </c>
      <c r="H100" s="10">
        <v>195.63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11.85</v>
      </c>
      <c r="H101" s="10">
        <v>230.48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10.48</v>
      </c>
      <c r="H102" s="10">
        <v>293.54000000000002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13.85</v>
      </c>
      <c r="H103" s="10">
        <v>236.28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685.37</v>
      </c>
      <c r="H104" s="10">
        <v>843.01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120972.51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12.48</v>
      </c>
      <c r="H106" s="10">
        <v>120972.51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74047.34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55877.72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3.69</v>
      </c>
      <c r="H109" s="10">
        <v>2891.93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227.44</v>
      </c>
      <c r="H110" s="10">
        <v>8913.3700000000008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2.4900000000000002</v>
      </c>
      <c r="H111" s="10">
        <v>1951.46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767.79</v>
      </c>
      <c r="H112" s="10">
        <v>42120.959999999999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18169.62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3.69</v>
      </c>
      <c r="H114" s="10">
        <v>940.21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227.44</v>
      </c>
      <c r="H115" s="10">
        <v>2897.59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2.4900000000000002</v>
      </c>
      <c r="H116" s="10">
        <v>634.45000000000005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767.79</v>
      </c>
      <c r="H117" s="10">
        <v>13697.37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198565.37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1448.57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237.47</v>
      </c>
      <c r="H120" s="10">
        <v>1448.57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180068.7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54.91</v>
      </c>
      <c r="H122" s="10">
        <v>31450.799999999999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93.55</v>
      </c>
      <c r="H123" s="10">
        <v>97104.9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73.59</v>
      </c>
      <c r="H124" s="10">
        <v>41512.85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133.52000000000001</v>
      </c>
      <c r="H125" s="10">
        <v>1297.81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27.91</v>
      </c>
      <c r="H126" s="10">
        <v>8702.34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4632.49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73.59</v>
      </c>
      <c r="H128" s="10">
        <v>4632.49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12415.61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1076.7</v>
      </c>
      <c r="H130" s="10">
        <v>8678.2000000000007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489.12</v>
      </c>
      <c r="H131" s="10">
        <v>3521.66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59.93</v>
      </c>
      <c r="H132" s="10">
        <v>215.75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277164.86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37758.720000000001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1105.78</v>
      </c>
      <c r="H135" s="10">
        <v>6634.68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1927.11</v>
      </c>
      <c r="H136" s="10">
        <v>5781.33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1201.76</v>
      </c>
      <c r="H137" s="10">
        <v>7210.56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1201.76</v>
      </c>
      <c r="H138" s="10">
        <v>3605.28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1927.11</v>
      </c>
      <c r="H139" s="10">
        <v>9635.5499999999993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1112.93</v>
      </c>
      <c r="H140" s="10">
        <v>4451.72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244.22</v>
      </c>
      <c r="H141" s="10">
        <v>439.6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5416.57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79.75</v>
      </c>
      <c r="H143" s="10">
        <v>319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349.5</v>
      </c>
      <c r="H144" s="10">
        <v>2796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179.81</v>
      </c>
      <c r="H145" s="10">
        <v>2301.5700000000002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37855.410000000003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704.18</v>
      </c>
      <c r="H147" s="10">
        <v>704.18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585.32000000000005</v>
      </c>
      <c r="H148" s="10">
        <v>983.34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585.32000000000005</v>
      </c>
      <c r="H149" s="10">
        <v>1966.68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395.39</v>
      </c>
      <c r="H150" s="10">
        <v>33007.160000000003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585.32000000000005</v>
      </c>
      <c r="H151" s="10">
        <v>1194.05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49613.73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691.56</v>
      </c>
      <c r="H153" s="10">
        <v>608.57000000000005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691.56</v>
      </c>
      <c r="H154" s="10">
        <v>1486.85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737.17</v>
      </c>
      <c r="H155" s="10">
        <v>1186.8399999999999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691.56</v>
      </c>
      <c r="H156" s="10">
        <v>1887.96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737.17</v>
      </c>
      <c r="H157" s="10">
        <v>1592.29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691.56</v>
      </c>
      <c r="H158" s="10">
        <v>726.14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691.56</v>
      </c>
      <c r="H159" s="10">
        <v>8713.66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691.56</v>
      </c>
      <c r="H160" s="10">
        <v>5809.1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691.56</v>
      </c>
      <c r="H161" s="10">
        <v>4356.83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691.56</v>
      </c>
      <c r="H162" s="10">
        <v>726.14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691.56</v>
      </c>
      <c r="H163" s="10">
        <v>3630.69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691.56</v>
      </c>
      <c r="H164" s="10">
        <v>2904.55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691.56</v>
      </c>
      <c r="H165" s="10">
        <v>11618.21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737.17</v>
      </c>
      <c r="H166" s="10">
        <v>2005.1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229.65</v>
      </c>
      <c r="H167" s="10">
        <v>2360.8000000000002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1012.57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1012.57</v>
      </c>
      <c r="H169" s="10">
        <v>1012.57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145507.85999999999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879.7</v>
      </c>
      <c r="H171" s="10">
        <v>2709.48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872.11</v>
      </c>
      <c r="H172" s="10">
        <v>2564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856.45</v>
      </c>
      <c r="H173" s="10">
        <v>99999.1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290.98</v>
      </c>
      <c r="H174" s="10">
        <v>20918.55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1167.8800000000001</v>
      </c>
      <c r="H175" s="10">
        <v>7357.64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1167.8800000000001</v>
      </c>
      <c r="H176" s="10">
        <v>4671.5200000000004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1167.8800000000001</v>
      </c>
      <c r="H177" s="10">
        <v>7287.57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207144.65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201.95</v>
      </c>
      <c r="H179" s="10">
        <v>171790.79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148.58000000000001</v>
      </c>
      <c r="H180" s="10">
        <v>10274.31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53.02</v>
      </c>
      <c r="H181" s="10">
        <v>4962.67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53.02</v>
      </c>
      <c r="H182" s="10">
        <v>2423.0100000000002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53.02</v>
      </c>
      <c r="H183" s="10">
        <v>6712.33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47.01</v>
      </c>
      <c r="H184" s="10">
        <v>10981.54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24602.58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47.36</v>
      </c>
      <c r="H186" s="10">
        <v>18660.79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47.36</v>
      </c>
      <c r="H187" s="10">
        <v>5941.79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254317.73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249294.63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5.44</v>
      </c>
      <c r="H190" s="10">
        <v>13978.62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37.75</v>
      </c>
      <c r="H191" s="10">
        <v>60014.2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45.79</v>
      </c>
      <c r="H192" s="10">
        <v>44865.96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29.58</v>
      </c>
      <c r="H193" s="10">
        <v>30312.7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70.59</v>
      </c>
      <c r="H194" s="10">
        <v>32216.57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69.37</v>
      </c>
      <c r="H195" s="10">
        <v>6520.78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69.37</v>
      </c>
      <c r="H196" s="10">
        <v>319.10000000000002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69.37</v>
      </c>
      <c r="H197" s="10">
        <v>673.58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69.37</v>
      </c>
      <c r="H198" s="10">
        <v>341.3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44.3</v>
      </c>
      <c r="H199" s="10">
        <v>5634.96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74.05</v>
      </c>
      <c r="H200" s="10">
        <v>32461.3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84.63</v>
      </c>
      <c r="H201" s="10">
        <v>21955.56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5023.1000000000004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5.44</v>
      </c>
      <c r="H203" s="10">
        <v>533.39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45.79</v>
      </c>
      <c r="H204" s="10">
        <v>4489.71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160131.42000000001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131440.04999999999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44.08</v>
      </c>
      <c r="H207" s="10">
        <v>12471.11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51.93</v>
      </c>
      <c r="H208" s="10">
        <v>19491.41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54.9</v>
      </c>
      <c r="H209" s="10">
        <v>6887.75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67.13</v>
      </c>
      <c r="H210" s="10">
        <v>2879.88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56.91</v>
      </c>
      <c r="H211" s="10">
        <v>8476.74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270.92</v>
      </c>
      <c r="H212" s="10">
        <v>58662.31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7.3</v>
      </c>
      <c r="H213" s="10">
        <v>1580.67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12.47</v>
      </c>
      <c r="H214" s="10">
        <v>847.96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73.91</v>
      </c>
      <c r="H215" s="10">
        <v>9401.35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137.51</v>
      </c>
      <c r="H216" s="10">
        <v>7349.91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252.08</v>
      </c>
      <c r="H217" s="10">
        <v>441.14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78.83</v>
      </c>
      <c r="H218" s="10">
        <v>2949.82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28691.37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49.15</v>
      </c>
      <c r="H220" s="10">
        <v>12523.42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84.84</v>
      </c>
      <c r="H221" s="10">
        <v>2353.46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203.06</v>
      </c>
      <c r="H222" s="10">
        <v>990.93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203.06</v>
      </c>
      <c r="H223" s="10">
        <v>1522.95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179.55</v>
      </c>
      <c r="H224" s="10">
        <v>3942.92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20.47</v>
      </c>
      <c r="H225" s="10">
        <v>7058.26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37.15</v>
      </c>
      <c r="H226" s="10">
        <v>299.43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139258.46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97430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17.55</v>
      </c>
      <c r="H229" s="10">
        <v>35180.550000000003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14.62</v>
      </c>
      <c r="H230" s="10">
        <v>27821.279999999999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19.45</v>
      </c>
      <c r="H231" s="10">
        <v>2450.89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19.45</v>
      </c>
      <c r="H232" s="10">
        <v>247.4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148.03</v>
      </c>
      <c r="H233" s="10">
        <v>15044.29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28.13</v>
      </c>
      <c r="H234" s="10">
        <v>16685.59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17228.47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21.77</v>
      </c>
      <c r="H236" s="10">
        <v>9634.31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17.16</v>
      </c>
      <c r="H237" s="10">
        <v>7594.16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21557.5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16.77</v>
      </c>
      <c r="H240" s="10">
        <v>21557.5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3042.49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16.41</v>
      </c>
      <c r="H242" s="10">
        <v>1609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14.62</v>
      </c>
      <c r="H243" s="10">
        <v>1433.49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72920.210000000006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30279.32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11.17</v>
      </c>
      <c r="H246" s="10">
        <v>308.29000000000002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24.97</v>
      </c>
      <c r="H247" s="10">
        <v>4167.49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30.14</v>
      </c>
      <c r="H248" s="10">
        <v>2442.85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27.77</v>
      </c>
      <c r="H249" s="10">
        <v>305.47000000000003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45.11</v>
      </c>
      <c r="H250" s="10">
        <v>6071.81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62.03</v>
      </c>
      <c r="H251" s="10">
        <v>3383.74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222.69</v>
      </c>
      <c r="H252" s="10">
        <v>1336.14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312.02999999999997</v>
      </c>
      <c r="H253" s="10">
        <v>624.05999999999995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5.93</v>
      </c>
      <c r="H254" s="10">
        <v>23.72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6.93</v>
      </c>
      <c r="H255" s="10">
        <v>498.96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17.309999999999999</v>
      </c>
      <c r="H256" s="10">
        <v>692.4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29.27</v>
      </c>
      <c r="H257" s="10">
        <v>175.62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38.94</v>
      </c>
      <c r="H258" s="10">
        <v>77.88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19.96</v>
      </c>
      <c r="H259" s="10">
        <v>119.76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14.76</v>
      </c>
      <c r="H260" s="10">
        <v>29.52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14.76</v>
      </c>
      <c r="H261" s="10">
        <v>59.04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14.53</v>
      </c>
      <c r="H262" s="10">
        <v>435.9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18.96</v>
      </c>
      <c r="H263" s="10">
        <v>18.96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27.84</v>
      </c>
      <c r="H264" s="10">
        <v>139.19999999999999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6.33</v>
      </c>
      <c r="H265" s="10">
        <v>18.989999999999998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16.82</v>
      </c>
      <c r="H266" s="10">
        <v>33.64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78.150000000000006</v>
      </c>
      <c r="H267" s="10">
        <v>625.20000000000005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95.42</v>
      </c>
      <c r="H268" s="10">
        <v>190.84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8.4700000000000006</v>
      </c>
      <c r="H269" s="10">
        <v>33.880000000000003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8.4700000000000006</v>
      </c>
      <c r="H270" s="10">
        <v>33.880000000000003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14.43</v>
      </c>
      <c r="H271" s="10">
        <v>404.04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39.630000000000003</v>
      </c>
      <c r="H272" s="10">
        <v>158.52000000000001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102.56</v>
      </c>
      <c r="H273" s="10">
        <v>2666.56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123.81</v>
      </c>
      <c r="H274" s="10">
        <v>742.86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13.21</v>
      </c>
      <c r="H275" s="10">
        <v>620.87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13.21</v>
      </c>
      <c r="H276" s="10">
        <v>158.52000000000001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13.81</v>
      </c>
      <c r="H277" s="10">
        <v>234.77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22.57</v>
      </c>
      <c r="H278" s="10">
        <v>315.98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76.72</v>
      </c>
      <c r="H279" s="10">
        <v>537.04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100.28</v>
      </c>
      <c r="H280" s="10">
        <v>401.12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19.79</v>
      </c>
      <c r="H281" s="10">
        <v>197.9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58.36</v>
      </c>
      <c r="H282" s="10">
        <v>116.72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58.36</v>
      </c>
      <c r="H283" s="10">
        <v>758.68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29.22</v>
      </c>
      <c r="H284" s="10">
        <v>87.66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22.25</v>
      </c>
      <c r="H285" s="10">
        <v>178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20.53</v>
      </c>
      <c r="H286" s="10">
        <v>184.77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222.69</v>
      </c>
      <c r="H287" s="10">
        <v>668.07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7015.61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335.12</v>
      </c>
      <c r="H289" s="10">
        <v>1005.36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406.75</v>
      </c>
      <c r="H290" s="10">
        <v>406.75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95.49</v>
      </c>
      <c r="H291" s="10">
        <v>190.98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192.2</v>
      </c>
      <c r="H292" s="10">
        <v>1537.6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108.55</v>
      </c>
      <c r="H293" s="10">
        <v>3256.5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103.07</v>
      </c>
      <c r="H294" s="10">
        <v>618.41999999999996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35625.279999999999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35625.279999999999</v>
      </c>
      <c r="H296" s="10">
        <v>35625.279999999999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15546.28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10028.93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28.4</v>
      </c>
      <c r="H299" s="10">
        <v>7003.44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58.38</v>
      </c>
      <c r="H300" s="10">
        <v>175.14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43.75</v>
      </c>
      <c r="H301" s="10">
        <v>481.25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42.89</v>
      </c>
      <c r="H302" s="10">
        <v>2015.83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72.34</v>
      </c>
      <c r="H303" s="10">
        <v>289.36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63.91</v>
      </c>
      <c r="H304" s="10">
        <v>63.91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5517.35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562.94000000000005</v>
      </c>
      <c r="H306" s="10">
        <v>5066.46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40.99</v>
      </c>
      <c r="H307" s="10">
        <v>450.89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60585.1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34042.160000000003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37.26</v>
      </c>
      <c r="H310" s="10">
        <v>5562.92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21.64</v>
      </c>
      <c r="H311" s="10">
        <v>2495.09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26.75</v>
      </c>
      <c r="H312" s="10">
        <v>4630.43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33.130000000000003</v>
      </c>
      <c r="H313" s="10">
        <v>2304.19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10.61</v>
      </c>
      <c r="H314" s="10">
        <v>339.52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16.23</v>
      </c>
      <c r="H315" s="10">
        <v>503.13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23.82</v>
      </c>
      <c r="H316" s="10">
        <v>214.38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28.69</v>
      </c>
      <c r="H317" s="10">
        <v>172.14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27.99</v>
      </c>
      <c r="H318" s="10">
        <v>335.88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23</v>
      </c>
      <c r="H319" s="10">
        <v>644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15.62</v>
      </c>
      <c r="H320" s="10">
        <v>281.16000000000003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10.42</v>
      </c>
      <c r="H321" s="10">
        <v>1104.52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47.24</v>
      </c>
      <c r="H322" s="10">
        <v>661.36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51.67</v>
      </c>
      <c r="H323" s="10">
        <v>413.36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39.9</v>
      </c>
      <c r="H324" s="10">
        <v>39.9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19.07</v>
      </c>
      <c r="H325" s="10">
        <v>171.63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29.72</v>
      </c>
      <c r="H326" s="10">
        <v>29.72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562.94000000000005</v>
      </c>
      <c r="H327" s="10">
        <v>9007.0400000000009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106.86</v>
      </c>
      <c r="H328" s="10">
        <v>2030.34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77.38</v>
      </c>
      <c r="H329" s="10">
        <v>928.56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77.38</v>
      </c>
      <c r="H330" s="10">
        <v>309.52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24.62</v>
      </c>
      <c r="H331" s="10">
        <v>320.06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49.66</v>
      </c>
      <c r="H332" s="10">
        <v>49.66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19.2</v>
      </c>
      <c r="H333" s="10">
        <v>230.4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19.350000000000001</v>
      </c>
      <c r="H334" s="10">
        <v>290.25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144.06</v>
      </c>
      <c r="H335" s="10">
        <v>432.18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19.97</v>
      </c>
      <c r="H336" s="10">
        <v>179.73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9.51</v>
      </c>
      <c r="H337" s="10">
        <v>85.59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11.02</v>
      </c>
      <c r="H338" s="10">
        <v>275.5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26542.94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11777.12</v>
      </c>
      <c r="H340" s="10">
        <v>11777.12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6381.09</v>
      </c>
      <c r="H341" s="10">
        <v>6381.09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8384.73</v>
      </c>
      <c r="H342" s="10">
        <v>8384.73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61770.59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336.34</v>
      </c>
      <c r="H344" s="10">
        <v>1345.36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583.75</v>
      </c>
      <c r="H345" s="10">
        <v>5253.75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34.89</v>
      </c>
      <c r="H346" s="10">
        <v>139.56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67.83</v>
      </c>
      <c r="H347" s="10">
        <v>610.47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525.82000000000005</v>
      </c>
      <c r="H348" s="10">
        <v>1051.6400000000001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167.42</v>
      </c>
      <c r="H349" s="10">
        <v>502.26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151.16999999999999</v>
      </c>
      <c r="H350" s="10">
        <v>1965.21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370.67</v>
      </c>
      <c r="H351" s="10">
        <v>1112.01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785.21</v>
      </c>
      <c r="H352" s="10">
        <v>3926.05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231.66</v>
      </c>
      <c r="H353" s="10">
        <v>1158.3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231.66</v>
      </c>
      <c r="H354" s="10">
        <v>1389.96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253.64</v>
      </c>
      <c r="H355" s="10">
        <v>253.64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84.49</v>
      </c>
      <c r="H356" s="10">
        <v>2027.76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11.55</v>
      </c>
      <c r="H357" s="10">
        <v>438.9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147.24</v>
      </c>
      <c r="H358" s="10">
        <v>1325.16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162.25</v>
      </c>
      <c r="H359" s="10">
        <v>2596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274.5</v>
      </c>
      <c r="H360" s="10">
        <v>549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62.17</v>
      </c>
      <c r="H361" s="10">
        <v>435.19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389.5</v>
      </c>
      <c r="H362" s="10">
        <v>1168.5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158.13999999999999</v>
      </c>
      <c r="H363" s="10">
        <v>316.27999999999997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67.849999999999994</v>
      </c>
      <c r="H364" s="10">
        <v>1696.25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130.29</v>
      </c>
      <c r="H365" s="10">
        <v>1042.32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296.81</v>
      </c>
      <c r="H366" s="10">
        <v>2671.29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366.99</v>
      </c>
      <c r="H367" s="10">
        <v>1834.95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378.62</v>
      </c>
      <c r="H368" s="10">
        <v>2650.34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1065.8900000000001</v>
      </c>
      <c r="H369" s="10">
        <v>1065.8900000000001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478.48</v>
      </c>
      <c r="H370" s="10">
        <v>6220.24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50.13</v>
      </c>
      <c r="H371" s="10">
        <v>852.21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50.13</v>
      </c>
      <c r="H372" s="10">
        <v>451.17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48.62</v>
      </c>
      <c r="H373" s="10">
        <v>680.68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476.63</v>
      </c>
      <c r="H374" s="10">
        <v>3574.73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431.57</v>
      </c>
      <c r="H375" s="10">
        <v>4315.7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55.13</v>
      </c>
      <c r="H376" s="10">
        <v>5898.91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128.96</v>
      </c>
      <c r="H377" s="10">
        <v>1250.9100000000001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3775.44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636.29</v>
      </c>
      <c r="H379" s="10">
        <v>636.29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52.16</v>
      </c>
      <c r="H380" s="10">
        <v>104.32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37.049999999999997</v>
      </c>
      <c r="H381" s="10">
        <v>1696.89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15.7</v>
      </c>
      <c r="H382" s="10">
        <v>15.7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22.66</v>
      </c>
      <c r="H383" s="10">
        <v>90.64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60.16</v>
      </c>
      <c r="H384" s="10">
        <v>120.32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70.94</v>
      </c>
      <c r="H385" s="10">
        <v>283.76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44.76</v>
      </c>
      <c r="H386" s="10">
        <v>44.76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24.04</v>
      </c>
      <c r="H387" s="10">
        <v>192.32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52.31</v>
      </c>
      <c r="H388" s="10">
        <v>104.62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52.31</v>
      </c>
      <c r="H389" s="10">
        <v>313.86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35.28</v>
      </c>
      <c r="H390" s="10">
        <v>70.56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422.51</v>
      </c>
      <c r="H391" s="10">
        <v>101.4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34626.089999999997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3622.96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310.37</v>
      </c>
      <c r="H394" s="10">
        <v>1862.22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880.37</v>
      </c>
      <c r="H395" s="10">
        <v>1760.74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2718.27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1734.39</v>
      </c>
      <c r="H397" s="10">
        <v>1734.39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983.88</v>
      </c>
      <c r="H398" s="10">
        <v>983.88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16368.1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335.12</v>
      </c>
      <c r="H400" s="10">
        <v>1675.6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644.04</v>
      </c>
      <c r="H401" s="10">
        <v>1932.12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174.55</v>
      </c>
      <c r="H402" s="10">
        <v>174.55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2861.81</v>
      </c>
      <c r="H403" s="10">
        <v>2861.81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514.17999999999995</v>
      </c>
      <c r="H404" s="10">
        <v>514.17999999999995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3405.48</v>
      </c>
      <c r="H405" s="10">
        <v>3405.48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836.21</v>
      </c>
      <c r="H406" s="10">
        <v>1672.42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4131.9399999999996</v>
      </c>
      <c r="H407" s="10">
        <v>4131.9399999999996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8399.7000000000007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125.25</v>
      </c>
      <c r="H409" s="10">
        <v>876.75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99.31</v>
      </c>
      <c r="H410" s="10">
        <v>6256.53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127.72</v>
      </c>
      <c r="H411" s="10">
        <v>127.72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135.74</v>
      </c>
      <c r="H412" s="10">
        <v>135.74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80.94</v>
      </c>
      <c r="H413" s="10">
        <v>161.88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210.27</v>
      </c>
      <c r="H414" s="10">
        <v>841.08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3517.06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24.1</v>
      </c>
      <c r="H416" s="10">
        <v>867.6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64.489999999999995</v>
      </c>
      <c r="H417" s="10">
        <v>2192.66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91.36</v>
      </c>
      <c r="H418" s="10">
        <v>456.8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248573.93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3263.82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395.85</v>
      </c>
      <c r="H421" s="10">
        <v>395.85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530.80999999999995</v>
      </c>
      <c r="H422" s="10">
        <v>1061.6199999999999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553.6</v>
      </c>
      <c r="H423" s="10">
        <v>1660.8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145.55000000000001</v>
      </c>
      <c r="H424" s="10">
        <v>145.55000000000001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13808.02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13.15</v>
      </c>
      <c r="H426" s="10">
        <v>749.55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13.15</v>
      </c>
      <c r="H427" s="10">
        <v>105.2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14.13</v>
      </c>
      <c r="H428" s="10">
        <v>56.52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65.73</v>
      </c>
      <c r="H429" s="10">
        <v>1183.1400000000001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70.81</v>
      </c>
      <c r="H430" s="10">
        <v>283.24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74.73</v>
      </c>
      <c r="H431" s="10">
        <v>74.73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85.69</v>
      </c>
      <c r="H432" s="10">
        <v>171.38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107.02</v>
      </c>
      <c r="H433" s="10">
        <v>214.04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173.16</v>
      </c>
      <c r="H434" s="10">
        <v>1385.28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1516.65</v>
      </c>
      <c r="H435" s="10">
        <v>3033.3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174.49</v>
      </c>
      <c r="H436" s="10">
        <v>174.49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327.75</v>
      </c>
      <c r="H437" s="10">
        <v>1638.75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126.77</v>
      </c>
      <c r="H438" s="10">
        <v>3042.48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211.99</v>
      </c>
      <c r="H439" s="10">
        <v>1695.92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29142.27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20.079999999999998</v>
      </c>
      <c r="H441" s="10">
        <v>8198.66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23.08</v>
      </c>
      <c r="H442" s="10">
        <v>4025.15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19.75</v>
      </c>
      <c r="H443" s="10">
        <v>6614.28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29.24</v>
      </c>
      <c r="H444" s="10">
        <v>298.25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49.86</v>
      </c>
      <c r="H445" s="10">
        <v>1994.4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29.43</v>
      </c>
      <c r="H446" s="10">
        <v>877.01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168.72</v>
      </c>
      <c r="H447" s="10">
        <v>1855.92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18.309999999999999</v>
      </c>
      <c r="H448" s="10">
        <v>1831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20.28</v>
      </c>
      <c r="H449" s="10">
        <v>3447.6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153821.54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4.68</v>
      </c>
      <c r="H451" s="10">
        <v>13375.44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7.21</v>
      </c>
      <c r="H452" s="10">
        <v>16650.05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10.050000000000001</v>
      </c>
      <c r="H453" s="10">
        <v>24241.61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17.95</v>
      </c>
      <c r="H454" s="10">
        <v>2577.62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25.92</v>
      </c>
      <c r="H455" s="10">
        <v>650.59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29.65</v>
      </c>
      <c r="H456" s="10">
        <v>1420.24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40.98</v>
      </c>
      <c r="H457" s="10">
        <v>1594.12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59.44</v>
      </c>
      <c r="H458" s="10">
        <v>11376.82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82.27</v>
      </c>
      <c r="H459" s="10">
        <v>15400.94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138.19999999999999</v>
      </c>
      <c r="H460" s="10">
        <v>23189.96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271.24</v>
      </c>
      <c r="H461" s="10">
        <v>43344.15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17216.28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205.67</v>
      </c>
      <c r="H463" s="10">
        <v>15466.38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23.27</v>
      </c>
      <c r="H464" s="10">
        <v>1749.9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31322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30.99</v>
      </c>
      <c r="H466" s="10">
        <v>2944.05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32.82</v>
      </c>
      <c r="H467" s="10">
        <v>754.86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57.02</v>
      </c>
      <c r="H468" s="10">
        <v>1938.68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36.15</v>
      </c>
      <c r="H469" s="10">
        <v>108.45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78.760000000000005</v>
      </c>
      <c r="H470" s="10">
        <v>157.52000000000001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60.25</v>
      </c>
      <c r="H471" s="10">
        <v>60.25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12.9</v>
      </c>
      <c r="H472" s="10">
        <v>129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102.55</v>
      </c>
      <c r="H473" s="10">
        <v>820.4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759.36</v>
      </c>
      <c r="H474" s="10">
        <v>759.36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608.77</v>
      </c>
      <c r="H475" s="10">
        <v>2435.08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57.59</v>
      </c>
      <c r="H476" s="10">
        <v>518.30999999999995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210.58</v>
      </c>
      <c r="H477" s="10">
        <v>17056.98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125.74</v>
      </c>
      <c r="H478" s="10">
        <v>1383.14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281.99</v>
      </c>
      <c r="H479" s="10">
        <v>2255.92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12373.52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10143.280000000001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5.24</v>
      </c>
      <c r="H482" s="10">
        <v>118.42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7.69</v>
      </c>
      <c r="H483" s="10">
        <v>1018.16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27.28</v>
      </c>
      <c r="H484" s="10">
        <v>461.03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44.79</v>
      </c>
      <c r="H485" s="10">
        <v>6937.97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11.65</v>
      </c>
      <c r="H486" s="10">
        <v>1607.7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2230.2399999999998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26.38</v>
      </c>
      <c r="H488" s="10">
        <v>1685.68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18.02</v>
      </c>
      <c r="H489" s="10">
        <v>216.24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17.97</v>
      </c>
      <c r="H490" s="10">
        <v>251.58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25.58</v>
      </c>
      <c r="H491" s="10">
        <v>76.739999999999995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34386.03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15808.74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1781.2</v>
      </c>
      <c r="H494" s="10">
        <v>5343.6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1998.77</v>
      </c>
      <c r="H495" s="10">
        <v>1998.77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53.14</v>
      </c>
      <c r="H496" s="10">
        <v>1009.66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30.24</v>
      </c>
      <c r="H497" s="10">
        <v>90.72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193.08</v>
      </c>
      <c r="H498" s="10">
        <v>386.16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2278.09</v>
      </c>
      <c r="H499" s="10">
        <v>6834.27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36.39</v>
      </c>
      <c r="H500" s="10">
        <v>145.56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1222.44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168.72</v>
      </c>
      <c r="H502" s="10">
        <v>674.88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20.28</v>
      </c>
      <c r="H503" s="10">
        <v>547.55999999999995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1346.12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51.4</v>
      </c>
      <c r="H505" s="10">
        <v>976.6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24.59</v>
      </c>
      <c r="H506" s="10">
        <v>196.72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17.28</v>
      </c>
      <c r="H507" s="10">
        <v>172.8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10632.77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112.08</v>
      </c>
      <c r="H509" s="10">
        <v>5788.93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26.86</v>
      </c>
      <c r="H510" s="10">
        <v>408.27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21.7</v>
      </c>
      <c r="H511" s="10">
        <v>2431.4899999999998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20.399999999999999</v>
      </c>
      <c r="H512" s="10">
        <v>97.92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15.62</v>
      </c>
      <c r="H513" s="10">
        <v>62.48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33.4</v>
      </c>
      <c r="H514" s="10">
        <v>1843.68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5375.96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8.0299999999999994</v>
      </c>
      <c r="H516" s="10">
        <v>4649.37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6.43</v>
      </c>
      <c r="H517" s="10">
        <v>726.59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9350.01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107.09</v>
      </c>
      <c r="H519" s="10">
        <v>428.36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8921.65</v>
      </c>
      <c r="H520" s="10">
        <v>8921.65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45800.38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147.53</v>
      </c>
      <c r="H522" s="10">
        <v>147.53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11.68</v>
      </c>
      <c r="H523" s="10">
        <v>525.6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26.74</v>
      </c>
      <c r="H524" s="10">
        <v>294.14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30.01</v>
      </c>
      <c r="H525" s="10">
        <v>120.04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347.42</v>
      </c>
      <c r="H526" s="10">
        <v>347.42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27.93</v>
      </c>
      <c r="H527" s="10">
        <v>921.69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309.83</v>
      </c>
      <c r="H528" s="10">
        <v>309.83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95.92</v>
      </c>
      <c r="H529" s="10">
        <v>2511.19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27.68</v>
      </c>
      <c r="H530" s="10">
        <v>724.66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110.24</v>
      </c>
      <c r="H531" s="10">
        <v>1212.6400000000001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74.34</v>
      </c>
      <c r="H532" s="10">
        <v>21335.58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61.38</v>
      </c>
      <c r="H533" s="10">
        <v>10710.81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54.45</v>
      </c>
      <c r="H534" s="10">
        <v>598.95000000000005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17.28</v>
      </c>
      <c r="H535" s="10">
        <v>4337.28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77.41</v>
      </c>
      <c r="H536" s="10">
        <v>1703.02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97452.75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2600.12</v>
      </c>
      <c r="H538" s="10">
        <v>2600.12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887.4</v>
      </c>
      <c r="H539" s="10">
        <v>38122.699999999997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1027.6400000000001</v>
      </c>
      <c r="H540" s="10">
        <v>27633.24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123.82</v>
      </c>
      <c r="H541" s="10">
        <v>3733.17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169.1</v>
      </c>
      <c r="H542" s="10">
        <v>13468.82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37.21</v>
      </c>
      <c r="H543" s="10">
        <v>5507.08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183.44</v>
      </c>
      <c r="H544" s="10">
        <v>755.77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598.72</v>
      </c>
      <c r="H545" s="10">
        <v>5580.07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25.89</v>
      </c>
      <c r="H546" s="10">
        <v>51.78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4887.4799999999996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4.43</v>
      </c>
      <c r="H548" s="10">
        <v>3950.14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468.67</v>
      </c>
      <c r="H549" s="10">
        <v>937.34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707741.19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2830964.77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3538705.96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1458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372631.82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467.05</v>
      </c>
      <c r="H14" s="10">
        <v>4670.5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92.3</v>
      </c>
      <c r="H15" s="10">
        <v>9137.7000000000007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2101.36</v>
      </c>
      <c r="H16" s="10">
        <v>2101.36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3086.3</v>
      </c>
      <c r="H17" s="10">
        <v>3086.3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62.71</v>
      </c>
      <c r="H18" s="10">
        <v>8013.08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1514.31</v>
      </c>
      <c r="H19" s="10">
        <v>12114.48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1229.93</v>
      </c>
      <c r="H20" s="10">
        <v>9839.44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1839.31</v>
      </c>
      <c r="H21" s="10">
        <v>14714.48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308954.48</v>
      </c>
      <c r="H22" s="10">
        <v>308954.48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43076.99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40874.25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0.65</v>
      </c>
      <c r="H25" s="10">
        <v>1023.75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70.58</v>
      </c>
      <c r="H26" s="10">
        <v>11182.7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102.42</v>
      </c>
      <c r="H27" s="10">
        <v>25664.400000000001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3.63</v>
      </c>
      <c r="H28" s="10">
        <v>388.74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12.4</v>
      </c>
      <c r="H29" s="10">
        <v>2614.66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1796.09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102.42</v>
      </c>
      <c r="H31" s="10">
        <v>1605.95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3.63</v>
      </c>
      <c r="H32" s="10">
        <v>48.53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12.4</v>
      </c>
      <c r="H33" s="10">
        <v>141.61000000000001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406.65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102.42</v>
      </c>
      <c r="H35" s="10">
        <v>373.83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3.63</v>
      </c>
      <c r="H36" s="10">
        <v>17.57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12.4</v>
      </c>
      <c r="H37" s="10">
        <v>15.25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133925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40684.400000000001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50.62</v>
      </c>
      <c r="H40" s="10">
        <v>2361.42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83.92</v>
      </c>
      <c r="H41" s="10">
        <v>11053.1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14.99</v>
      </c>
      <c r="H42" s="10">
        <v>4754.83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13.71</v>
      </c>
      <c r="H43" s="10">
        <v>565.54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12.13</v>
      </c>
      <c r="H44" s="10">
        <v>4450.9799999999996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10.25</v>
      </c>
      <c r="H45" s="10">
        <v>2306.25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16.54</v>
      </c>
      <c r="H46" s="10">
        <v>2222.65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834.06</v>
      </c>
      <c r="H47" s="10">
        <v>12969.63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73413.789999999994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50.62</v>
      </c>
      <c r="H49" s="10">
        <v>3059.47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1012.54</v>
      </c>
      <c r="H50" s="10">
        <v>3938.78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83.92</v>
      </c>
      <c r="H51" s="10">
        <v>29334.240000000002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13.71</v>
      </c>
      <c r="H52" s="10">
        <v>9049.9699999999993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12.13</v>
      </c>
      <c r="H53" s="10">
        <v>1377.97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10.25</v>
      </c>
      <c r="H54" s="10">
        <v>270.7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19.82</v>
      </c>
      <c r="H55" s="10">
        <v>7073.96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798.54</v>
      </c>
      <c r="H56" s="10">
        <v>19308.7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7920.52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64.7</v>
      </c>
      <c r="H58" s="10">
        <v>2264.5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9.31</v>
      </c>
      <c r="H59" s="10">
        <v>46.55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50.62</v>
      </c>
      <c r="H60" s="10">
        <v>245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139.09</v>
      </c>
      <c r="H61" s="10">
        <v>612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13.48</v>
      </c>
      <c r="H62" s="10">
        <v>1571.9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10.25</v>
      </c>
      <c r="H63" s="10">
        <v>858.75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9.3800000000000008</v>
      </c>
      <c r="H64" s="10">
        <v>130.1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19.82</v>
      </c>
      <c r="H65" s="10">
        <v>259.25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798.54</v>
      </c>
      <c r="H66" s="10">
        <v>1932.47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2556.08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64.7</v>
      </c>
      <c r="H68" s="10">
        <v>1132.25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50.62</v>
      </c>
      <c r="H69" s="10">
        <v>63.28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139.09</v>
      </c>
      <c r="H70" s="10">
        <v>695.45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15.9</v>
      </c>
      <c r="H71" s="10">
        <v>162.02000000000001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798.54</v>
      </c>
      <c r="H72" s="10">
        <v>503.08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9350.2099999999991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50.62</v>
      </c>
      <c r="H74" s="10">
        <v>670.72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102.7</v>
      </c>
      <c r="H75" s="10">
        <v>4618.42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13.71</v>
      </c>
      <c r="H76" s="10">
        <v>1154.3800000000001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798.54</v>
      </c>
      <c r="H77" s="10">
        <v>2906.69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309248.78000000003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46927.3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48.7</v>
      </c>
      <c r="H80" s="10">
        <v>16233.66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10.34</v>
      </c>
      <c r="H81" s="10">
        <v>8678.67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8.65</v>
      </c>
      <c r="H82" s="10">
        <v>2706.41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13.67</v>
      </c>
      <c r="H83" s="10">
        <v>6154.51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720.77</v>
      </c>
      <c r="H84" s="10">
        <v>13154.05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47473.23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48.7</v>
      </c>
      <c r="H86" s="10">
        <v>16757.669999999998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11.71</v>
      </c>
      <c r="H87" s="10">
        <v>7914.91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10.34</v>
      </c>
      <c r="H88" s="10">
        <v>99.68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13.67</v>
      </c>
      <c r="H89" s="10">
        <v>4993.79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721.27</v>
      </c>
      <c r="H90" s="10">
        <v>17707.18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3853.93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31.05</v>
      </c>
      <c r="H92" s="10">
        <v>3853.93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2125.42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48.7</v>
      </c>
      <c r="H94" s="10">
        <v>876.6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11.71</v>
      </c>
      <c r="H95" s="10">
        <v>514.29999999999995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13.67</v>
      </c>
      <c r="H96" s="10">
        <v>186.73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720.77</v>
      </c>
      <c r="H97" s="10">
        <v>547.79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2767.78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48.7</v>
      </c>
      <c r="H99" s="10">
        <v>936.99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12.65</v>
      </c>
      <c r="H100" s="10">
        <v>193.04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11.71</v>
      </c>
      <c r="H101" s="10">
        <v>227.76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10.34</v>
      </c>
      <c r="H102" s="10">
        <v>289.62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13.67</v>
      </c>
      <c r="H103" s="10">
        <v>233.21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721.27</v>
      </c>
      <c r="H104" s="10">
        <v>887.16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119615.45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12.34</v>
      </c>
      <c r="H106" s="10">
        <v>119615.45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86485.67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65264.4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3.61</v>
      </c>
      <c r="H109" s="10">
        <v>2829.23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420.93</v>
      </c>
      <c r="H110" s="10">
        <v>16496.25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2.5</v>
      </c>
      <c r="H111" s="10">
        <v>1959.3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801.67</v>
      </c>
      <c r="H112" s="10">
        <v>43979.62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21221.27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3.61</v>
      </c>
      <c r="H114" s="10">
        <v>919.83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420.93</v>
      </c>
      <c r="H115" s="10">
        <v>5362.65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2.5</v>
      </c>
      <c r="H116" s="10">
        <v>637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801.67</v>
      </c>
      <c r="H117" s="10">
        <v>14301.79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223572.82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1310.52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214.84</v>
      </c>
      <c r="H120" s="10">
        <v>1310.52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204984.06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66.39</v>
      </c>
      <c r="H122" s="10">
        <v>38026.199999999997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102.37</v>
      </c>
      <c r="H123" s="10">
        <v>106260.06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88.25</v>
      </c>
      <c r="H124" s="10">
        <v>49782.71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149.69999999999999</v>
      </c>
      <c r="H125" s="10">
        <v>1455.08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30.34</v>
      </c>
      <c r="H126" s="10">
        <v>9460.01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5555.34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88.25</v>
      </c>
      <c r="H128" s="10">
        <v>5555.34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11722.9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944.63</v>
      </c>
      <c r="H130" s="10">
        <v>7613.72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541.46</v>
      </c>
      <c r="H131" s="10">
        <v>3898.51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58.52</v>
      </c>
      <c r="H132" s="10">
        <v>210.67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272210.75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38153.72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1088.5899999999999</v>
      </c>
      <c r="H135" s="10">
        <v>6531.54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1987.27</v>
      </c>
      <c r="H136" s="10">
        <v>5961.81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1199.69</v>
      </c>
      <c r="H137" s="10">
        <v>7198.14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1199.69</v>
      </c>
      <c r="H138" s="10">
        <v>3599.07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1987.27</v>
      </c>
      <c r="H139" s="10">
        <v>9936.35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1100.78</v>
      </c>
      <c r="H140" s="10">
        <v>4403.12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290.94</v>
      </c>
      <c r="H141" s="10">
        <v>523.69000000000005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4911.55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76.900000000000006</v>
      </c>
      <c r="H143" s="10">
        <v>307.60000000000002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232.71</v>
      </c>
      <c r="H144" s="10">
        <v>1861.68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214.24</v>
      </c>
      <c r="H145" s="10">
        <v>2742.27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39295.49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771.18</v>
      </c>
      <c r="H147" s="10">
        <v>771.18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591.42999999999995</v>
      </c>
      <c r="H148" s="10">
        <v>993.6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591.42999999999995</v>
      </c>
      <c r="H149" s="10">
        <v>1987.2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411.32</v>
      </c>
      <c r="H150" s="10">
        <v>34336.99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591.42999999999995</v>
      </c>
      <c r="H151" s="10">
        <v>1206.52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43003.99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601.49</v>
      </c>
      <c r="H153" s="10">
        <v>529.30999999999995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601.49</v>
      </c>
      <c r="H154" s="10">
        <v>1293.2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624.42999999999995</v>
      </c>
      <c r="H155" s="10">
        <v>1005.33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601.49</v>
      </c>
      <c r="H156" s="10">
        <v>1642.07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624.42999999999995</v>
      </c>
      <c r="H157" s="10">
        <v>1348.77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601.49</v>
      </c>
      <c r="H158" s="10">
        <v>631.55999999999995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601.49</v>
      </c>
      <c r="H159" s="10">
        <v>7578.77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601.49</v>
      </c>
      <c r="H160" s="10">
        <v>5052.5200000000004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601.49</v>
      </c>
      <c r="H161" s="10">
        <v>3789.39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601.49</v>
      </c>
      <c r="H162" s="10">
        <v>631.55999999999995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601.49</v>
      </c>
      <c r="H163" s="10">
        <v>3157.82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601.49</v>
      </c>
      <c r="H164" s="10">
        <v>2526.2600000000002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601.49</v>
      </c>
      <c r="H165" s="10">
        <v>10105.030000000001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624.42999999999995</v>
      </c>
      <c r="H166" s="10">
        <v>1698.45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195.91</v>
      </c>
      <c r="H167" s="10">
        <v>2013.95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1104.6400000000001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1104.6400000000001</v>
      </c>
      <c r="H169" s="10">
        <v>1104.6400000000001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145741.35999999999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882.54</v>
      </c>
      <c r="H171" s="10">
        <v>2718.22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875.47</v>
      </c>
      <c r="H172" s="10">
        <v>2573.88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860.3</v>
      </c>
      <c r="H173" s="10">
        <v>100448.63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288.62</v>
      </c>
      <c r="H174" s="10">
        <v>20748.89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1163.95</v>
      </c>
      <c r="H175" s="10">
        <v>7332.89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1163.95</v>
      </c>
      <c r="H176" s="10">
        <v>4655.8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1163.95</v>
      </c>
      <c r="H177" s="10">
        <v>7263.05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210251.3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198.23</v>
      </c>
      <c r="H179" s="10">
        <v>168626.33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173.19</v>
      </c>
      <c r="H180" s="10">
        <v>11976.09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62.57</v>
      </c>
      <c r="H181" s="10">
        <v>5856.55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62.57</v>
      </c>
      <c r="H182" s="10">
        <v>2859.45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62.57</v>
      </c>
      <c r="H183" s="10">
        <v>7921.36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55.7</v>
      </c>
      <c r="H184" s="10">
        <v>13011.52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26270.1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50.57</v>
      </c>
      <c r="H186" s="10">
        <v>19925.59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50.57</v>
      </c>
      <c r="H187" s="10">
        <v>6344.51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248524.59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243646.6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5.58</v>
      </c>
      <c r="H190" s="10">
        <v>14338.37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35.97</v>
      </c>
      <c r="H191" s="10">
        <v>57184.39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44.17</v>
      </c>
      <c r="H192" s="10">
        <v>43278.65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23.97</v>
      </c>
      <c r="H193" s="10">
        <v>24563.74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71.45</v>
      </c>
      <c r="H194" s="10">
        <v>32609.07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70.150000000000006</v>
      </c>
      <c r="H195" s="10">
        <v>6594.1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70.150000000000006</v>
      </c>
      <c r="H196" s="10">
        <v>322.69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70.150000000000006</v>
      </c>
      <c r="H197" s="10">
        <v>681.16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70.150000000000006</v>
      </c>
      <c r="H198" s="10">
        <v>345.14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43.45</v>
      </c>
      <c r="H199" s="10">
        <v>5526.84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72.69</v>
      </c>
      <c r="H200" s="10">
        <v>31865.119999999999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101.52</v>
      </c>
      <c r="H201" s="10">
        <v>26337.33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4877.99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5.58</v>
      </c>
      <c r="H203" s="10">
        <v>547.12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44.17</v>
      </c>
      <c r="H204" s="10">
        <v>4330.87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166266.94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138600.48000000001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47.58</v>
      </c>
      <c r="H207" s="10">
        <v>13461.33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59.16</v>
      </c>
      <c r="H208" s="10">
        <v>22205.11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57.73</v>
      </c>
      <c r="H209" s="10">
        <v>7242.81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68.989999999999995</v>
      </c>
      <c r="H210" s="10">
        <v>2959.67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57.71</v>
      </c>
      <c r="H211" s="10">
        <v>8595.9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305.49</v>
      </c>
      <c r="H212" s="10">
        <v>66147.75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5.85</v>
      </c>
      <c r="H213" s="10">
        <v>1266.7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12.93</v>
      </c>
      <c r="H214" s="10">
        <v>879.24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52.15</v>
      </c>
      <c r="H215" s="10">
        <v>6633.48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119.09</v>
      </c>
      <c r="H216" s="10">
        <v>6365.36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215.73</v>
      </c>
      <c r="H217" s="10">
        <v>377.53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65.89</v>
      </c>
      <c r="H218" s="10">
        <v>2465.6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27666.46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56.31</v>
      </c>
      <c r="H220" s="10">
        <v>14347.79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83.63</v>
      </c>
      <c r="H221" s="10">
        <v>2319.9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196.49</v>
      </c>
      <c r="H222" s="10">
        <v>958.87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196.49</v>
      </c>
      <c r="H223" s="10">
        <v>1473.68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123.85</v>
      </c>
      <c r="H224" s="10">
        <v>2719.75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16.079999999999998</v>
      </c>
      <c r="H225" s="10">
        <v>5544.54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37.46</v>
      </c>
      <c r="H226" s="10">
        <v>301.93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132557.84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93834.91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18.02</v>
      </c>
      <c r="H229" s="10">
        <v>36122.71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13.21</v>
      </c>
      <c r="H230" s="10">
        <v>25138.1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</v>
      </c>
      <c r="H231" s="10">
        <v>2268.1799999999998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</v>
      </c>
      <c r="H232" s="10">
        <v>228.96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139.47</v>
      </c>
      <c r="H233" s="10">
        <v>14174.34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26.81</v>
      </c>
      <c r="H234" s="10">
        <v>15902.62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16688.560000000001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21.97</v>
      </c>
      <c r="H236" s="10">
        <v>9722.82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15.74</v>
      </c>
      <c r="H237" s="10">
        <v>6965.74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19037.96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14.81</v>
      </c>
      <c r="H240" s="10">
        <v>19037.96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2996.41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17.350000000000001</v>
      </c>
      <c r="H242" s="10">
        <v>1701.17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13.21</v>
      </c>
      <c r="H243" s="10">
        <v>1295.24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74162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31411.62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11.16</v>
      </c>
      <c r="H246" s="10">
        <v>308.02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24.52</v>
      </c>
      <c r="H247" s="10">
        <v>4092.39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30.64</v>
      </c>
      <c r="H248" s="10">
        <v>2483.37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29.37</v>
      </c>
      <c r="H249" s="10">
        <v>323.07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47.79</v>
      </c>
      <c r="H250" s="10">
        <v>6432.53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65.77</v>
      </c>
      <c r="H251" s="10">
        <v>3587.75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235.82</v>
      </c>
      <c r="H252" s="10">
        <v>1414.92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330.98</v>
      </c>
      <c r="H253" s="10">
        <v>661.96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5.91</v>
      </c>
      <c r="H254" s="10">
        <v>23.64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6.89</v>
      </c>
      <c r="H255" s="10">
        <v>496.08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17.8</v>
      </c>
      <c r="H256" s="10">
        <v>712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30.74</v>
      </c>
      <c r="H257" s="10">
        <v>184.44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41.03</v>
      </c>
      <c r="H258" s="10">
        <v>82.06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20.88</v>
      </c>
      <c r="H259" s="10">
        <v>125.28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15.35</v>
      </c>
      <c r="H260" s="10">
        <v>30.7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15.35</v>
      </c>
      <c r="H261" s="10">
        <v>61.4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14.9</v>
      </c>
      <c r="H262" s="10">
        <v>447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19.86</v>
      </c>
      <c r="H263" s="10">
        <v>19.86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29.26</v>
      </c>
      <c r="H264" s="10">
        <v>146.30000000000001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6.41</v>
      </c>
      <c r="H265" s="10">
        <v>19.23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17.329999999999998</v>
      </c>
      <c r="H266" s="10">
        <v>34.659999999999997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82.44</v>
      </c>
      <c r="H267" s="10">
        <v>659.52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100.77</v>
      </c>
      <c r="H268" s="10">
        <v>201.54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8.35</v>
      </c>
      <c r="H269" s="10">
        <v>33.4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8.35</v>
      </c>
      <c r="H270" s="10">
        <v>33.4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14.78</v>
      </c>
      <c r="H271" s="10">
        <v>413.84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41.55</v>
      </c>
      <c r="H272" s="10">
        <v>166.2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107.94</v>
      </c>
      <c r="H273" s="10">
        <v>2806.44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130.22999999999999</v>
      </c>
      <c r="H274" s="10">
        <v>781.38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13.39</v>
      </c>
      <c r="H275" s="10">
        <v>629.33000000000004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13.39</v>
      </c>
      <c r="H276" s="10">
        <v>160.68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13.68</v>
      </c>
      <c r="H277" s="10">
        <v>232.56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23.28</v>
      </c>
      <c r="H278" s="10">
        <v>325.92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80.709999999999994</v>
      </c>
      <c r="H279" s="10">
        <v>564.97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105.73</v>
      </c>
      <c r="H280" s="10">
        <v>422.92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20.47</v>
      </c>
      <c r="H281" s="10">
        <v>204.7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61.26</v>
      </c>
      <c r="H282" s="10">
        <v>122.52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61.26</v>
      </c>
      <c r="H283" s="10">
        <v>796.38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30.41</v>
      </c>
      <c r="H284" s="10">
        <v>91.23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22.73</v>
      </c>
      <c r="H285" s="10">
        <v>181.84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20.97</v>
      </c>
      <c r="H286" s="10">
        <v>188.73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235.82</v>
      </c>
      <c r="H287" s="10">
        <v>707.46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7205.65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344.88</v>
      </c>
      <c r="H289" s="10">
        <v>1034.6400000000001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418.53</v>
      </c>
      <c r="H290" s="10">
        <v>418.53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98.07</v>
      </c>
      <c r="H291" s="10">
        <v>196.14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197.36</v>
      </c>
      <c r="H292" s="10">
        <v>1578.88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111.43</v>
      </c>
      <c r="H293" s="10">
        <v>3342.9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105.76</v>
      </c>
      <c r="H294" s="10">
        <v>634.55999999999995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35544.730000000003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35544.730000000003</v>
      </c>
      <c r="H296" s="10">
        <v>35544.730000000003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17053.919999999998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11084.38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31.89</v>
      </c>
      <c r="H299" s="10">
        <v>7864.07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65.819999999999993</v>
      </c>
      <c r="H300" s="10">
        <v>197.46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46.22</v>
      </c>
      <c r="H301" s="10">
        <v>508.42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45.24</v>
      </c>
      <c r="H302" s="10">
        <v>2126.2800000000002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79.45</v>
      </c>
      <c r="H303" s="10">
        <v>317.8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70.349999999999994</v>
      </c>
      <c r="H304" s="10">
        <v>70.349999999999994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5969.54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617.51</v>
      </c>
      <c r="H306" s="10">
        <v>5557.59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37.450000000000003</v>
      </c>
      <c r="H307" s="10">
        <v>411.95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64355.28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35460.980000000003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38.380000000000003</v>
      </c>
      <c r="H310" s="10">
        <v>5730.13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21.95</v>
      </c>
      <c r="H311" s="10">
        <v>2530.84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27.56</v>
      </c>
      <c r="H312" s="10">
        <v>4770.6400000000003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34.270000000000003</v>
      </c>
      <c r="H313" s="10">
        <v>2383.48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10.83</v>
      </c>
      <c r="H314" s="10">
        <v>346.56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16.63</v>
      </c>
      <c r="H315" s="10">
        <v>515.53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24.79</v>
      </c>
      <c r="H316" s="10">
        <v>223.11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29.88</v>
      </c>
      <c r="H317" s="10">
        <v>179.28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29.08</v>
      </c>
      <c r="H318" s="10">
        <v>348.96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23.86</v>
      </c>
      <c r="H319" s="10">
        <v>668.08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15.93</v>
      </c>
      <c r="H320" s="10">
        <v>286.74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10.61</v>
      </c>
      <c r="H321" s="10">
        <v>1124.6600000000001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49.64</v>
      </c>
      <c r="H322" s="10">
        <v>694.96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54.73</v>
      </c>
      <c r="H323" s="10">
        <v>437.84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42.26</v>
      </c>
      <c r="H324" s="10">
        <v>42.26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20.5</v>
      </c>
      <c r="H325" s="10">
        <v>184.5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32.270000000000003</v>
      </c>
      <c r="H326" s="10">
        <v>32.270000000000003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617.51</v>
      </c>
      <c r="H327" s="10">
        <v>9880.16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96.64</v>
      </c>
      <c r="H328" s="10">
        <v>1836.16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83.93</v>
      </c>
      <c r="H329" s="10">
        <v>1007.16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83.93</v>
      </c>
      <c r="H330" s="10">
        <v>335.72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25.49</v>
      </c>
      <c r="H331" s="10">
        <v>331.37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53.25</v>
      </c>
      <c r="H332" s="10">
        <v>53.25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19.8</v>
      </c>
      <c r="H333" s="10">
        <v>237.6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17.670000000000002</v>
      </c>
      <c r="H334" s="10">
        <v>265.05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143.35</v>
      </c>
      <c r="H335" s="10">
        <v>430.05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22.41</v>
      </c>
      <c r="H336" s="10">
        <v>201.69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10.77</v>
      </c>
      <c r="H337" s="10">
        <v>96.93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11.44</v>
      </c>
      <c r="H338" s="10">
        <v>286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28894.3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12101.95</v>
      </c>
      <c r="H340" s="10">
        <v>12101.95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7595.63</v>
      </c>
      <c r="H341" s="10">
        <v>7595.63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9196.7199999999993</v>
      </c>
      <c r="H342" s="10">
        <v>9196.7199999999993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58459.34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319.14</v>
      </c>
      <c r="H344" s="10">
        <v>1276.56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588.4</v>
      </c>
      <c r="H345" s="10">
        <v>5295.6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46.06</v>
      </c>
      <c r="H346" s="10">
        <v>184.24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91.74</v>
      </c>
      <c r="H347" s="10">
        <v>825.66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509.55</v>
      </c>
      <c r="H348" s="10">
        <v>1019.1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153.76</v>
      </c>
      <c r="H349" s="10">
        <v>461.28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165.02</v>
      </c>
      <c r="H350" s="10">
        <v>2145.2600000000002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321.18</v>
      </c>
      <c r="H351" s="10">
        <v>963.54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765.02</v>
      </c>
      <c r="H352" s="10">
        <v>3825.1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199.4</v>
      </c>
      <c r="H353" s="10">
        <v>997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199.4</v>
      </c>
      <c r="H354" s="10">
        <v>1196.4000000000001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218.45</v>
      </c>
      <c r="H355" s="10">
        <v>218.45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71.22</v>
      </c>
      <c r="H356" s="10">
        <v>1709.28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11.41</v>
      </c>
      <c r="H357" s="10">
        <v>433.58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138.84</v>
      </c>
      <c r="H358" s="10">
        <v>1249.56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152.88999999999999</v>
      </c>
      <c r="H359" s="10">
        <v>2446.2399999999998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241.77</v>
      </c>
      <c r="H360" s="10">
        <v>483.54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58.74</v>
      </c>
      <c r="H361" s="10">
        <v>411.18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367.33</v>
      </c>
      <c r="H362" s="10">
        <v>1101.99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142.46</v>
      </c>
      <c r="H363" s="10">
        <v>284.92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57.26</v>
      </c>
      <c r="H364" s="10">
        <v>1431.5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115.11</v>
      </c>
      <c r="H365" s="10">
        <v>920.88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198.93</v>
      </c>
      <c r="H366" s="10">
        <v>1790.37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243.92</v>
      </c>
      <c r="H367" s="10">
        <v>1219.5999999999999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251.38</v>
      </c>
      <c r="H368" s="10">
        <v>1759.66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694.84</v>
      </c>
      <c r="H369" s="10">
        <v>694.84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459.72</v>
      </c>
      <c r="H370" s="10">
        <v>5976.36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63.29</v>
      </c>
      <c r="H371" s="10">
        <v>1075.93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63.29</v>
      </c>
      <c r="H372" s="10">
        <v>569.61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61.25</v>
      </c>
      <c r="H373" s="10">
        <v>857.5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564.46</v>
      </c>
      <c r="H374" s="10">
        <v>4233.45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407.2</v>
      </c>
      <c r="H375" s="10">
        <v>4072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56.69</v>
      </c>
      <c r="H376" s="10">
        <v>6065.83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130.24</v>
      </c>
      <c r="H377" s="10">
        <v>1263.33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3874.13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635.58000000000004</v>
      </c>
      <c r="H379" s="10">
        <v>635.58000000000004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53.53</v>
      </c>
      <c r="H380" s="10">
        <v>107.06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38.96</v>
      </c>
      <c r="H381" s="10">
        <v>1784.37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14.77</v>
      </c>
      <c r="H382" s="10">
        <v>14.77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25.69</v>
      </c>
      <c r="H383" s="10">
        <v>102.76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61.96</v>
      </c>
      <c r="H384" s="10">
        <v>123.92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72.959999999999994</v>
      </c>
      <c r="H385" s="10">
        <v>291.83999999999997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42.41</v>
      </c>
      <c r="H386" s="10">
        <v>42.41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22.71</v>
      </c>
      <c r="H387" s="10">
        <v>181.68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51.83</v>
      </c>
      <c r="H388" s="10">
        <v>103.66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51.83</v>
      </c>
      <c r="H389" s="10">
        <v>310.98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35.01</v>
      </c>
      <c r="H390" s="10">
        <v>70.02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437.83</v>
      </c>
      <c r="H391" s="10">
        <v>105.08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37087.760000000002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3550.48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303.81</v>
      </c>
      <c r="H394" s="10">
        <v>1822.86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863.81</v>
      </c>
      <c r="H395" s="10">
        <v>1727.62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2390.71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1479.94</v>
      </c>
      <c r="H397" s="10">
        <v>1479.94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910.77</v>
      </c>
      <c r="H398" s="10">
        <v>910.77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19356.45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344.88</v>
      </c>
      <c r="H400" s="10">
        <v>1724.4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707.42</v>
      </c>
      <c r="H401" s="10">
        <v>2122.2600000000002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173.05</v>
      </c>
      <c r="H402" s="10">
        <v>173.05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4725.2700000000004</v>
      </c>
      <c r="H403" s="10">
        <v>4725.2700000000004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513.71</v>
      </c>
      <c r="H404" s="10">
        <v>513.71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3404.74</v>
      </c>
      <c r="H405" s="10">
        <v>3404.74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1269.76</v>
      </c>
      <c r="H406" s="10">
        <v>2539.52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4153.5</v>
      </c>
      <c r="H407" s="10">
        <v>4153.5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8793.83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115.7</v>
      </c>
      <c r="H409" s="10">
        <v>809.9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108.31</v>
      </c>
      <c r="H410" s="10">
        <v>6823.53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102.17</v>
      </c>
      <c r="H411" s="10">
        <v>102.17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125.25</v>
      </c>
      <c r="H412" s="10">
        <v>125.25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75.03</v>
      </c>
      <c r="H413" s="10">
        <v>150.06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195.73</v>
      </c>
      <c r="H414" s="10">
        <v>782.92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2996.29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19.55</v>
      </c>
      <c r="H416" s="10">
        <v>703.8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54.51</v>
      </c>
      <c r="H417" s="10">
        <v>1853.34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87.83</v>
      </c>
      <c r="H418" s="10">
        <v>439.15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260974.35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3787.24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461.28</v>
      </c>
      <c r="H421" s="10">
        <v>461.28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623.09</v>
      </c>
      <c r="H422" s="10">
        <v>1246.18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650.66999999999996</v>
      </c>
      <c r="H423" s="10">
        <v>1952.01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127.77</v>
      </c>
      <c r="H424" s="10">
        <v>127.77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11722.85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11.42</v>
      </c>
      <c r="H426" s="10">
        <v>650.94000000000005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11.42</v>
      </c>
      <c r="H427" s="10">
        <v>91.36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12.39</v>
      </c>
      <c r="H428" s="10">
        <v>49.56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55.91</v>
      </c>
      <c r="H429" s="10">
        <v>1006.38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60.88</v>
      </c>
      <c r="H430" s="10">
        <v>243.52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64.849999999999994</v>
      </c>
      <c r="H431" s="10">
        <v>64.849999999999994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73.55</v>
      </c>
      <c r="H432" s="10">
        <v>147.1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94.47</v>
      </c>
      <c r="H433" s="10">
        <v>188.94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151.51</v>
      </c>
      <c r="H434" s="10">
        <v>1212.08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1277.03</v>
      </c>
      <c r="H435" s="10">
        <v>2554.06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148.07</v>
      </c>
      <c r="H436" s="10">
        <v>148.07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275.39</v>
      </c>
      <c r="H437" s="10">
        <v>1376.95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106.96</v>
      </c>
      <c r="H438" s="10">
        <v>2567.04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177.75</v>
      </c>
      <c r="H439" s="10">
        <v>1422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28554.47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19.89</v>
      </c>
      <c r="H441" s="10">
        <v>8121.09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22.79</v>
      </c>
      <c r="H442" s="10">
        <v>3974.58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19.170000000000002</v>
      </c>
      <c r="H443" s="10">
        <v>6420.03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28.36</v>
      </c>
      <c r="H444" s="10">
        <v>289.27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48.32</v>
      </c>
      <c r="H445" s="10">
        <v>1932.8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29.25</v>
      </c>
      <c r="H446" s="10">
        <v>871.65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190.65</v>
      </c>
      <c r="H447" s="10">
        <v>2097.15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16.23</v>
      </c>
      <c r="H448" s="10">
        <v>1623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18.97</v>
      </c>
      <c r="H449" s="10">
        <v>3224.9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169216.43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4.97</v>
      </c>
      <c r="H451" s="10">
        <v>14204.26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7.74</v>
      </c>
      <c r="H452" s="10">
        <v>17873.98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10.83</v>
      </c>
      <c r="H453" s="10">
        <v>26123.040000000001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19.53</v>
      </c>
      <c r="H454" s="10">
        <v>2804.51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28.18</v>
      </c>
      <c r="H455" s="10">
        <v>707.32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32.82</v>
      </c>
      <c r="H456" s="10">
        <v>1572.08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45.49</v>
      </c>
      <c r="H457" s="10">
        <v>1769.56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66.17</v>
      </c>
      <c r="H458" s="10">
        <v>12664.94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91.72</v>
      </c>
      <c r="H459" s="10">
        <v>17169.98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154.28</v>
      </c>
      <c r="H460" s="10">
        <v>25888.18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303.12</v>
      </c>
      <c r="H461" s="10">
        <v>48438.58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16658.310000000001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200.54</v>
      </c>
      <c r="H463" s="10">
        <v>15080.61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20.98</v>
      </c>
      <c r="H464" s="10">
        <v>1577.7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31035.05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34.67</v>
      </c>
      <c r="H466" s="10">
        <v>3293.65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37.24</v>
      </c>
      <c r="H467" s="10">
        <v>856.52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63.3</v>
      </c>
      <c r="H468" s="10">
        <v>2152.1999999999998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40.11</v>
      </c>
      <c r="H469" s="10">
        <v>120.33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87.76</v>
      </c>
      <c r="H470" s="10">
        <v>175.52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67.8</v>
      </c>
      <c r="H471" s="10">
        <v>67.8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15.06</v>
      </c>
      <c r="H472" s="10">
        <v>150.6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100.39</v>
      </c>
      <c r="H473" s="10">
        <v>803.12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582.83000000000004</v>
      </c>
      <c r="H474" s="10">
        <v>582.83000000000004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456.72</v>
      </c>
      <c r="H475" s="10">
        <v>1826.88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46.92</v>
      </c>
      <c r="H476" s="10">
        <v>422.28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210.22</v>
      </c>
      <c r="H477" s="10">
        <v>17027.82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118.58</v>
      </c>
      <c r="H478" s="10">
        <v>1304.3800000000001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281.39</v>
      </c>
      <c r="H479" s="10">
        <v>2251.12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12508.75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10241.030000000001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5.61</v>
      </c>
      <c r="H482" s="10">
        <v>126.79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8.2799999999999994</v>
      </c>
      <c r="H483" s="10">
        <v>1096.27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27.21</v>
      </c>
      <c r="H484" s="10">
        <v>459.85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44.71</v>
      </c>
      <c r="H485" s="10">
        <v>6925.58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11.83</v>
      </c>
      <c r="H486" s="10">
        <v>1632.54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2267.7199999999998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26.87</v>
      </c>
      <c r="H488" s="10">
        <v>1716.99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18.22</v>
      </c>
      <c r="H489" s="10">
        <v>218.64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18.16</v>
      </c>
      <c r="H490" s="10">
        <v>254.24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25.95</v>
      </c>
      <c r="H491" s="10">
        <v>77.849999999999994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33075.86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11529.63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1148.53</v>
      </c>
      <c r="H494" s="10">
        <v>3445.59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2002.31</v>
      </c>
      <c r="H495" s="10">
        <v>2002.31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75.790000000000006</v>
      </c>
      <c r="H496" s="10">
        <v>1440.01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30.17</v>
      </c>
      <c r="H497" s="10">
        <v>90.51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192.34</v>
      </c>
      <c r="H498" s="10">
        <v>384.68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1341.07</v>
      </c>
      <c r="H499" s="10">
        <v>4023.21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35.83</v>
      </c>
      <c r="H500" s="10">
        <v>143.32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1274.79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190.65</v>
      </c>
      <c r="H502" s="10">
        <v>762.6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18.97</v>
      </c>
      <c r="H503" s="10">
        <v>512.19000000000005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1605.2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63.02</v>
      </c>
      <c r="H505" s="10">
        <v>1197.3800000000001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29.59</v>
      </c>
      <c r="H506" s="10">
        <v>236.72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17.11</v>
      </c>
      <c r="H507" s="10">
        <v>171.1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10186.39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104.38</v>
      </c>
      <c r="H509" s="10">
        <v>5391.23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26.45</v>
      </c>
      <c r="H510" s="10">
        <v>402.04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21.46</v>
      </c>
      <c r="H511" s="10">
        <v>2404.59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19.84</v>
      </c>
      <c r="H512" s="10">
        <v>95.23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14.89</v>
      </c>
      <c r="H513" s="10">
        <v>59.56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33.22</v>
      </c>
      <c r="H514" s="10">
        <v>1833.74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8479.85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13.18</v>
      </c>
      <c r="H516" s="10">
        <v>7631.22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7.51</v>
      </c>
      <c r="H517" s="10">
        <v>848.63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9360.27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108.89</v>
      </c>
      <c r="H519" s="10">
        <v>435.56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8924.7099999999991</v>
      </c>
      <c r="H520" s="10">
        <v>8924.7099999999991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47671.01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134.58000000000001</v>
      </c>
      <c r="H522" s="10">
        <v>134.58000000000001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11.51</v>
      </c>
      <c r="H523" s="10">
        <v>517.95000000000005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26.59</v>
      </c>
      <c r="H524" s="10">
        <v>292.49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25.03</v>
      </c>
      <c r="H525" s="10">
        <v>100.12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344.31</v>
      </c>
      <c r="H526" s="10">
        <v>344.31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26.48</v>
      </c>
      <c r="H527" s="10">
        <v>873.84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309.55</v>
      </c>
      <c r="H528" s="10">
        <v>309.55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93.59</v>
      </c>
      <c r="H529" s="10">
        <v>2450.19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27.41</v>
      </c>
      <c r="H530" s="10">
        <v>717.59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87.05</v>
      </c>
      <c r="H531" s="10">
        <v>957.55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78.290000000000006</v>
      </c>
      <c r="H532" s="10">
        <v>22469.23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68.81</v>
      </c>
      <c r="H533" s="10">
        <v>12007.35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46.89</v>
      </c>
      <c r="H534" s="10">
        <v>515.79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17.11</v>
      </c>
      <c r="H535" s="10">
        <v>4294.6099999999997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76.63</v>
      </c>
      <c r="H536" s="10">
        <v>1685.86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88037.81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2795.16</v>
      </c>
      <c r="H538" s="10">
        <v>2795.16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770.58</v>
      </c>
      <c r="H539" s="10">
        <v>33104.120000000003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896.65</v>
      </c>
      <c r="H540" s="10">
        <v>24110.92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129.76</v>
      </c>
      <c r="H541" s="10">
        <v>3912.26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154.88</v>
      </c>
      <c r="H542" s="10">
        <v>12336.19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35.869999999999997</v>
      </c>
      <c r="H543" s="10">
        <v>5308.76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137.07</v>
      </c>
      <c r="H544" s="10">
        <v>564.73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628.11</v>
      </c>
      <c r="H545" s="10">
        <v>5853.99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25.84</v>
      </c>
      <c r="H546" s="10">
        <v>51.68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4821.82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4.3600000000000003</v>
      </c>
      <c r="H548" s="10">
        <v>3887.72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467.05</v>
      </c>
      <c r="H549" s="10">
        <v>934.1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712494.81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2849979.23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3562474.04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1457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437637.66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476.51</v>
      </c>
      <c r="H14" s="10">
        <v>4765.1000000000004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97.78</v>
      </c>
      <c r="H15" s="10">
        <v>9680.2199999999993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2217.3200000000002</v>
      </c>
      <c r="H16" s="10">
        <v>2217.3200000000002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3418.04</v>
      </c>
      <c r="H17" s="10">
        <v>3418.04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85.37</v>
      </c>
      <c r="H18" s="10">
        <v>10908.58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1174.28</v>
      </c>
      <c r="H19" s="10">
        <v>9394.24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966.46</v>
      </c>
      <c r="H20" s="10">
        <v>7731.68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1411.78</v>
      </c>
      <c r="H21" s="10">
        <v>11294.24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378228.24</v>
      </c>
      <c r="H22" s="10">
        <v>378228.24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53536.12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50615.360000000001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0.73</v>
      </c>
      <c r="H25" s="10">
        <v>1149.75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72.91</v>
      </c>
      <c r="H26" s="10">
        <v>11551.86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137</v>
      </c>
      <c r="H27" s="10">
        <v>34329.46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4.88</v>
      </c>
      <c r="H28" s="10">
        <v>522.6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14.52</v>
      </c>
      <c r="H29" s="10">
        <v>3061.69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2379.23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137</v>
      </c>
      <c r="H31" s="10">
        <v>2148.16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4.88</v>
      </c>
      <c r="H32" s="10">
        <v>65.25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14.52</v>
      </c>
      <c r="H33" s="10">
        <v>165.82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541.53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137</v>
      </c>
      <c r="H35" s="10">
        <v>500.05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4.88</v>
      </c>
      <c r="H36" s="10">
        <v>23.62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14.52</v>
      </c>
      <c r="H37" s="10">
        <v>17.86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139935.51999999999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42310.12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48.23</v>
      </c>
      <c r="H40" s="10">
        <v>2249.9299999999998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96.13</v>
      </c>
      <c r="H41" s="10">
        <v>12661.28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17.23</v>
      </c>
      <c r="H42" s="10">
        <v>5465.36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15.37</v>
      </c>
      <c r="H43" s="10">
        <v>634.01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13.42</v>
      </c>
      <c r="H44" s="10">
        <v>4924.33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11.26</v>
      </c>
      <c r="H45" s="10">
        <v>2533.5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19.62</v>
      </c>
      <c r="H46" s="10">
        <v>2636.54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720.59</v>
      </c>
      <c r="H47" s="10">
        <v>11205.17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77344.11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48.23</v>
      </c>
      <c r="H49" s="10">
        <v>2915.02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964.77</v>
      </c>
      <c r="H50" s="10">
        <v>3752.96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96.13</v>
      </c>
      <c r="H51" s="10">
        <v>33602.239999999998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15.37</v>
      </c>
      <c r="H52" s="10">
        <v>10145.74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13.42</v>
      </c>
      <c r="H53" s="10">
        <v>1524.51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11.26</v>
      </c>
      <c r="H54" s="10">
        <v>297.38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24.11</v>
      </c>
      <c r="H55" s="10">
        <v>8605.1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682.43</v>
      </c>
      <c r="H56" s="10">
        <v>16501.16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7985.74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62.34</v>
      </c>
      <c r="H58" s="10">
        <v>2181.9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12.16</v>
      </c>
      <c r="H59" s="10">
        <v>60.8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48.23</v>
      </c>
      <c r="H60" s="10">
        <v>233.43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156.12</v>
      </c>
      <c r="H61" s="10">
        <v>686.93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15.26</v>
      </c>
      <c r="H62" s="10">
        <v>1779.47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11.26</v>
      </c>
      <c r="H63" s="10">
        <v>943.36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9.59</v>
      </c>
      <c r="H64" s="10">
        <v>133.01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24.11</v>
      </c>
      <c r="H65" s="10">
        <v>315.36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682.43</v>
      </c>
      <c r="H66" s="10">
        <v>1651.48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2553.85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62.34</v>
      </c>
      <c r="H68" s="10">
        <v>1090.95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48.23</v>
      </c>
      <c r="H69" s="10">
        <v>60.29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156.12</v>
      </c>
      <c r="H70" s="10">
        <v>780.6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18.850000000000001</v>
      </c>
      <c r="H71" s="10">
        <v>192.08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682.43</v>
      </c>
      <c r="H72" s="10">
        <v>429.93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9741.7000000000007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48.23</v>
      </c>
      <c r="H74" s="10">
        <v>639.04999999999995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118.4</v>
      </c>
      <c r="H75" s="10">
        <v>5324.45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15.37</v>
      </c>
      <c r="H76" s="10">
        <v>1294.1500000000001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682.43</v>
      </c>
      <c r="H77" s="10">
        <v>2484.0500000000002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305433.64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51013.91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61.3</v>
      </c>
      <c r="H80" s="10">
        <v>20433.740000000002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10.97</v>
      </c>
      <c r="H81" s="10">
        <v>9207.4500000000007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9.06</v>
      </c>
      <c r="H82" s="10">
        <v>2834.69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15.7</v>
      </c>
      <c r="H83" s="10">
        <v>7068.45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628.47</v>
      </c>
      <c r="H84" s="10">
        <v>11469.58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50906.62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61.3</v>
      </c>
      <c r="H86" s="10">
        <v>21093.33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12.6</v>
      </c>
      <c r="H87" s="10">
        <v>8516.4699999999993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10.97</v>
      </c>
      <c r="H88" s="10">
        <v>105.75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15.7</v>
      </c>
      <c r="H89" s="10">
        <v>5735.37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629.55999999999995</v>
      </c>
      <c r="H90" s="10">
        <v>15455.7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4108.37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33.1</v>
      </c>
      <c r="H92" s="10">
        <v>4108.37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2348.89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61.3</v>
      </c>
      <c r="H94" s="10">
        <v>1103.4000000000001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12.6</v>
      </c>
      <c r="H95" s="10">
        <v>553.39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15.7</v>
      </c>
      <c r="H96" s="10">
        <v>214.46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628.47</v>
      </c>
      <c r="H97" s="10">
        <v>477.64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2987.59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61.3</v>
      </c>
      <c r="H99" s="10">
        <v>1179.4100000000001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</v>
      </c>
      <c r="H100" s="10">
        <v>213.64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12.6</v>
      </c>
      <c r="H101" s="10">
        <v>245.07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10.97</v>
      </c>
      <c r="H102" s="10">
        <v>307.27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15.7</v>
      </c>
      <c r="H103" s="10">
        <v>267.83999999999997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629.55999999999995</v>
      </c>
      <c r="H104" s="10">
        <v>774.36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121844.91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12.57</v>
      </c>
      <c r="H106" s="10">
        <v>121844.91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72223.350000000006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54501.4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4.79</v>
      </c>
      <c r="H109" s="10">
        <v>3754.02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234.66</v>
      </c>
      <c r="H110" s="10">
        <v>9196.33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2.7</v>
      </c>
      <c r="H111" s="10">
        <v>2116.04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718.83</v>
      </c>
      <c r="H112" s="10">
        <v>39435.01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17721.95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4.79</v>
      </c>
      <c r="H114" s="10">
        <v>1220.49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234.66</v>
      </c>
      <c r="H115" s="10">
        <v>2989.57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2.7</v>
      </c>
      <c r="H116" s="10">
        <v>687.96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718.83</v>
      </c>
      <c r="H117" s="10">
        <v>12823.93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245639.57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1501.52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246.15</v>
      </c>
      <c r="H120" s="10">
        <v>1501.52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225558.8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66.97</v>
      </c>
      <c r="H122" s="10">
        <v>38358.410000000003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119.02</v>
      </c>
      <c r="H123" s="10">
        <v>123542.76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90.57</v>
      </c>
      <c r="H124" s="10">
        <v>51091.44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165.27</v>
      </c>
      <c r="H125" s="10">
        <v>1606.42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35.15</v>
      </c>
      <c r="H126" s="10">
        <v>10959.77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5701.38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90.57</v>
      </c>
      <c r="H128" s="10">
        <v>5701.38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12877.87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1030.29</v>
      </c>
      <c r="H130" s="10">
        <v>8304.14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601.09</v>
      </c>
      <c r="H131" s="10">
        <v>4327.8500000000004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68.3</v>
      </c>
      <c r="H132" s="10">
        <v>245.88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383578.76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43462.71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1384.22</v>
      </c>
      <c r="H135" s="10">
        <v>8305.32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1943.88</v>
      </c>
      <c r="H136" s="10">
        <v>5831.64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1509.03</v>
      </c>
      <c r="H137" s="10">
        <v>9054.18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1509.03</v>
      </c>
      <c r="H138" s="10">
        <v>4527.09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1943.88</v>
      </c>
      <c r="H139" s="10">
        <v>9719.4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1394.72</v>
      </c>
      <c r="H140" s="10">
        <v>5578.88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247.89</v>
      </c>
      <c r="H141" s="10">
        <v>446.2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4632.57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80.75</v>
      </c>
      <c r="H143" s="10">
        <v>323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241.64</v>
      </c>
      <c r="H144" s="10">
        <v>1933.12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185.66</v>
      </c>
      <c r="H145" s="10">
        <v>2376.4499999999998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76309.06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1386.88</v>
      </c>
      <c r="H147" s="10">
        <v>1386.88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1120.0999999999999</v>
      </c>
      <c r="H148" s="10">
        <v>1881.77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1120.0999999999999</v>
      </c>
      <c r="H149" s="10">
        <v>3763.54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802.49</v>
      </c>
      <c r="H150" s="10">
        <v>66991.87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1120.0999999999999</v>
      </c>
      <c r="H151" s="10">
        <v>2285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82613.16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1169.22</v>
      </c>
      <c r="H153" s="10">
        <v>1028.9100000000001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1169.22</v>
      </c>
      <c r="H154" s="10">
        <v>2513.8200000000002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1292.57</v>
      </c>
      <c r="H155" s="10">
        <v>2081.04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1169.22</v>
      </c>
      <c r="H156" s="10">
        <v>3191.97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1292.57</v>
      </c>
      <c r="H157" s="10">
        <v>2791.95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1169.22</v>
      </c>
      <c r="H158" s="10">
        <v>1227.68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1169.22</v>
      </c>
      <c r="H159" s="10">
        <v>14732.17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1169.22</v>
      </c>
      <c r="H160" s="10">
        <v>9821.4500000000007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1169.22</v>
      </c>
      <c r="H161" s="10">
        <v>7366.09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1169.22</v>
      </c>
      <c r="H162" s="10">
        <v>1227.68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1169.22</v>
      </c>
      <c r="H163" s="10">
        <v>6138.41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1169.22</v>
      </c>
      <c r="H164" s="10">
        <v>4910.72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1169.22</v>
      </c>
      <c r="H165" s="10">
        <v>19642.900000000001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1292.57</v>
      </c>
      <c r="H166" s="10">
        <v>3515.79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235.66</v>
      </c>
      <c r="H167" s="10">
        <v>2422.58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1189.56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1189.56</v>
      </c>
      <c r="H169" s="10">
        <v>1189.56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175371.7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1097.79</v>
      </c>
      <c r="H171" s="10">
        <v>3381.19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1086.76</v>
      </c>
      <c r="H172" s="10">
        <v>3195.07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1078.03</v>
      </c>
      <c r="H173" s="10">
        <v>125870.78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318.02</v>
      </c>
      <c r="H174" s="10">
        <v>22862.46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1212.95</v>
      </c>
      <c r="H175" s="10">
        <v>7641.59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1212.95</v>
      </c>
      <c r="H176" s="10">
        <v>4851.8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1212.95</v>
      </c>
      <c r="H177" s="10">
        <v>7568.81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214556.22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205.7</v>
      </c>
      <c r="H179" s="10">
        <v>174980.76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169.68</v>
      </c>
      <c r="H180" s="10">
        <v>11733.37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59.21</v>
      </c>
      <c r="H181" s="10">
        <v>5542.06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59.21</v>
      </c>
      <c r="H182" s="10">
        <v>2705.9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59.21</v>
      </c>
      <c r="H183" s="10">
        <v>7495.99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51.79</v>
      </c>
      <c r="H184" s="10">
        <v>12098.14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25776.6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49.62</v>
      </c>
      <c r="H186" s="10">
        <v>19551.27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49.62</v>
      </c>
      <c r="H187" s="10">
        <v>6225.33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275885.99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270381.46000000002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6.42</v>
      </c>
      <c r="H190" s="10">
        <v>16496.830000000002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39.58</v>
      </c>
      <c r="H191" s="10">
        <v>62923.49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49.72</v>
      </c>
      <c r="H192" s="10">
        <v>48716.65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27.55</v>
      </c>
      <c r="H193" s="10">
        <v>28232.41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75.52</v>
      </c>
      <c r="H194" s="10">
        <v>34466.57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74.11</v>
      </c>
      <c r="H195" s="10">
        <v>6966.34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74.11</v>
      </c>
      <c r="H196" s="10">
        <v>340.91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74.11</v>
      </c>
      <c r="H197" s="10">
        <v>719.61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74.11</v>
      </c>
      <c r="H198" s="10">
        <v>364.62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36.03</v>
      </c>
      <c r="H199" s="10">
        <v>4583.0200000000004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87.46</v>
      </c>
      <c r="H200" s="10">
        <v>38339.839999999997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108.82</v>
      </c>
      <c r="H201" s="10">
        <v>28231.17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5504.53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6.42</v>
      </c>
      <c r="H203" s="10">
        <v>629.48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49.72</v>
      </c>
      <c r="H204" s="10">
        <v>4875.05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141704.49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114304.61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47.57</v>
      </c>
      <c r="H207" s="10">
        <v>13458.5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56.82</v>
      </c>
      <c r="H208" s="10">
        <v>21326.82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63.46</v>
      </c>
      <c r="H209" s="10">
        <v>7961.69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65.37</v>
      </c>
      <c r="H210" s="10">
        <v>2804.37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55.36</v>
      </c>
      <c r="H211" s="10">
        <v>8245.8700000000008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182.79</v>
      </c>
      <c r="H212" s="10">
        <v>39579.519999999997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6.49</v>
      </c>
      <c r="H213" s="10">
        <v>1405.28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12.73</v>
      </c>
      <c r="H214" s="10">
        <v>865.64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64.900000000000006</v>
      </c>
      <c r="H215" s="10">
        <v>8255.2800000000007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134.65</v>
      </c>
      <c r="H216" s="10">
        <v>7197.04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236.68</v>
      </c>
      <c r="H217" s="10">
        <v>414.19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74.569999999999993</v>
      </c>
      <c r="H218" s="10">
        <v>2790.41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27399.88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53.34</v>
      </c>
      <c r="H220" s="10">
        <v>13591.03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86.41</v>
      </c>
      <c r="H221" s="10">
        <v>2397.0100000000002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224.68</v>
      </c>
      <c r="H222" s="10">
        <v>1096.44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224.68</v>
      </c>
      <c r="H223" s="10">
        <v>1685.1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186.22</v>
      </c>
      <c r="H224" s="10">
        <v>4089.39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12.21</v>
      </c>
      <c r="H225" s="10">
        <v>4210.13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41.04</v>
      </c>
      <c r="H226" s="10">
        <v>330.78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169048.7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120744.59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25.02</v>
      </c>
      <c r="H229" s="10">
        <v>50154.84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15.39</v>
      </c>
      <c r="H230" s="10">
        <v>29286.55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22.45</v>
      </c>
      <c r="H231" s="10">
        <v>2828.92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22.45</v>
      </c>
      <c r="H232" s="10">
        <v>285.56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175.98</v>
      </c>
      <c r="H233" s="10">
        <v>17884.849999999999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34.229999999999997</v>
      </c>
      <c r="H234" s="10">
        <v>20303.87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21432.7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29.71</v>
      </c>
      <c r="H236" s="10">
        <v>13148.16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18.72</v>
      </c>
      <c r="H237" s="10">
        <v>8284.5400000000009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22907.25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17.82</v>
      </c>
      <c r="H240" s="10">
        <v>22907.25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3964.16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25.04</v>
      </c>
      <c r="H242" s="10">
        <v>2455.17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15.39</v>
      </c>
      <c r="H243" s="10">
        <v>1508.99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76224.639999999999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33041.93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13.58</v>
      </c>
      <c r="H246" s="10">
        <v>374.81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31.75</v>
      </c>
      <c r="H247" s="10">
        <v>5299.08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34.69</v>
      </c>
      <c r="H248" s="10">
        <v>2811.62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28.04</v>
      </c>
      <c r="H249" s="10">
        <v>308.44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45.25</v>
      </c>
      <c r="H250" s="10">
        <v>6090.65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61.99</v>
      </c>
      <c r="H251" s="10">
        <v>3381.55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224.52</v>
      </c>
      <c r="H252" s="10">
        <v>1347.12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312.62</v>
      </c>
      <c r="H253" s="10">
        <v>625.24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7.52</v>
      </c>
      <c r="H254" s="10">
        <v>30.08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8.7899999999999991</v>
      </c>
      <c r="H255" s="10">
        <v>632.88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19.920000000000002</v>
      </c>
      <c r="H256" s="10">
        <v>796.8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31.78</v>
      </c>
      <c r="H257" s="10">
        <v>190.68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41.99</v>
      </c>
      <c r="H258" s="10">
        <v>83.98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22.02</v>
      </c>
      <c r="H259" s="10">
        <v>132.12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16.91</v>
      </c>
      <c r="H260" s="10">
        <v>33.82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16.91</v>
      </c>
      <c r="H261" s="10">
        <v>67.64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16.989999999999998</v>
      </c>
      <c r="H262" s="10">
        <v>509.7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20.65</v>
      </c>
      <c r="H263" s="10">
        <v>20.65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30.16</v>
      </c>
      <c r="H264" s="10">
        <v>150.80000000000001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7.78</v>
      </c>
      <c r="H265" s="10">
        <v>23.34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19.489999999999998</v>
      </c>
      <c r="H266" s="10">
        <v>38.979999999999997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81.39</v>
      </c>
      <c r="H267" s="10">
        <v>651.12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99.05</v>
      </c>
      <c r="H268" s="10">
        <v>198.1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10.97</v>
      </c>
      <c r="H269" s="10">
        <v>43.88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10.97</v>
      </c>
      <c r="H270" s="10">
        <v>43.88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17.14</v>
      </c>
      <c r="H271" s="10">
        <v>479.92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42.54</v>
      </c>
      <c r="H272" s="10">
        <v>170.16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107.14</v>
      </c>
      <c r="H273" s="10">
        <v>2785.64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129.61000000000001</v>
      </c>
      <c r="H274" s="10">
        <v>777.66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15.66</v>
      </c>
      <c r="H275" s="10">
        <v>736.02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15.66</v>
      </c>
      <c r="H276" s="10">
        <v>187.92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17.75</v>
      </c>
      <c r="H277" s="10">
        <v>301.75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26.22</v>
      </c>
      <c r="H278" s="10">
        <v>367.08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81.709999999999994</v>
      </c>
      <c r="H279" s="10">
        <v>571.97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105.87</v>
      </c>
      <c r="H280" s="10">
        <v>423.48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22.53</v>
      </c>
      <c r="H281" s="10">
        <v>225.3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62.53</v>
      </c>
      <c r="H282" s="10">
        <v>125.06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62.53</v>
      </c>
      <c r="H283" s="10">
        <v>812.89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32.32</v>
      </c>
      <c r="H284" s="10">
        <v>96.96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25.72</v>
      </c>
      <c r="H285" s="10">
        <v>205.76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23.76</v>
      </c>
      <c r="H286" s="10">
        <v>213.84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224.52</v>
      </c>
      <c r="H287" s="10">
        <v>673.56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6728.28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317.37</v>
      </c>
      <c r="H289" s="10">
        <v>952.11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385.61</v>
      </c>
      <c r="H290" s="10">
        <v>385.61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91.64</v>
      </c>
      <c r="H291" s="10">
        <v>183.28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184.56</v>
      </c>
      <c r="H292" s="10">
        <v>1476.48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104.47</v>
      </c>
      <c r="H293" s="10">
        <v>3134.1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99.45</v>
      </c>
      <c r="H294" s="10">
        <v>596.70000000000005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36454.43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36454.43</v>
      </c>
      <c r="H296" s="10">
        <v>36454.43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18810.509999999998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12183.62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35.18</v>
      </c>
      <c r="H299" s="10">
        <v>8675.39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72.19</v>
      </c>
      <c r="H300" s="10">
        <v>216.57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50.61</v>
      </c>
      <c r="H301" s="10">
        <v>556.71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49.56</v>
      </c>
      <c r="H302" s="10">
        <v>2329.3200000000002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82.72</v>
      </c>
      <c r="H303" s="10">
        <v>330.88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74.75</v>
      </c>
      <c r="H304" s="10">
        <v>74.75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6626.89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681.04</v>
      </c>
      <c r="H306" s="10">
        <v>6129.36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45.23</v>
      </c>
      <c r="H307" s="10">
        <v>497.53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72754.39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41855.15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48.2</v>
      </c>
      <c r="H310" s="10">
        <v>7196.26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28.21</v>
      </c>
      <c r="H311" s="10">
        <v>3252.61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34.6</v>
      </c>
      <c r="H312" s="10">
        <v>5989.26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42.78</v>
      </c>
      <c r="H313" s="10">
        <v>2975.35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13.67</v>
      </c>
      <c r="H314" s="10">
        <v>437.44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18.47</v>
      </c>
      <c r="H315" s="10">
        <v>572.57000000000005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26.91</v>
      </c>
      <c r="H316" s="10">
        <v>242.19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32.340000000000003</v>
      </c>
      <c r="H317" s="10">
        <v>194.04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31.49</v>
      </c>
      <c r="H318" s="10">
        <v>377.88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25.92</v>
      </c>
      <c r="H319" s="10">
        <v>725.76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17.73</v>
      </c>
      <c r="H320" s="10">
        <v>319.14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13.43</v>
      </c>
      <c r="H321" s="10">
        <v>1423.58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53.66</v>
      </c>
      <c r="H322" s="10">
        <v>751.24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59.08</v>
      </c>
      <c r="H323" s="10">
        <v>472.64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45.31</v>
      </c>
      <c r="H324" s="10">
        <v>45.31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20.32</v>
      </c>
      <c r="H325" s="10">
        <v>182.88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32.81</v>
      </c>
      <c r="H326" s="10">
        <v>32.81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681.04</v>
      </c>
      <c r="H327" s="10">
        <v>10896.64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115.82</v>
      </c>
      <c r="H328" s="10">
        <v>2200.58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90.3</v>
      </c>
      <c r="H329" s="10">
        <v>1083.5999999999999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90.3</v>
      </c>
      <c r="H330" s="10">
        <v>361.2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27.92</v>
      </c>
      <c r="H331" s="10">
        <v>362.96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56.9</v>
      </c>
      <c r="H332" s="10">
        <v>56.9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22.08</v>
      </c>
      <c r="H333" s="10">
        <v>264.95999999999998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22.24</v>
      </c>
      <c r="H334" s="10">
        <v>333.6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151.72</v>
      </c>
      <c r="H335" s="10">
        <v>455.16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24.58</v>
      </c>
      <c r="H336" s="10">
        <v>221.22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11.68</v>
      </c>
      <c r="H337" s="10">
        <v>105.12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12.89</v>
      </c>
      <c r="H338" s="10">
        <v>322.25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30899.24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13085.53</v>
      </c>
      <c r="H340" s="10">
        <v>13085.53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8523.8700000000008</v>
      </c>
      <c r="H341" s="10">
        <v>8523.8700000000008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9289.84</v>
      </c>
      <c r="H342" s="10">
        <v>9289.84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62408.160000000003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395.65</v>
      </c>
      <c r="H344" s="10">
        <v>1582.6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743.53</v>
      </c>
      <c r="H345" s="10">
        <v>6691.77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46.55</v>
      </c>
      <c r="H346" s="10">
        <v>186.2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90.49</v>
      </c>
      <c r="H347" s="10">
        <v>814.41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579.70000000000005</v>
      </c>
      <c r="H348" s="10">
        <v>1159.4000000000001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187.75</v>
      </c>
      <c r="H349" s="10">
        <v>563.25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198.84</v>
      </c>
      <c r="H350" s="10">
        <v>2584.92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381.63</v>
      </c>
      <c r="H351" s="10">
        <v>1144.8900000000001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958.13</v>
      </c>
      <c r="H352" s="10">
        <v>4790.6499999999996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227.68</v>
      </c>
      <c r="H353" s="10">
        <v>1138.4000000000001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227.68</v>
      </c>
      <c r="H354" s="10">
        <v>1366.08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248.29</v>
      </c>
      <c r="H355" s="10">
        <v>248.29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96.81</v>
      </c>
      <c r="H356" s="10">
        <v>2323.44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12.77</v>
      </c>
      <c r="H357" s="10">
        <v>485.26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112.36</v>
      </c>
      <c r="H358" s="10">
        <v>1011.24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121.9</v>
      </c>
      <c r="H359" s="10">
        <v>1950.4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253.76</v>
      </c>
      <c r="H360" s="10">
        <v>507.52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49.27</v>
      </c>
      <c r="H361" s="10">
        <v>344.89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297.77</v>
      </c>
      <c r="H362" s="10">
        <v>893.31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158.66</v>
      </c>
      <c r="H363" s="10">
        <v>317.32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77.87</v>
      </c>
      <c r="H364" s="10">
        <v>1946.75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122.06</v>
      </c>
      <c r="H365" s="10">
        <v>976.48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207.08</v>
      </c>
      <c r="H366" s="10">
        <v>1863.72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253.11</v>
      </c>
      <c r="H367" s="10">
        <v>1265.55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260.74</v>
      </c>
      <c r="H368" s="10">
        <v>1825.18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715.62</v>
      </c>
      <c r="H369" s="10">
        <v>715.62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395.1</v>
      </c>
      <c r="H370" s="10">
        <v>5136.3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57.27</v>
      </c>
      <c r="H371" s="10">
        <v>973.59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57.27</v>
      </c>
      <c r="H372" s="10">
        <v>515.42999999999995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55.63</v>
      </c>
      <c r="H373" s="10">
        <v>778.82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485.26</v>
      </c>
      <c r="H374" s="10">
        <v>3639.45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327.71</v>
      </c>
      <c r="H375" s="10">
        <v>3277.1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72.89</v>
      </c>
      <c r="H376" s="10">
        <v>7799.23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163.99</v>
      </c>
      <c r="H377" s="10">
        <v>1590.7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4368.26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643.74</v>
      </c>
      <c r="H379" s="10">
        <v>643.74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50.28</v>
      </c>
      <c r="H380" s="10">
        <v>100.56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44.54</v>
      </c>
      <c r="H381" s="10">
        <v>2039.93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18.350000000000001</v>
      </c>
      <c r="H382" s="10">
        <v>18.350000000000001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31.31</v>
      </c>
      <c r="H383" s="10">
        <v>125.24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56.75</v>
      </c>
      <c r="H384" s="10">
        <v>113.5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67.489999999999995</v>
      </c>
      <c r="H385" s="10">
        <v>269.95999999999998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54.77</v>
      </c>
      <c r="H386" s="10">
        <v>54.77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29.03</v>
      </c>
      <c r="H387" s="10">
        <v>232.24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60.41</v>
      </c>
      <c r="H388" s="10">
        <v>120.82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60.41</v>
      </c>
      <c r="H389" s="10">
        <v>362.46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40.03</v>
      </c>
      <c r="H390" s="10">
        <v>80.06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860.94</v>
      </c>
      <c r="H391" s="10">
        <v>206.63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36400.67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2958.56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257.32</v>
      </c>
      <c r="H394" s="10">
        <v>1543.92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707.32</v>
      </c>
      <c r="H395" s="10">
        <v>1414.64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2670.61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1614.17</v>
      </c>
      <c r="H397" s="10">
        <v>1614.17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1056.44</v>
      </c>
      <c r="H398" s="10">
        <v>1056.44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18568.419999999998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317.37</v>
      </c>
      <c r="H400" s="10">
        <v>1586.85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716.38</v>
      </c>
      <c r="H401" s="10">
        <v>2149.14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225.3</v>
      </c>
      <c r="H402" s="10">
        <v>225.3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4075.9</v>
      </c>
      <c r="H403" s="10">
        <v>4075.9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521.29</v>
      </c>
      <c r="H404" s="10">
        <v>521.29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3413.44</v>
      </c>
      <c r="H405" s="10">
        <v>3413.44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1172.94</v>
      </c>
      <c r="H406" s="10">
        <v>2345.88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4250.62</v>
      </c>
      <c r="H407" s="10">
        <v>4250.62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9510.86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135.01</v>
      </c>
      <c r="H409" s="10">
        <v>945.07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113.52</v>
      </c>
      <c r="H410" s="10">
        <v>7151.76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147.37</v>
      </c>
      <c r="H411" s="10">
        <v>147.37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145.5</v>
      </c>
      <c r="H412" s="10">
        <v>145.5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88.8</v>
      </c>
      <c r="H413" s="10">
        <v>177.6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235.89</v>
      </c>
      <c r="H414" s="10">
        <v>943.56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2692.22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22.96</v>
      </c>
      <c r="H416" s="10">
        <v>826.56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38.54</v>
      </c>
      <c r="H417" s="10">
        <v>1310.3599999999999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111.06</v>
      </c>
      <c r="H418" s="10">
        <v>555.29999999999995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275382.32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3471.12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419.32</v>
      </c>
      <c r="H421" s="10">
        <v>419.32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556.94000000000005</v>
      </c>
      <c r="H422" s="10">
        <v>1113.8800000000001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579.59</v>
      </c>
      <c r="H423" s="10">
        <v>1738.77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199.15</v>
      </c>
      <c r="H424" s="10">
        <v>199.15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14099.19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13.64</v>
      </c>
      <c r="H426" s="10">
        <v>777.48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13.64</v>
      </c>
      <c r="H427" s="10">
        <v>109.12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14.79</v>
      </c>
      <c r="H428" s="10">
        <v>59.16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66.760000000000005</v>
      </c>
      <c r="H429" s="10">
        <v>1201.68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73.23</v>
      </c>
      <c r="H430" s="10">
        <v>292.92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78.62</v>
      </c>
      <c r="H431" s="10">
        <v>78.62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88.28</v>
      </c>
      <c r="H432" s="10">
        <v>176.56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115.57</v>
      </c>
      <c r="H433" s="10">
        <v>231.14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184.68</v>
      </c>
      <c r="H434" s="10">
        <v>1477.44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1524.79</v>
      </c>
      <c r="H435" s="10">
        <v>3049.58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177.36</v>
      </c>
      <c r="H436" s="10">
        <v>177.36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329.45</v>
      </c>
      <c r="H437" s="10">
        <v>1647.25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129.51</v>
      </c>
      <c r="H438" s="10">
        <v>3108.24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214.08</v>
      </c>
      <c r="H439" s="10">
        <v>1712.64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36894.660000000003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24.8</v>
      </c>
      <c r="H441" s="10">
        <v>10125.84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28.66</v>
      </c>
      <c r="H442" s="10">
        <v>4998.3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25.46</v>
      </c>
      <c r="H443" s="10">
        <v>8526.5499999999993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37.56</v>
      </c>
      <c r="H444" s="10">
        <v>383.11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63.91</v>
      </c>
      <c r="H445" s="10">
        <v>2556.4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37.299999999999997</v>
      </c>
      <c r="H446" s="10">
        <v>1111.54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204.72</v>
      </c>
      <c r="H447" s="10">
        <v>2251.92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24.19</v>
      </c>
      <c r="H448" s="10">
        <v>2419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26.6</v>
      </c>
      <c r="H449" s="10">
        <v>4522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170177.32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5.37</v>
      </c>
      <c r="H451" s="10">
        <v>15347.46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8.23</v>
      </c>
      <c r="H452" s="10">
        <v>19005.54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11.45</v>
      </c>
      <c r="H453" s="10">
        <v>27618.55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20.260000000000002</v>
      </c>
      <c r="H454" s="10">
        <v>2909.34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29.33</v>
      </c>
      <c r="H455" s="10">
        <v>736.18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32.58</v>
      </c>
      <c r="H456" s="10">
        <v>1560.58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44.82</v>
      </c>
      <c r="H457" s="10">
        <v>1743.5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64.77</v>
      </c>
      <c r="H458" s="10">
        <v>12396.98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89.46</v>
      </c>
      <c r="H459" s="10">
        <v>16746.91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149.93</v>
      </c>
      <c r="H460" s="10">
        <v>25158.25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293.83</v>
      </c>
      <c r="H461" s="10">
        <v>46954.03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17858.490000000002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213.07</v>
      </c>
      <c r="H463" s="10">
        <v>16022.86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24.41</v>
      </c>
      <c r="H464" s="10">
        <v>1835.63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32881.54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39.450000000000003</v>
      </c>
      <c r="H466" s="10">
        <v>3747.75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41.59</v>
      </c>
      <c r="H467" s="10">
        <v>956.57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72.73</v>
      </c>
      <c r="H468" s="10">
        <v>2472.8200000000002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46.13</v>
      </c>
      <c r="H469" s="10">
        <v>138.38999999999999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100.36</v>
      </c>
      <c r="H470" s="10">
        <v>200.72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76.48</v>
      </c>
      <c r="H471" s="10">
        <v>76.48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16.2</v>
      </c>
      <c r="H472" s="10">
        <v>162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108.68</v>
      </c>
      <c r="H473" s="10">
        <v>869.44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631.19000000000005</v>
      </c>
      <c r="H474" s="10">
        <v>631.19000000000005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498.66</v>
      </c>
      <c r="H475" s="10">
        <v>1994.64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55.32</v>
      </c>
      <c r="H476" s="10">
        <v>497.88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215.33</v>
      </c>
      <c r="H477" s="10">
        <v>17441.73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125.31</v>
      </c>
      <c r="H478" s="10">
        <v>1378.41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289.19</v>
      </c>
      <c r="H479" s="10">
        <v>2313.52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13304.17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10720.61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5.98</v>
      </c>
      <c r="H482" s="10">
        <v>135.15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8.76</v>
      </c>
      <c r="H483" s="10">
        <v>1159.82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27.95</v>
      </c>
      <c r="H484" s="10">
        <v>472.36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45.31</v>
      </c>
      <c r="H485" s="10">
        <v>7018.52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14.02</v>
      </c>
      <c r="H486" s="10">
        <v>1934.76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2583.56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30.17</v>
      </c>
      <c r="H488" s="10">
        <v>1927.86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21.72</v>
      </c>
      <c r="H489" s="10">
        <v>260.64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21.67</v>
      </c>
      <c r="H490" s="10">
        <v>303.38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30.56</v>
      </c>
      <c r="H491" s="10">
        <v>91.68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34154.129999999997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11047.68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1128.31</v>
      </c>
      <c r="H494" s="10">
        <v>3384.93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2007.02</v>
      </c>
      <c r="H495" s="10">
        <v>2007.02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76.42</v>
      </c>
      <c r="H496" s="10">
        <v>1451.98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32.29</v>
      </c>
      <c r="H497" s="10">
        <v>96.87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206.21</v>
      </c>
      <c r="H498" s="10">
        <v>412.42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1178.7</v>
      </c>
      <c r="H499" s="10">
        <v>3536.1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39.590000000000003</v>
      </c>
      <c r="H500" s="10">
        <v>158.36000000000001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1537.08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204.72</v>
      </c>
      <c r="H502" s="10">
        <v>818.88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26.6</v>
      </c>
      <c r="H503" s="10">
        <v>718.2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1651.64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63.4</v>
      </c>
      <c r="H505" s="10">
        <v>1204.5999999999999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30.53</v>
      </c>
      <c r="H506" s="10">
        <v>244.24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20.28</v>
      </c>
      <c r="H507" s="10">
        <v>202.8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12146.63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117.6</v>
      </c>
      <c r="H509" s="10">
        <v>6074.04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33.47</v>
      </c>
      <c r="H510" s="10">
        <v>508.74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26.87</v>
      </c>
      <c r="H511" s="10">
        <v>3010.78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26.43</v>
      </c>
      <c r="H512" s="10">
        <v>126.86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19.5</v>
      </c>
      <c r="H513" s="10">
        <v>78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42.54</v>
      </c>
      <c r="H514" s="10">
        <v>2348.21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7771.1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11.71</v>
      </c>
      <c r="H516" s="10">
        <v>6780.09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8.77</v>
      </c>
      <c r="H517" s="10">
        <v>991.01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9431.0499999999993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119.94</v>
      </c>
      <c r="H519" s="10">
        <v>479.76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8951.2900000000009</v>
      </c>
      <c r="H520" s="10">
        <v>8951.2900000000009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51748.89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149.97999999999999</v>
      </c>
      <c r="H522" s="10">
        <v>149.97999999999999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12.34</v>
      </c>
      <c r="H523" s="10">
        <v>555.29999999999995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28.8</v>
      </c>
      <c r="H524" s="10">
        <v>316.8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30.76</v>
      </c>
      <c r="H525" s="10">
        <v>123.04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392.84</v>
      </c>
      <c r="H526" s="10">
        <v>392.84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33.33</v>
      </c>
      <c r="H527" s="10">
        <v>1099.8900000000001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315.06</v>
      </c>
      <c r="H528" s="10">
        <v>315.06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124.25</v>
      </c>
      <c r="H529" s="10">
        <v>3252.87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35.81</v>
      </c>
      <c r="H530" s="10">
        <v>937.51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81.099999999999994</v>
      </c>
      <c r="H531" s="10">
        <v>892.1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85.4</v>
      </c>
      <c r="H532" s="10">
        <v>24509.8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66.16</v>
      </c>
      <c r="H533" s="10">
        <v>11544.92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56.1</v>
      </c>
      <c r="H534" s="10">
        <v>617.1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20.28</v>
      </c>
      <c r="H535" s="10">
        <v>5090.28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88.7</v>
      </c>
      <c r="H536" s="10">
        <v>1951.4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93013.17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2996.45</v>
      </c>
      <c r="H538" s="10">
        <v>2996.45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826.19</v>
      </c>
      <c r="H539" s="10">
        <v>35493.120000000003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958.59</v>
      </c>
      <c r="H540" s="10">
        <v>25776.49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131.94999999999999</v>
      </c>
      <c r="H541" s="10">
        <v>3978.29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146.27000000000001</v>
      </c>
      <c r="H542" s="10">
        <v>11650.41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42.35</v>
      </c>
      <c r="H543" s="10">
        <v>6267.8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159.9</v>
      </c>
      <c r="H544" s="10">
        <v>658.79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658.68</v>
      </c>
      <c r="H545" s="10">
        <v>6138.9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26.46</v>
      </c>
      <c r="H546" s="10">
        <v>52.92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5634.34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5.25</v>
      </c>
      <c r="H548" s="10">
        <v>4681.32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476.51</v>
      </c>
      <c r="H549" s="10">
        <v>953.02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786591.99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3146367.97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3932959.96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1456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468306.02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481.24</v>
      </c>
      <c r="H14" s="10">
        <v>4812.3999999999996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98.87</v>
      </c>
      <c r="H15" s="10">
        <v>9788.1299999999992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2158</v>
      </c>
      <c r="H16" s="10">
        <v>2158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3292.43</v>
      </c>
      <c r="H17" s="10">
        <v>3292.43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84.26</v>
      </c>
      <c r="H18" s="10">
        <v>10766.74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1828.14</v>
      </c>
      <c r="H19" s="10">
        <v>14625.12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1478.14</v>
      </c>
      <c r="H20" s="10">
        <v>11825.12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2228.14</v>
      </c>
      <c r="H21" s="10">
        <v>17825.12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393212.96</v>
      </c>
      <c r="H22" s="10">
        <v>393212.96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55036.73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52033.93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0.75</v>
      </c>
      <c r="H25" s="10">
        <v>1181.25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74.64</v>
      </c>
      <c r="H26" s="10">
        <v>11825.96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140.16999999999999</v>
      </c>
      <c r="H27" s="10">
        <v>35123.800000000003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5.0199999999999996</v>
      </c>
      <c r="H28" s="10">
        <v>537.59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15.96</v>
      </c>
      <c r="H29" s="10">
        <v>3365.33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2447.25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140.16999999999999</v>
      </c>
      <c r="H31" s="10">
        <v>2197.87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5.0199999999999996</v>
      </c>
      <c r="H32" s="10">
        <v>67.12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15.96</v>
      </c>
      <c r="H33" s="10">
        <v>182.26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555.54999999999995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140.16999999999999</v>
      </c>
      <c r="H35" s="10">
        <v>511.62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5.0199999999999996</v>
      </c>
      <c r="H36" s="10">
        <v>24.3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15.96</v>
      </c>
      <c r="H37" s="10">
        <v>19.63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145739.76999999999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43985.15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46.48</v>
      </c>
      <c r="H40" s="10">
        <v>2168.29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101.74</v>
      </c>
      <c r="H41" s="10">
        <v>13400.18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17.399999999999999</v>
      </c>
      <c r="H42" s="10">
        <v>5519.28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15.52</v>
      </c>
      <c r="H43" s="10">
        <v>640.20000000000005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13.56</v>
      </c>
      <c r="H44" s="10">
        <v>4975.71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11.37</v>
      </c>
      <c r="H45" s="10">
        <v>2558.25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19.760000000000002</v>
      </c>
      <c r="H46" s="10">
        <v>2655.35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776.07</v>
      </c>
      <c r="H47" s="10">
        <v>12067.89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80533.63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46.48</v>
      </c>
      <c r="H49" s="10">
        <v>2809.25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930.12</v>
      </c>
      <c r="H50" s="10">
        <v>3618.17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101.74</v>
      </c>
      <c r="H51" s="10">
        <v>35563.22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15.52</v>
      </c>
      <c r="H52" s="10">
        <v>10244.75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13.56</v>
      </c>
      <c r="H53" s="10">
        <v>1540.42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11.37</v>
      </c>
      <c r="H54" s="10">
        <v>300.27999999999997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24.26</v>
      </c>
      <c r="H55" s="10">
        <v>8658.64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736.1</v>
      </c>
      <c r="H56" s="10">
        <v>17798.900000000001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8313.74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66.14</v>
      </c>
      <c r="H58" s="10">
        <v>2314.9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12.43</v>
      </c>
      <c r="H59" s="10">
        <v>62.15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46.48</v>
      </c>
      <c r="H60" s="10">
        <v>224.96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165.58</v>
      </c>
      <c r="H61" s="10">
        <v>728.55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15.41</v>
      </c>
      <c r="H62" s="10">
        <v>1796.96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11.37</v>
      </c>
      <c r="H63" s="10">
        <v>952.58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9.73</v>
      </c>
      <c r="H64" s="10">
        <v>134.96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24.26</v>
      </c>
      <c r="H65" s="10">
        <v>317.32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736.1</v>
      </c>
      <c r="H66" s="10">
        <v>1781.36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2700.6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66.14</v>
      </c>
      <c r="H68" s="10">
        <v>1157.45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46.48</v>
      </c>
      <c r="H69" s="10">
        <v>58.1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165.58</v>
      </c>
      <c r="H70" s="10">
        <v>827.9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18.98</v>
      </c>
      <c r="H71" s="10">
        <v>193.41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736.1</v>
      </c>
      <c r="H72" s="10">
        <v>463.74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10206.65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46.48</v>
      </c>
      <c r="H74" s="10">
        <v>615.86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124.63</v>
      </c>
      <c r="H75" s="10">
        <v>5604.61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15.52</v>
      </c>
      <c r="H76" s="10">
        <v>1306.78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736.1</v>
      </c>
      <c r="H77" s="10">
        <v>2679.4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318738.64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53820.480000000003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66.52</v>
      </c>
      <c r="H80" s="10">
        <v>22173.78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11.1</v>
      </c>
      <c r="H81" s="10">
        <v>9316.56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9.16</v>
      </c>
      <c r="H82" s="10">
        <v>2865.98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15.83</v>
      </c>
      <c r="H83" s="10">
        <v>7126.98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676.01</v>
      </c>
      <c r="H84" s="10">
        <v>12337.18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54020.78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66.52</v>
      </c>
      <c r="H86" s="10">
        <v>22889.53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12.75</v>
      </c>
      <c r="H87" s="10">
        <v>8617.85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11.1</v>
      </c>
      <c r="H88" s="10">
        <v>107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15.83</v>
      </c>
      <c r="H89" s="10">
        <v>5782.86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677.13</v>
      </c>
      <c r="H90" s="10">
        <v>16623.54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3954.46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31.86</v>
      </c>
      <c r="H92" s="10">
        <v>3954.46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2487.35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66.52</v>
      </c>
      <c r="H94" s="10">
        <v>1197.3599999999999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12.75</v>
      </c>
      <c r="H95" s="10">
        <v>559.98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15.83</v>
      </c>
      <c r="H96" s="10">
        <v>216.24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676.01</v>
      </c>
      <c r="H97" s="10">
        <v>513.77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3157.75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66.52</v>
      </c>
      <c r="H99" s="10">
        <v>1279.8399999999999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14.16</v>
      </c>
      <c r="H100" s="10">
        <v>216.08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12.75</v>
      </c>
      <c r="H101" s="10">
        <v>247.99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11.1</v>
      </c>
      <c r="H102" s="10">
        <v>310.91000000000003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15.83</v>
      </c>
      <c r="H103" s="10">
        <v>270.06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677.13</v>
      </c>
      <c r="H104" s="10">
        <v>832.87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123686.64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12.76</v>
      </c>
      <c r="H106" s="10">
        <v>123686.64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77611.179999999993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58567.199999999997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4.8899999999999997</v>
      </c>
      <c r="H109" s="10">
        <v>3832.39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261.56</v>
      </c>
      <c r="H110" s="10">
        <v>10250.540000000001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2.69</v>
      </c>
      <c r="H111" s="10">
        <v>2108.21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772.44</v>
      </c>
      <c r="H112" s="10">
        <v>42376.06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19043.98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4.8899999999999997</v>
      </c>
      <c r="H114" s="10">
        <v>1245.97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261.56</v>
      </c>
      <c r="H115" s="10">
        <v>3332.27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2.69</v>
      </c>
      <c r="H116" s="10">
        <v>685.41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772.44</v>
      </c>
      <c r="H117" s="10">
        <v>13780.33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260685.14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1514.2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248.23</v>
      </c>
      <c r="H120" s="10">
        <v>1514.2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239174.77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72.17</v>
      </c>
      <c r="H122" s="10">
        <v>41336.81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124.94</v>
      </c>
      <c r="H123" s="10">
        <v>129687.72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97.42</v>
      </c>
      <c r="H124" s="10">
        <v>54955.6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174.75</v>
      </c>
      <c r="H125" s="10">
        <v>1698.57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36.869999999999997</v>
      </c>
      <c r="H126" s="10">
        <v>11496.07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6132.59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97.42</v>
      </c>
      <c r="H128" s="10">
        <v>6132.59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13863.58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1074.4100000000001</v>
      </c>
      <c r="H130" s="10">
        <v>8659.74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689.93</v>
      </c>
      <c r="H131" s="10">
        <v>4967.5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65.650000000000006</v>
      </c>
      <c r="H132" s="10">
        <v>236.34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360890.77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43435.48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1344.72</v>
      </c>
      <c r="H135" s="10">
        <v>8068.32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2032.89</v>
      </c>
      <c r="H136" s="10">
        <v>6098.67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1471.64</v>
      </c>
      <c r="H137" s="10">
        <v>8829.84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1471.64</v>
      </c>
      <c r="H138" s="10">
        <v>4414.92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2032.89</v>
      </c>
      <c r="H139" s="10">
        <v>10164.450000000001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1353.94</v>
      </c>
      <c r="H140" s="10">
        <v>5415.76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246.4</v>
      </c>
      <c r="H141" s="10">
        <v>443.52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4884.76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90.33</v>
      </c>
      <c r="H143" s="10">
        <v>361.32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268.31</v>
      </c>
      <c r="H144" s="10">
        <v>2146.48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185.7</v>
      </c>
      <c r="H145" s="10">
        <v>2376.96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55026.42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898.45</v>
      </c>
      <c r="H147" s="10">
        <v>898.45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907.84</v>
      </c>
      <c r="H148" s="10">
        <v>1525.17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907.84</v>
      </c>
      <c r="H149" s="10">
        <v>3050.34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571.4</v>
      </c>
      <c r="H150" s="10">
        <v>47700.47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907.84</v>
      </c>
      <c r="H151" s="10">
        <v>1851.99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95353.17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1358.05</v>
      </c>
      <c r="H153" s="10">
        <v>1195.08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1358.05</v>
      </c>
      <c r="H154" s="10">
        <v>2919.81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1517.32</v>
      </c>
      <c r="H155" s="10">
        <v>2442.89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1358.05</v>
      </c>
      <c r="H156" s="10">
        <v>3707.48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1517.32</v>
      </c>
      <c r="H157" s="10">
        <v>3277.41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1358.05</v>
      </c>
      <c r="H158" s="10">
        <v>1425.95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1358.05</v>
      </c>
      <c r="H159" s="10">
        <v>17111.43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1358.05</v>
      </c>
      <c r="H160" s="10">
        <v>11407.62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1358.05</v>
      </c>
      <c r="H161" s="10">
        <v>8555.7199999999993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1358.05</v>
      </c>
      <c r="H162" s="10">
        <v>1425.95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1358.05</v>
      </c>
      <c r="H163" s="10">
        <v>7129.76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1358.05</v>
      </c>
      <c r="H164" s="10">
        <v>5703.81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1358.05</v>
      </c>
      <c r="H165" s="10">
        <v>22815.24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1517.32</v>
      </c>
      <c r="H166" s="10">
        <v>4127.1099999999997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205.05</v>
      </c>
      <c r="H167" s="10">
        <v>2107.91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1429.95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1429.95</v>
      </c>
      <c r="H169" s="10">
        <v>1429.95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160760.99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979.79</v>
      </c>
      <c r="H171" s="10">
        <v>3017.75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972.09</v>
      </c>
      <c r="H172" s="10">
        <v>2857.94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957.66</v>
      </c>
      <c r="H173" s="10">
        <v>111816.38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319.47000000000003</v>
      </c>
      <c r="H174" s="10">
        <v>22966.7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1215.3699999999999</v>
      </c>
      <c r="H175" s="10">
        <v>7656.83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1215.3699999999999</v>
      </c>
      <c r="H176" s="10">
        <v>4861.4799999999996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1215.3699999999999</v>
      </c>
      <c r="H177" s="10">
        <v>7583.91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195960.43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184.64</v>
      </c>
      <c r="H179" s="10">
        <v>157065.85999999999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168.01</v>
      </c>
      <c r="H180" s="10">
        <v>11617.89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58.05</v>
      </c>
      <c r="H181" s="10">
        <v>5433.48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58.05</v>
      </c>
      <c r="H182" s="10">
        <v>2652.89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58.05</v>
      </c>
      <c r="H183" s="10">
        <v>7349.13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50.69</v>
      </c>
      <c r="H184" s="10">
        <v>11841.18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30415.55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58.55</v>
      </c>
      <c r="H186" s="10">
        <v>23069.87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58.55</v>
      </c>
      <c r="H187" s="10">
        <v>7345.68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285185.14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279459.02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6.32</v>
      </c>
      <c r="H190" s="10">
        <v>16239.87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41.97</v>
      </c>
      <c r="H191" s="10">
        <v>66723.070000000007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52.08</v>
      </c>
      <c r="H192" s="10">
        <v>51029.03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26.43</v>
      </c>
      <c r="H193" s="10">
        <v>27084.67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82.56</v>
      </c>
      <c r="H194" s="10">
        <v>37679.56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81.02</v>
      </c>
      <c r="H195" s="10">
        <v>7615.88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81.02</v>
      </c>
      <c r="H196" s="10">
        <v>372.69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81.02</v>
      </c>
      <c r="H197" s="10">
        <v>786.7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81.02</v>
      </c>
      <c r="H198" s="10">
        <v>398.62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39.700000000000003</v>
      </c>
      <c r="H199" s="10">
        <v>5049.84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84.96</v>
      </c>
      <c r="H200" s="10">
        <v>37243.919999999998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112.69</v>
      </c>
      <c r="H201" s="10">
        <v>29235.17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5726.12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6.32</v>
      </c>
      <c r="H203" s="10">
        <v>619.67999999999995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52.08</v>
      </c>
      <c r="H204" s="10">
        <v>5106.4399999999996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150035.38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121871.65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45.5</v>
      </c>
      <c r="H207" s="10">
        <v>12872.86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53.91</v>
      </c>
      <c r="H208" s="10">
        <v>20234.580000000002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60.9</v>
      </c>
      <c r="H209" s="10">
        <v>7640.51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72.41</v>
      </c>
      <c r="H210" s="10">
        <v>3106.39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60.92</v>
      </c>
      <c r="H211" s="10">
        <v>9074.0300000000007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221.19</v>
      </c>
      <c r="H212" s="10">
        <v>47894.27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7.85</v>
      </c>
      <c r="H213" s="10">
        <v>1699.76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14.13</v>
      </c>
      <c r="H214" s="10">
        <v>960.84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59.93</v>
      </c>
      <c r="H215" s="10">
        <v>7623.1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135.5</v>
      </c>
      <c r="H216" s="10">
        <v>7242.48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243.61</v>
      </c>
      <c r="H217" s="10">
        <v>426.32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82.75</v>
      </c>
      <c r="H218" s="10">
        <v>3096.51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28163.73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50.37</v>
      </c>
      <c r="H220" s="10">
        <v>12834.28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99.51</v>
      </c>
      <c r="H221" s="10">
        <v>2760.41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247.03</v>
      </c>
      <c r="H222" s="10">
        <v>1205.51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247.03</v>
      </c>
      <c r="H223" s="10">
        <v>1852.73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137.09</v>
      </c>
      <c r="H224" s="10">
        <v>3010.5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17.86</v>
      </c>
      <c r="H225" s="10">
        <v>6158.31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42.43</v>
      </c>
      <c r="H226" s="10">
        <v>341.99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173890.12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123402.06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24.33</v>
      </c>
      <c r="H229" s="10">
        <v>48771.67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16.760000000000002</v>
      </c>
      <c r="H230" s="10">
        <v>31893.61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23.48</v>
      </c>
      <c r="H231" s="10">
        <v>2958.71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23.48</v>
      </c>
      <c r="H232" s="10">
        <v>298.67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182.61</v>
      </c>
      <c r="H233" s="10">
        <v>18558.650000000001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35.270000000000003</v>
      </c>
      <c r="H234" s="10">
        <v>20920.75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21968.18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29.51</v>
      </c>
      <c r="H236" s="10">
        <v>13059.65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20.13</v>
      </c>
      <c r="H237" s="10">
        <v>8908.5300000000007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24565.52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19.11</v>
      </c>
      <c r="H240" s="10">
        <v>24565.52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3954.36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23.57</v>
      </c>
      <c r="H242" s="10">
        <v>2311.04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16.760000000000002</v>
      </c>
      <c r="H243" s="10">
        <v>1643.32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78225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36344.47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14.15</v>
      </c>
      <c r="H246" s="10">
        <v>390.54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32.299999999999997</v>
      </c>
      <c r="H247" s="10">
        <v>5390.87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37.159999999999997</v>
      </c>
      <c r="H248" s="10">
        <v>3011.82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32.26</v>
      </c>
      <c r="H249" s="10">
        <v>354.86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52.25</v>
      </c>
      <c r="H250" s="10">
        <v>7032.85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71.73</v>
      </c>
      <c r="H251" s="10">
        <v>3912.87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258.33999999999997</v>
      </c>
      <c r="H252" s="10">
        <v>1550.04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361.01</v>
      </c>
      <c r="H253" s="10">
        <v>722.02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7.61</v>
      </c>
      <c r="H254" s="10">
        <v>30.44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8.8800000000000008</v>
      </c>
      <c r="H255" s="10">
        <v>639.36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21.2</v>
      </c>
      <c r="H256" s="10">
        <v>848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34.81</v>
      </c>
      <c r="H257" s="10">
        <v>208.86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46.17</v>
      </c>
      <c r="H258" s="10">
        <v>92.34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23.9</v>
      </c>
      <c r="H259" s="10">
        <v>143.4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17.940000000000001</v>
      </c>
      <c r="H260" s="10">
        <v>35.880000000000003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17.940000000000001</v>
      </c>
      <c r="H261" s="10">
        <v>71.760000000000005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17.91</v>
      </c>
      <c r="H262" s="10">
        <v>537.29999999999995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22.61</v>
      </c>
      <c r="H263" s="10">
        <v>22.61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33.090000000000003</v>
      </c>
      <c r="H264" s="10">
        <v>165.45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7.99</v>
      </c>
      <c r="H265" s="10">
        <v>23.97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20.62</v>
      </c>
      <c r="H266" s="10">
        <v>41.24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91.65</v>
      </c>
      <c r="H267" s="10">
        <v>733.2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111.73</v>
      </c>
      <c r="H268" s="10">
        <v>223.46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11</v>
      </c>
      <c r="H269" s="10">
        <v>44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11</v>
      </c>
      <c r="H270" s="10">
        <v>44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17.88</v>
      </c>
      <c r="H271" s="10">
        <v>500.64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47.06</v>
      </c>
      <c r="H272" s="10">
        <v>188.24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120.58</v>
      </c>
      <c r="H273" s="10">
        <v>3135.08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145.66999999999999</v>
      </c>
      <c r="H274" s="10">
        <v>874.02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16.46</v>
      </c>
      <c r="H275" s="10">
        <v>773.62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16.46</v>
      </c>
      <c r="H276" s="10">
        <v>197.52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17.86</v>
      </c>
      <c r="H277" s="10">
        <v>303.62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27.66</v>
      </c>
      <c r="H278" s="10">
        <v>387.24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90.7</v>
      </c>
      <c r="H279" s="10">
        <v>634.9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118.11</v>
      </c>
      <c r="H280" s="10">
        <v>472.44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24.08</v>
      </c>
      <c r="H281" s="10">
        <v>240.8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69.2</v>
      </c>
      <c r="H282" s="10">
        <v>138.4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69.2</v>
      </c>
      <c r="H283" s="10">
        <v>899.6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35.130000000000003</v>
      </c>
      <c r="H284" s="10">
        <v>105.39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27.41</v>
      </c>
      <c r="H285" s="10">
        <v>219.28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25.28</v>
      </c>
      <c r="H286" s="10">
        <v>227.52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258.33999999999997</v>
      </c>
      <c r="H287" s="10">
        <v>775.02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5265.65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245.33</v>
      </c>
      <c r="H289" s="10">
        <v>735.99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298.38</v>
      </c>
      <c r="H290" s="10">
        <v>298.38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71.75</v>
      </c>
      <c r="H291" s="10">
        <v>143.5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144.65</v>
      </c>
      <c r="H292" s="10">
        <v>1157.2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82.03</v>
      </c>
      <c r="H293" s="10">
        <v>2460.9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78.28</v>
      </c>
      <c r="H294" s="10">
        <v>469.68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36614.879999999997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36614.879999999997</v>
      </c>
      <c r="H296" s="10">
        <v>36614.879999999997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19755.080000000002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12970.07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37.659999999999997</v>
      </c>
      <c r="H299" s="10">
        <v>9286.9599999999991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77.459999999999994</v>
      </c>
      <c r="H300" s="10">
        <v>232.38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52.95</v>
      </c>
      <c r="H301" s="10">
        <v>582.45000000000005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51.81</v>
      </c>
      <c r="H302" s="10">
        <v>2435.0700000000002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88.37</v>
      </c>
      <c r="H303" s="10">
        <v>353.48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79.73</v>
      </c>
      <c r="H304" s="10">
        <v>79.73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6785.01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687.56</v>
      </c>
      <c r="H306" s="10">
        <v>6188.04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54.27</v>
      </c>
      <c r="H307" s="10">
        <v>596.97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74778.75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43298.9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49.39</v>
      </c>
      <c r="H310" s="10">
        <v>7373.93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28.69</v>
      </c>
      <c r="H311" s="10">
        <v>3307.96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35.46</v>
      </c>
      <c r="H312" s="10">
        <v>6138.13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43.92</v>
      </c>
      <c r="H313" s="10">
        <v>3054.64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13.81</v>
      </c>
      <c r="H314" s="10">
        <v>441.92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19.079999999999998</v>
      </c>
      <c r="H315" s="10">
        <v>591.48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28.03</v>
      </c>
      <c r="H316" s="10">
        <v>252.27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33.64</v>
      </c>
      <c r="H317" s="10">
        <v>201.84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32.71</v>
      </c>
      <c r="H318" s="10">
        <v>392.52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26.95</v>
      </c>
      <c r="H319" s="10">
        <v>754.6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18.28</v>
      </c>
      <c r="H320" s="10">
        <v>329.04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13.56</v>
      </c>
      <c r="H321" s="10">
        <v>1437.36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56.05</v>
      </c>
      <c r="H322" s="10">
        <v>784.7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61.93</v>
      </c>
      <c r="H323" s="10">
        <v>495.44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47.57</v>
      </c>
      <c r="H324" s="10">
        <v>47.57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21.66</v>
      </c>
      <c r="H325" s="10">
        <v>194.94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34.979999999999997</v>
      </c>
      <c r="H326" s="10">
        <v>34.979999999999997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687.56</v>
      </c>
      <c r="H327" s="10">
        <v>11000.96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141.84</v>
      </c>
      <c r="H328" s="10">
        <v>2694.96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95.67</v>
      </c>
      <c r="H329" s="10">
        <v>1148.04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95.67</v>
      </c>
      <c r="H330" s="10">
        <v>382.68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29</v>
      </c>
      <c r="H331" s="10">
        <v>377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60.08</v>
      </c>
      <c r="H332" s="10">
        <v>60.08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23.47</v>
      </c>
      <c r="H333" s="10">
        <v>281.64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25.79</v>
      </c>
      <c r="H334" s="10">
        <v>386.85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151.57</v>
      </c>
      <c r="H335" s="10">
        <v>454.71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26.05</v>
      </c>
      <c r="H336" s="10">
        <v>234.45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12.44</v>
      </c>
      <c r="H337" s="10">
        <v>111.96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13.29</v>
      </c>
      <c r="H338" s="10">
        <v>332.25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31479.85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13056.06</v>
      </c>
      <c r="H340" s="10">
        <v>13056.06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9063.92</v>
      </c>
      <c r="H341" s="10">
        <v>9063.92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9359.8700000000008</v>
      </c>
      <c r="H342" s="10">
        <v>9359.8700000000008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59237.53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350.32</v>
      </c>
      <c r="H344" s="10">
        <v>1401.28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621.92999999999995</v>
      </c>
      <c r="H345" s="10">
        <v>5597.37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43.57</v>
      </c>
      <c r="H346" s="10">
        <v>174.28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84.18</v>
      </c>
      <c r="H347" s="10">
        <v>757.62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565.94000000000005</v>
      </c>
      <c r="H348" s="10">
        <v>1131.8800000000001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168.93</v>
      </c>
      <c r="H349" s="10">
        <v>506.79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167.01</v>
      </c>
      <c r="H350" s="10">
        <v>2171.13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360.4</v>
      </c>
      <c r="H351" s="10">
        <v>1081.2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823.57</v>
      </c>
      <c r="H352" s="10">
        <v>4117.8500000000004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230.39</v>
      </c>
      <c r="H353" s="10">
        <v>1151.95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230.39</v>
      </c>
      <c r="H354" s="10">
        <v>1382.34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251.93</v>
      </c>
      <c r="H355" s="10">
        <v>251.93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77.930000000000007</v>
      </c>
      <c r="H356" s="10">
        <v>1870.32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16.670000000000002</v>
      </c>
      <c r="H357" s="10">
        <v>633.46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154.22</v>
      </c>
      <c r="H358" s="10">
        <v>1387.98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169</v>
      </c>
      <c r="H359" s="10">
        <v>2704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232.84</v>
      </c>
      <c r="H360" s="10">
        <v>465.68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66.010000000000005</v>
      </c>
      <c r="H361" s="10">
        <v>462.07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408.23</v>
      </c>
      <c r="H362" s="10">
        <v>1224.69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149.44999999999999</v>
      </c>
      <c r="H363" s="10">
        <v>298.89999999999998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62.79</v>
      </c>
      <c r="H364" s="10">
        <v>1569.75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112.26</v>
      </c>
      <c r="H365" s="10">
        <v>898.08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234.53</v>
      </c>
      <c r="H366" s="10">
        <v>2110.77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279.51</v>
      </c>
      <c r="H367" s="10">
        <v>1397.55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286.97000000000003</v>
      </c>
      <c r="H368" s="10">
        <v>2008.79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742.26</v>
      </c>
      <c r="H369" s="10">
        <v>742.26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343.68</v>
      </c>
      <c r="H370" s="10">
        <v>4467.84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63.89</v>
      </c>
      <c r="H371" s="10">
        <v>1086.1300000000001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63.89</v>
      </c>
      <c r="H372" s="10">
        <v>575.01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61.99</v>
      </c>
      <c r="H373" s="10">
        <v>867.86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483.7</v>
      </c>
      <c r="H374" s="10">
        <v>3627.75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450.51</v>
      </c>
      <c r="H375" s="10">
        <v>4505.1000000000004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46.84</v>
      </c>
      <c r="H376" s="10">
        <v>5011.88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164.54</v>
      </c>
      <c r="H377" s="10">
        <v>1596.04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4199.3999999999996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643.54999999999995</v>
      </c>
      <c r="H379" s="10">
        <v>643.54999999999995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39.57</v>
      </c>
      <c r="H380" s="10">
        <v>79.14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44.44</v>
      </c>
      <c r="H381" s="10">
        <v>2035.35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18.32</v>
      </c>
      <c r="H382" s="10">
        <v>18.32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26.68</v>
      </c>
      <c r="H383" s="10">
        <v>106.72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43.71</v>
      </c>
      <c r="H384" s="10">
        <v>87.42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52.43</v>
      </c>
      <c r="H385" s="10">
        <v>209.72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54.61</v>
      </c>
      <c r="H386" s="10">
        <v>54.61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28.96</v>
      </c>
      <c r="H387" s="10">
        <v>231.68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62.76</v>
      </c>
      <c r="H388" s="10">
        <v>125.52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62.76</v>
      </c>
      <c r="H389" s="10">
        <v>376.56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41.4</v>
      </c>
      <c r="H390" s="10">
        <v>82.8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616.69000000000005</v>
      </c>
      <c r="H391" s="10">
        <v>148.01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36178.050000000003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3680.16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317.52</v>
      </c>
      <c r="H394" s="10">
        <v>1905.12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887.52</v>
      </c>
      <c r="H395" s="10">
        <v>1775.04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2547.3200000000002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1594.69</v>
      </c>
      <c r="H397" s="10">
        <v>1594.69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952.63</v>
      </c>
      <c r="H398" s="10">
        <v>952.63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17251.09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245.33</v>
      </c>
      <c r="H400" s="10">
        <v>1226.6500000000001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716.24</v>
      </c>
      <c r="H401" s="10">
        <v>2148.7199999999998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188.48</v>
      </c>
      <c r="H402" s="10">
        <v>188.48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3455.31</v>
      </c>
      <c r="H403" s="10">
        <v>3455.31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521.02</v>
      </c>
      <c r="H404" s="10">
        <v>521.02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3414.04</v>
      </c>
      <c r="H405" s="10">
        <v>3414.04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1026.3800000000001</v>
      </c>
      <c r="H406" s="10">
        <v>2052.7600000000002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4244.1099999999997</v>
      </c>
      <c r="H407" s="10">
        <v>4244.1099999999997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9490.2999999999993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134.88999999999999</v>
      </c>
      <c r="H409" s="10">
        <v>944.23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113.42</v>
      </c>
      <c r="H410" s="10">
        <v>7145.46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135.83000000000001</v>
      </c>
      <c r="H411" s="10">
        <v>135.83000000000001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145.38</v>
      </c>
      <c r="H412" s="10">
        <v>145.38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88.72</v>
      </c>
      <c r="H413" s="10">
        <v>177.44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235.49</v>
      </c>
      <c r="H414" s="10">
        <v>941.96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3209.18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18.87</v>
      </c>
      <c r="H416" s="10">
        <v>679.32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57.49</v>
      </c>
      <c r="H417" s="10">
        <v>1954.66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115.04</v>
      </c>
      <c r="H418" s="10">
        <v>575.20000000000005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254055.2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3388.02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415.32</v>
      </c>
      <c r="H421" s="10">
        <v>415.32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551.08000000000004</v>
      </c>
      <c r="H422" s="10">
        <v>1102.1600000000001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573.4</v>
      </c>
      <c r="H423" s="10">
        <v>1720.2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150.34</v>
      </c>
      <c r="H424" s="10">
        <v>150.34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11319.66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11.39</v>
      </c>
      <c r="H426" s="10">
        <v>649.23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11.39</v>
      </c>
      <c r="H427" s="10">
        <v>91.12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12.58</v>
      </c>
      <c r="H428" s="10">
        <v>50.32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53.7</v>
      </c>
      <c r="H429" s="10">
        <v>966.6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60.2</v>
      </c>
      <c r="H430" s="10">
        <v>240.8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65.84</v>
      </c>
      <c r="H431" s="10">
        <v>65.84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72.349999999999994</v>
      </c>
      <c r="H432" s="10">
        <v>144.69999999999999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99.87</v>
      </c>
      <c r="H433" s="10">
        <v>199.74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157.11000000000001</v>
      </c>
      <c r="H434" s="10">
        <v>1256.8800000000001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1202.52</v>
      </c>
      <c r="H435" s="10">
        <v>2405.04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142.16</v>
      </c>
      <c r="H436" s="10">
        <v>142.16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258.87</v>
      </c>
      <c r="H437" s="10">
        <v>1294.3499999999999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102.93</v>
      </c>
      <c r="H438" s="10">
        <v>2470.3200000000002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167.82</v>
      </c>
      <c r="H439" s="10">
        <v>1342.56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32799.42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23.19</v>
      </c>
      <c r="H441" s="10">
        <v>9468.48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26.14</v>
      </c>
      <c r="H442" s="10">
        <v>4558.82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20.05</v>
      </c>
      <c r="H443" s="10">
        <v>6714.75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28.72</v>
      </c>
      <c r="H444" s="10">
        <v>292.94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47.68</v>
      </c>
      <c r="H445" s="10">
        <v>1907.2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35.06</v>
      </c>
      <c r="H446" s="10">
        <v>1044.79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209.14</v>
      </c>
      <c r="H447" s="10">
        <v>2300.54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21.99</v>
      </c>
      <c r="H448" s="10">
        <v>2199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25.37</v>
      </c>
      <c r="H449" s="10">
        <v>4312.8999999999996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157133.31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5.13</v>
      </c>
      <c r="H451" s="10">
        <v>14661.54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7.78</v>
      </c>
      <c r="H452" s="10">
        <v>17966.349999999999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10.77</v>
      </c>
      <c r="H453" s="10">
        <v>25978.32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18.920000000000002</v>
      </c>
      <c r="H454" s="10">
        <v>2716.91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27.38</v>
      </c>
      <c r="H455" s="10">
        <v>687.24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29.89</v>
      </c>
      <c r="H456" s="10">
        <v>1431.73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41</v>
      </c>
      <c r="H457" s="10">
        <v>1594.9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59.09</v>
      </c>
      <c r="H458" s="10">
        <v>11309.83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81.48</v>
      </c>
      <c r="H459" s="10">
        <v>15253.06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136.36000000000001</v>
      </c>
      <c r="H460" s="10">
        <v>22881.21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266.91000000000003</v>
      </c>
      <c r="H461" s="10">
        <v>42652.22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17916.400000000001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213.39</v>
      </c>
      <c r="H463" s="10">
        <v>16046.93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24.86</v>
      </c>
      <c r="H464" s="10">
        <v>1869.47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31498.39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37.700000000000003</v>
      </c>
      <c r="H466" s="10">
        <v>3581.5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39.5</v>
      </c>
      <c r="H467" s="10">
        <v>908.5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69.73</v>
      </c>
      <c r="H468" s="10">
        <v>2370.8200000000002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44.24</v>
      </c>
      <c r="H469" s="10">
        <v>132.72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96.08</v>
      </c>
      <c r="H470" s="10">
        <v>192.16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72.91</v>
      </c>
      <c r="H471" s="10">
        <v>72.91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15.19</v>
      </c>
      <c r="H472" s="10">
        <v>151.9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85.27</v>
      </c>
      <c r="H473" s="10">
        <v>682.16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473.1</v>
      </c>
      <c r="H474" s="10">
        <v>473.1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357.32</v>
      </c>
      <c r="H475" s="10">
        <v>1429.28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45.78</v>
      </c>
      <c r="H476" s="10">
        <v>412.02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215.6</v>
      </c>
      <c r="H477" s="10">
        <v>17463.599999999999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119.24</v>
      </c>
      <c r="H478" s="10">
        <v>1311.64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289.51</v>
      </c>
      <c r="H479" s="10">
        <v>2316.08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13839.6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11085.12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5.68</v>
      </c>
      <c r="H482" s="10">
        <v>128.37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8.25</v>
      </c>
      <c r="H483" s="10">
        <v>1092.3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28.71</v>
      </c>
      <c r="H484" s="10">
        <v>485.2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47.57</v>
      </c>
      <c r="H485" s="10">
        <v>7368.59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14.57</v>
      </c>
      <c r="H486" s="10">
        <v>2010.66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2754.48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32.43</v>
      </c>
      <c r="H488" s="10">
        <v>2072.2800000000002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22.59</v>
      </c>
      <c r="H489" s="10">
        <v>271.08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22.53</v>
      </c>
      <c r="H490" s="10">
        <v>315.42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31.9</v>
      </c>
      <c r="H491" s="10">
        <v>95.7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33393.26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12293.31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1322.76</v>
      </c>
      <c r="H494" s="10">
        <v>3968.28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2005.59</v>
      </c>
      <c r="H495" s="10">
        <v>2005.59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65.81</v>
      </c>
      <c r="H496" s="10">
        <v>1250.3900000000001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32.35</v>
      </c>
      <c r="H497" s="10">
        <v>97.05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207.1</v>
      </c>
      <c r="H498" s="10">
        <v>414.2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1466.24</v>
      </c>
      <c r="H499" s="10">
        <v>4398.72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39.770000000000003</v>
      </c>
      <c r="H500" s="10">
        <v>159.08000000000001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1521.55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209.14</v>
      </c>
      <c r="H502" s="10">
        <v>836.56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25.37</v>
      </c>
      <c r="H503" s="10">
        <v>684.99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1537.69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58.07</v>
      </c>
      <c r="H505" s="10">
        <v>1103.33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28.22</v>
      </c>
      <c r="H506" s="10">
        <v>225.76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20.86</v>
      </c>
      <c r="H507" s="10">
        <v>208.6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11712.18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119.23</v>
      </c>
      <c r="H509" s="10">
        <v>6158.23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29.42</v>
      </c>
      <c r="H510" s="10">
        <v>447.18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24.6</v>
      </c>
      <c r="H511" s="10">
        <v>2756.43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21.91</v>
      </c>
      <c r="H512" s="10">
        <v>105.17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17.02</v>
      </c>
      <c r="H513" s="10">
        <v>68.08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39.44</v>
      </c>
      <c r="H514" s="10">
        <v>2177.09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6328.53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9.32</v>
      </c>
      <c r="H516" s="10">
        <v>5396.28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8.25</v>
      </c>
      <c r="H517" s="10">
        <v>932.25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9462.73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125.22</v>
      </c>
      <c r="H519" s="10">
        <v>500.88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8961.85</v>
      </c>
      <c r="H520" s="10">
        <v>8961.85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49629.79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132.65</v>
      </c>
      <c r="H522" s="10">
        <v>132.65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12.49</v>
      </c>
      <c r="H523" s="10">
        <v>562.04999999999995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29.78</v>
      </c>
      <c r="H524" s="10">
        <v>327.58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33.15</v>
      </c>
      <c r="H525" s="10">
        <v>132.6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393.84</v>
      </c>
      <c r="H526" s="10">
        <v>393.84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32.36</v>
      </c>
      <c r="H527" s="10">
        <v>1067.8800000000001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315.35000000000002</v>
      </c>
      <c r="H528" s="10">
        <v>315.35000000000002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127.05</v>
      </c>
      <c r="H529" s="10">
        <v>3326.17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37.700000000000003</v>
      </c>
      <c r="H530" s="10">
        <v>986.99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77.59</v>
      </c>
      <c r="H531" s="10">
        <v>853.49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80.45</v>
      </c>
      <c r="H532" s="10">
        <v>23089.15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59.9</v>
      </c>
      <c r="H533" s="10">
        <v>10452.549999999999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72.45</v>
      </c>
      <c r="H534" s="10">
        <v>796.95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20.86</v>
      </c>
      <c r="H535" s="10">
        <v>5235.8599999999997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88.94</v>
      </c>
      <c r="H536" s="10">
        <v>1956.68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96457.1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3016.72</v>
      </c>
      <c r="H538" s="10">
        <v>3016.72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863.15</v>
      </c>
      <c r="H539" s="10">
        <v>37080.92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999.04</v>
      </c>
      <c r="H540" s="10">
        <v>26864.19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151.94999999999999</v>
      </c>
      <c r="H541" s="10">
        <v>4581.29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147.02000000000001</v>
      </c>
      <c r="H542" s="10">
        <v>11710.14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42.09</v>
      </c>
      <c r="H543" s="10">
        <v>6229.32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159.03</v>
      </c>
      <c r="H544" s="10">
        <v>655.20000000000005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672.35</v>
      </c>
      <c r="H545" s="10">
        <v>6266.3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26.51</v>
      </c>
      <c r="H546" s="10">
        <v>53.02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5688.38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5.3</v>
      </c>
      <c r="H548" s="10">
        <v>4725.8999999999996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481.24</v>
      </c>
      <c r="H549" s="10">
        <v>962.48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794945.89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3179783.56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3974729.45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1455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395437.78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475.31</v>
      </c>
      <c r="H14" s="10">
        <v>4753.1000000000004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102.97</v>
      </c>
      <c r="H15" s="10">
        <v>10194.030000000001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2101.7800000000002</v>
      </c>
      <c r="H16" s="10">
        <v>2101.7800000000002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3032.85</v>
      </c>
      <c r="H17" s="10">
        <v>3032.85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74.099999999999994</v>
      </c>
      <c r="H18" s="10">
        <v>9468.5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1139.6500000000001</v>
      </c>
      <c r="H19" s="10">
        <v>9117.2000000000007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936.48</v>
      </c>
      <c r="H20" s="10">
        <v>7491.84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1371.83</v>
      </c>
      <c r="H21" s="10">
        <v>10974.64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338303.84</v>
      </c>
      <c r="H22" s="10">
        <v>338303.84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44832.95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42508.88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0.66</v>
      </c>
      <c r="H25" s="10">
        <v>1039.5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70.92</v>
      </c>
      <c r="H26" s="10">
        <v>11236.56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108.37</v>
      </c>
      <c r="H27" s="10">
        <v>27155.35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3.79</v>
      </c>
      <c r="H28" s="10">
        <v>405.87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12.67</v>
      </c>
      <c r="H29" s="10">
        <v>2671.6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1894.6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108.37</v>
      </c>
      <c r="H31" s="10">
        <v>1699.24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3.79</v>
      </c>
      <c r="H32" s="10">
        <v>50.67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12.67</v>
      </c>
      <c r="H33" s="10">
        <v>144.69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429.47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108.37</v>
      </c>
      <c r="H35" s="10">
        <v>395.55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3.79</v>
      </c>
      <c r="H36" s="10">
        <v>18.34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12.67</v>
      </c>
      <c r="H37" s="10">
        <v>15.58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141622.29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42995.82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43.36</v>
      </c>
      <c r="H40" s="10">
        <v>2022.74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98.93</v>
      </c>
      <c r="H41" s="10">
        <v>13030.07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16.3</v>
      </c>
      <c r="H42" s="10">
        <v>5170.3599999999997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14.91</v>
      </c>
      <c r="H43" s="10">
        <v>615.04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13.21</v>
      </c>
      <c r="H44" s="10">
        <v>4847.28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11.18</v>
      </c>
      <c r="H45" s="10">
        <v>2515.5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17.989999999999998</v>
      </c>
      <c r="H46" s="10">
        <v>2417.5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795.97</v>
      </c>
      <c r="H47" s="10">
        <v>12377.33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78306.350000000006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43.36</v>
      </c>
      <c r="H49" s="10">
        <v>2620.6799999999998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867.58</v>
      </c>
      <c r="H50" s="10">
        <v>3374.89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98.93</v>
      </c>
      <c r="H51" s="10">
        <v>34580.980000000003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14.91</v>
      </c>
      <c r="H52" s="10">
        <v>9842.09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13.21</v>
      </c>
      <c r="H53" s="10">
        <v>1500.66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11.18</v>
      </c>
      <c r="H54" s="10">
        <v>295.26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21.57</v>
      </c>
      <c r="H55" s="10">
        <v>7698.55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760.68</v>
      </c>
      <c r="H56" s="10">
        <v>18393.240000000002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8110.6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64.37</v>
      </c>
      <c r="H58" s="10">
        <v>2252.9499999999998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9.9600000000000009</v>
      </c>
      <c r="H59" s="10">
        <v>49.8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43.36</v>
      </c>
      <c r="H60" s="10">
        <v>209.86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155.72</v>
      </c>
      <c r="H61" s="10">
        <v>685.17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14.68</v>
      </c>
      <c r="H62" s="10">
        <v>1711.83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11.18</v>
      </c>
      <c r="H63" s="10">
        <v>936.66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10.19</v>
      </c>
      <c r="H64" s="10">
        <v>141.34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21.57</v>
      </c>
      <c r="H65" s="10">
        <v>282.14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760.68</v>
      </c>
      <c r="H66" s="10">
        <v>1840.85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2614.08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64.37</v>
      </c>
      <c r="H68" s="10">
        <v>1126.48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43.36</v>
      </c>
      <c r="H69" s="10">
        <v>54.2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155.72</v>
      </c>
      <c r="H70" s="10">
        <v>778.6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17.23</v>
      </c>
      <c r="H71" s="10">
        <v>175.57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760.68</v>
      </c>
      <c r="H72" s="10">
        <v>479.23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9595.44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43.36</v>
      </c>
      <c r="H74" s="10">
        <v>574.52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111.11</v>
      </c>
      <c r="H75" s="10">
        <v>4996.62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14.91</v>
      </c>
      <c r="H76" s="10">
        <v>1255.42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760.68</v>
      </c>
      <c r="H77" s="10">
        <v>2768.88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304244.89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49182.1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52.35</v>
      </c>
      <c r="H80" s="10">
        <v>17450.349999999999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11.29</v>
      </c>
      <c r="H81" s="10">
        <v>9476.0400000000009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9.44</v>
      </c>
      <c r="H82" s="10">
        <v>2953.59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14.92</v>
      </c>
      <c r="H83" s="10">
        <v>6717.28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689.58</v>
      </c>
      <c r="H84" s="10">
        <v>12584.84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49114.68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52.35</v>
      </c>
      <c r="H86" s="10">
        <v>18013.64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12.76</v>
      </c>
      <c r="H87" s="10">
        <v>8624.61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11.29</v>
      </c>
      <c r="H88" s="10">
        <v>108.84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14.92</v>
      </c>
      <c r="H89" s="10">
        <v>5450.43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689.09</v>
      </c>
      <c r="H90" s="10">
        <v>16917.16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3908.54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31.49</v>
      </c>
      <c r="H92" s="10">
        <v>3908.54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2230.61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52.35</v>
      </c>
      <c r="H94" s="10">
        <v>942.3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12.76</v>
      </c>
      <c r="H95" s="10">
        <v>560.41999999999996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14.92</v>
      </c>
      <c r="H96" s="10">
        <v>203.81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689.58</v>
      </c>
      <c r="H97" s="10">
        <v>524.08000000000004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2884.18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52.35</v>
      </c>
      <c r="H99" s="10">
        <v>1007.21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13.79</v>
      </c>
      <c r="H100" s="10">
        <v>210.44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12.76</v>
      </c>
      <c r="H101" s="10">
        <v>248.18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11.29</v>
      </c>
      <c r="H102" s="10">
        <v>316.23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14.92</v>
      </c>
      <c r="H103" s="10">
        <v>254.54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689.09</v>
      </c>
      <c r="H104" s="10">
        <v>847.58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119809.31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12.36</v>
      </c>
      <c r="H106" s="10">
        <v>119809.31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77115.47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58193.08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3.79</v>
      </c>
      <c r="H109" s="10">
        <v>2970.3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270.2</v>
      </c>
      <c r="H110" s="10">
        <v>10589.14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2.14</v>
      </c>
      <c r="H111" s="10">
        <v>1677.16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783.02</v>
      </c>
      <c r="H112" s="10">
        <v>42956.480000000003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18922.39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3.79</v>
      </c>
      <c r="H114" s="10">
        <v>965.69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270.2</v>
      </c>
      <c r="H115" s="10">
        <v>3442.35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2.14</v>
      </c>
      <c r="H116" s="10">
        <v>545.27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783.02</v>
      </c>
      <c r="H117" s="10">
        <v>13969.08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210089.59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1597.71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261.92</v>
      </c>
      <c r="H120" s="10">
        <v>1597.71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191950.59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60.16</v>
      </c>
      <c r="H122" s="10">
        <v>34457.839999999997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98.06</v>
      </c>
      <c r="H123" s="10">
        <v>101786.28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80.52</v>
      </c>
      <c r="H124" s="10">
        <v>45422.14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139.66</v>
      </c>
      <c r="H125" s="10">
        <v>1357.5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28.63</v>
      </c>
      <c r="H126" s="10">
        <v>8926.83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5068.7299999999996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80.52</v>
      </c>
      <c r="H128" s="10">
        <v>5068.7299999999996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11472.56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936.02</v>
      </c>
      <c r="H130" s="10">
        <v>7544.32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511.12</v>
      </c>
      <c r="H131" s="10">
        <v>3680.06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68.94</v>
      </c>
      <c r="H132" s="10">
        <v>248.18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259465.73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34037.26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1091.43</v>
      </c>
      <c r="H135" s="10">
        <v>6548.58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1480.5</v>
      </c>
      <c r="H136" s="10">
        <v>4441.5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1197.54</v>
      </c>
      <c r="H137" s="10">
        <v>7185.24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1197.54</v>
      </c>
      <c r="H138" s="10">
        <v>3592.62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1480.5</v>
      </c>
      <c r="H139" s="10">
        <v>7402.5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1101.95</v>
      </c>
      <c r="H140" s="10">
        <v>4407.8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255.01</v>
      </c>
      <c r="H141" s="10">
        <v>459.02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5056.1000000000004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74.959999999999994</v>
      </c>
      <c r="H143" s="10">
        <v>299.83999999999997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321.94</v>
      </c>
      <c r="H144" s="10">
        <v>2575.52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170.37</v>
      </c>
      <c r="H145" s="10">
        <v>2180.7399999999998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34773.61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671.56</v>
      </c>
      <c r="H147" s="10">
        <v>671.56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518.28</v>
      </c>
      <c r="H148" s="10">
        <v>870.71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518.28</v>
      </c>
      <c r="H149" s="10">
        <v>1741.42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364.55</v>
      </c>
      <c r="H150" s="10">
        <v>30432.63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518.28</v>
      </c>
      <c r="H151" s="10">
        <v>1057.29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38710.230000000003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538.41999999999996</v>
      </c>
      <c r="H153" s="10">
        <v>473.81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538.41999999999996</v>
      </c>
      <c r="H154" s="10">
        <v>1157.5999999999999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557.80999999999995</v>
      </c>
      <c r="H155" s="10">
        <v>898.07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538.41999999999996</v>
      </c>
      <c r="H156" s="10">
        <v>1469.89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557.80999999999995</v>
      </c>
      <c r="H157" s="10">
        <v>1204.8699999999999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538.41999999999996</v>
      </c>
      <c r="H158" s="10">
        <v>565.34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538.41999999999996</v>
      </c>
      <c r="H159" s="10">
        <v>6784.09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538.41999999999996</v>
      </c>
      <c r="H160" s="10">
        <v>4522.7299999999996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538.41999999999996</v>
      </c>
      <c r="H161" s="10">
        <v>3392.05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538.41999999999996</v>
      </c>
      <c r="H162" s="10">
        <v>565.34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538.41999999999996</v>
      </c>
      <c r="H163" s="10">
        <v>2826.71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538.41999999999996</v>
      </c>
      <c r="H164" s="10">
        <v>2261.36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538.41999999999996</v>
      </c>
      <c r="H165" s="10">
        <v>9045.4599999999991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557.80999999999995</v>
      </c>
      <c r="H166" s="10">
        <v>1517.24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197.05</v>
      </c>
      <c r="H167" s="10">
        <v>2025.67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1031.33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1031.33</v>
      </c>
      <c r="H169" s="10">
        <v>1031.33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145857.20000000001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879.09</v>
      </c>
      <c r="H171" s="10">
        <v>2707.6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868.28</v>
      </c>
      <c r="H172" s="10">
        <v>2552.7399999999998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857.97</v>
      </c>
      <c r="H173" s="10">
        <v>100176.58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292.83999999999997</v>
      </c>
      <c r="H174" s="10">
        <v>21052.27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1170.98</v>
      </c>
      <c r="H175" s="10">
        <v>7377.17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1170.98</v>
      </c>
      <c r="H176" s="10">
        <v>4683.92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1170.98</v>
      </c>
      <c r="H177" s="10">
        <v>7306.92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188690.08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182.33</v>
      </c>
      <c r="H179" s="10">
        <v>155100.84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141.05000000000001</v>
      </c>
      <c r="H180" s="10">
        <v>9753.61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50.38</v>
      </c>
      <c r="H181" s="10">
        <v>4715.57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50.38</v>
      </c>
      <c r="H182" s="10">
        <v>2302.37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50.38</v>
      </c>
      <c r="H183" s="10">
        <v>6378.11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44.69</v>
      </c>
      <c r="H184" s="10">
        <v>10439.58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21298.68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41</v>
      </c>
      <c r="H186" s="10">
        <v>16154.82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41</v>
      </c>
      <c r="H187" s="10">
        <v>5143.8599999999997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247982.11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243468.86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5.33</v>
      </c>
      <c r="H190" s="10">
        <v>13695.97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32.17</v>
      </c>
      <c r="H191" s="10">
        <v>51143.22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40.700000000000003</v>
      </c>
      <c r="H192" s="10">
        <v>39878.67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29.17</v>
      </c>
      <c r="H193" s="10">
        <v>29892.54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68.09</v>
      </c>
      <c r="H194" s="10">
        <v>31075.599999999999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66.91</v>
      </c>
      <c r="H195" s="10">
        <v>6289.54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66.91</v>
      </c>
      <c r="H196" s="10">
        <v>307.79000000000002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66.91</v>
      </c>
      <c r="H197" s="10">
        <v>649.70000000000005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66.91</v>
      </c>
      <c r="H198" s="10">
        <v>329.2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43.36</v>
      </c>
      <c r="H199" s="10">
        <v>5515.39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84.32</v>
      </c>
      <c r="H200" s="10">
        <v>36963.360000000001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106.88</v>
      </c>
      <c r="H201" s="10">
        <v>27727.88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4513.25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5.33</v>
      </c>
      <c r="H203" s="10">
        <v>522.61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40.700000000000003</v>
      </c>
      <c r="H204" s="10">
        <v>3990.64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137422.29999999999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112068.19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41.4</v>
      </c>
      <c r="H207" s="10">
        <v>11712.89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49.58</v>
      </c>
      <c r="H208" s="10">
        <v>18609.36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52.99</v>
      </c>
      <c r="H209" s="10">
        <v>6648.13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63.76</v>
      </c>
      <c r="H210" s="10">
        <v>2735.3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54.2</v>
      </c>
      <c r="H211" s="10">
        <v>8073.09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211.93</v>
      </c>
      <c r="H212" s="10">
        <v>45889.2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5.07</v>
      </c>
      <c r="H213" s="10">
        <v>1097.81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11.89</v>
      </c>
      <c r="H214" s="10">
        <v>808.52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57.12</v>
      </c>
      <c r="H215" s="10">
        <v>7265.66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120.65</v>
      </c>
      <c r="H216" s="10">
        <v>6448.74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218.28</v>
      </c>
      <c r="H217" s="10">
        <v>381.99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64.069999999999993</v>
      </c>
      <c r="H218" s="10">
        <v>2397.5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25354.11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46.82</v>
      </c>
      <c r="H220" s="10">
        <v>11929.74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92.94</v>
      </c>
      <c r="H221" s="10">
        <v>2578.16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218.5</v>
      </c>
      <c r="H222" s="10">
        <v>1066.28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218.5</v>
      </c>
      <c r="H223" s="10">
        <v>1638.75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155.65</v>
      </c>
      <c r="H224" s="10">
        <v>3418.07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12.82</v>
      </c>
      <c r="H225" s="10">
        <v>4420.46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37.549999999999997</v>
      </c>
      <c r="H226" s="10">
        <v>302.64999999999998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132458.25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93755.45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17.760000000000002</v>
      </c>
      <c r="H229" s="10">
        <v>35601.519999999997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13.1</v>
      </c>
      <c r="H230" s="10">
        <v>24928.78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18.190000000000001</v>
      </c>
      <c r="H231" s="10">
        <v>2292.12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18.190000000000001</v>
      </c>
      <c r="H232" s="10">
        <v>231.38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142.29</v>
      </c>
      <c r="H233" s="10">
        <v>14460.93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27.38</v>
      </c>
      <c r="H234" s="10">
        <v>16240.72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16861.150000000001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22.37</v>
      </c>
      <c r="H236" s="10">
        <v>9899.84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15.73</v>
      </c>
      <c r="H237" s="10">
        <v>6961.31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18973.68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14.76</v>
      </c>
      <c r="H240" s="10">
        <v>18973.68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2867.97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16.149999999999999</v>
      </c>
      <c r="H242" s="10">
        <v>1583.51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13.1</v>
      </c>
      <c r="H243" s="10">
        <v>1284.46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72190.98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30414.9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11.27</v>
      </c>
      <c r="H246" s="10">
        <v>311.05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25.17</v>
      </c>
      <c r="H247" s="10">
        <v>4200.87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30.38</v>
      </c>
      <c r="H248" s="10">
        <v>2462.3000000000002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27.98</v>
      </c>
      <c r="H249" s="10">
        <v>307.77999999999997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45.44</v>
      </c>
      <c r="H250" s="10">
        <v>6116.22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62.5</v>
      </c>
      <c r="H251" s="10">
        <v>3409.38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224.15</v>
      </c>
      <c r="H252" s="10">
        <v>1344.9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314.12</v>
      </c>
      <c r="H253" s="10">
        <v>628.24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5.92</v>
      </c>
      <c r="H254" s="10">
        <v>23.68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6.89</v>
      </c>
      <c r="H255" s="10">
        <v>496.08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17.25</v>
      </c>
      <c r="H256" s="10">
        <v>690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29.09</v>
      </c>
      <c r="H257" s="10">
        <v>174.54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38.700000000000003</v>
      </c>
      <c r="H258" s="10">
        <v>77.400000000000006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19.82</v>
      </c>
      <c r="H259" s="10">
        <v>118.92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14.58</v>
      </c>
      <c r="H260" s="10">
        <v>29.16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14.58</v>
      </c>
      <c r="H261" s="10">
        <v>58.32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14.47</v>
      </c>
      <c r="H262" s="10">
        <v>434.1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18.88</v>
      </c>
      <c r="H263" s="10">
        <v>18.88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27.7</v>
      </c>
      <c r="H264" s="10">
        <v>138.5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6.28</v>
      </c>
      <c r="H265" s="10">
        <v>18.84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16.71</v>
      </c>
      <c r="H266" s="10">
        <v>33.42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78.260000000000005</v>
      </c>
      <c r="H267" s="10">
        <v>626.08000000000004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95.52</v>
      </c>
      <c r="H268" s="10">
        <v>191.04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8.48</v>
      </c>
      <c r="H269" s="10">
        <v>33.92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8.48</v>
      </c>
      <c r="H270" s="10">
        <v>33.92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14.3</v>
      </c>
      <c r="H271" s="10">
        <v>400.4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39.619999999999997</v>
      </c>
      <c r="H272" s="10">
        <v>158.47999999999999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102.86</v>
      </c>
      <c r="H273" s="10">
        <v>2674.36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124.15</v>
      </c>
      <c r="H274" s="10">
        <v>744.9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13.23</v>
      </c>
      <c r="H275" s="10">
        <v>621.80999999999995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13.23</v>
      </c>
      <c r="H276" s="10">
        <v>158.76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13.8</v>
      </c>
      <c r="H277" s="10">
        <v>234.6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22.38</v>
      </c>
      <c r="H278" s="10">
        <v>313.32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76.59</v>
      </c>
      <c r="H279" s="10">
        <v>536.13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100.13</v>
      </c>
      <c r="H280" s="10">
        <v>400.52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19.690000000000001</v>
      </c>
      <c r="H281" s="10">
        <v>196.9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58.26</v>
      </c>
      <c r="H282" s="10">
        <v>116.52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58.26</v>
      </c>
      <c r="H283" s="10">
        <v>757.38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29.13</v>
      </c>
      <c r="H284" s="10">
        <v>87.39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22.3</v>
      </c>
      <c r="H285" s="10">
        <v>178.4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20.56</v>
      </c>
      <c r="H286" s="10">
        <v>185.04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224.15</v>
      </c>
      <c r="H287" s="10">
        <v>672.45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6371.9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303.27999999999997</v>
      </c>
      <c r="H289" s="10">
        <v>909.84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368.22</v>
      </c>
      <c r="H290" s="10">
        <v>368.22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86.74</v>
      </c>
      <c r="H291" s="10">
        <v>173.48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174.63</v>
      </c>
      <c r="H292" s="10">
        <v>1397.04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98.69</v>
      </c>
      <c r="H293" s="10">
        <v>2960.7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93.77</v>
      </c>
      <c r="H294" s="10">
        <v>562.62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35404.18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35404.18</v>
      </c>
      <c r="H296" s="10">
        <v>35404.18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17783.150000000001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12013.83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35.200000000000003</v>
      </c>
      <c r="H299" s="10">
        <v>8680.32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72.75</v>
      </c>
      <c r="H300" s="10">
        <v>218.25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47.56</v>
      </c>
      <c r="H301" s="10">
        <v>523.16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46.46</v>
      </c>
      <c r="H302" s="10">
        <v>2183.62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83.44</v>
      </c>
      <c r="H303" s="10">
        <v>333.76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74.72</v>
      </c>
      <c r="H304" s="10">
        <v>74.72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5769.32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583.53</v>
      </c>
      <c r="H306" s="10">
        <v>5251.77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47.05</v>
      </c>
      <c r="H307" s="10">
        <v>517.54999999999995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65390.32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36746.870000000003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41.15</v>
      </c>
      <c r="H310" s="10">
        <v>6143.7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23.39</v>
      </c>
      <c r="H311" s="10">
        <v>2696.87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29.54</v>
      </c>
      <c r="H312" s="10">
        <v>5113.37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36.78</v>
      </c>
      <c r="H313" s="10">
        <v>2558.0500000000002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11.07</v>
      </c>
      <c r="H314" s="10">
        <v>354.24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16.649999999999999</v>
      </c>
      <c r="H315" s="10">
        <v>516.15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24.98</v>
      </c>
      <c r="H316" s="10">
        <v>224.82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29.93</v>
      </c>
      <c r="H317" s="10">
        <v>179.58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29.04</v>
      </c>
      <c r="H318" s="10">
        <v>348.48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23.94</v>
      </c>
      <c r="H319" s="10">
        <v>670.32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15.87</v>
      </c>
      <c r="H320" s="10">
        <v>285.66000000000003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10.82</v>
      </c>
      <c r="H321" s="10">
        <v>1146.92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50.29</v>
      </c>
      <c r="H322" s="10">
        <v>704.06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55.96</v>
      </c>
      <c r="H323" s="10">
        <v>447.68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43.22</v>
      </c>
      <c r="H324" s="10">
        <v>43.22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20.61</v>
      </c>
      <c r="H325" s="10">
        <v>185.49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33.119999999999997</v>
      </c>
      <c r="H326" s="10">
        <v>33.119999999999997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583.53</v>
      </c>
      <c r="H327" s="10">
        <v>9336.48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124.33</v>
      </c>
      <c r="H328" s="10">
        <v>2362.27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88.3</v>
      </c>
      <c r="H329" s="10">
        <v>1059.5999999999999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88.3</v>
      </c>
      <c r="H330" s="10">
        <v>353.2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25.67</v>
      </c>
      <c r="H331" s="10">
        <v>333.71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55.26</v>
      </c>
      <c r="H332" s="10">
        <v>55.26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19.11</v>
      </c>
      <c r="H333" s="10">
        <v>229.32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21.85</v>
      </c>
      <c r="H334" s="10">
        <v>327.75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144.18</v>
      </c>
      <c r="H335" s="10">
        <v>432.54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23.83</v>
      </c>
      <c r="H336" s="10">
        <v>214.47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11.56</v>
      </c>
      <c r="H337" s="10">
        <v>104.04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11.46</v>
      </c>
      <c r="H338" s="10">
        <v>286.5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28643.45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12276.22</v>
      </c>
      <c r="H340" s="10">
        <v>12276.22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7573.17</v>
      </c>
      <c r="H341" s="10">
        <v>7573.17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8794.06</v>
      </c>
      <c r="H342" s="10">
        <v>8794.06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53764.52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327.27999999999997</v>
      </c>
      <c r="H344" s="10">
        <v>1309.1199999999999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593.85</v>
      </c>
      <c r="H345" s="10">
        <v>5344.65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39.21</v>
      </c>
      <c r="H346" s="10">
        <v>156.84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77.17</v>
      </c>
      <c r="H347" s="10">
        <v>694.53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529.54</v>
      </c>
      <c r="H348" s="10">
        <v>1059.08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155.22999999999999</v>
      </c>
      <c r="H349" s="10">
        <v>465.69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154.65</v>
      </c>
      <c r="H350" s="10">
        <v>2010.45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326.12</v>
      </c>
      <c r="H351" s="10">
        <v>978.36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766.38</v>
      </c>
      <c r="H352" s="10">
        <v>3831.9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200.72</v>
      </c>
      <c r="H353" s="10">
        <v>1003.6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200.72</v>
      </c>
      <c r="H354" s="10">
        <v>1204.32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219.51</v>
      </c>
      <c r="H355" s="10">
        <v>219.51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89.56</v>
      </c>
      <c r="H356" s="10">
        <v>2149.44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10.43</v>
      </c>
      <c r="H357" s="10">
        <v>396.34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100.37</v>
      </c>
      <c r="H358" s="10">
        <v>903.33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109.61</v>
      </c>
      <c r="H359" s="10">
        <v>1753.76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252.63</v>
      </c>
      <c r="H360" s="10">
        <v>505.26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43.33</v>
      </c>
      <c r="H361" s="10">
        <v>303.31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265.77999999999997</v>
      </c>
      <c r="H362" s="10">
        <v>797.34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148.33000000000001</v>
      </c>
      <c r="H363" s="10">
        <v>296.66000000000003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71.89</v>
      </c>
      <c r="H364" s="10">
        <v>1797.25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118.78</v>
      </c>
      <c r="H365" s="10">
        <v>950.24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259.68</v>
      </c>
      <c r="H366" s="10">
        <v>2337.12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342.6</v>
      </c>
      <c r="H367" s="10">
        <v>1713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356.34</v>
      </c>
      <c r="H368" s="10">
        <v>2494.38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1138.06</v>
      </c>
      <c r="H369" s="10">
        <v>1138.06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330.7</v>
      </c>
      <c r="H370" s="10">
        <v>4299.1000000000004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67.03</v>
      </c>
      <c r="H371" s="10">
        <v>1139.51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67.03</v>
      </c>
      <c r="H372" s="10">
        <v>603.27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64.84</v>
      </c>
      <c r="H373" s="10">
        <v>907.76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499.24</v>
      </c>
      <c r="H374" s="10">
        <v>3744.3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293.54000000000002</v>
      </c>
      <c r="H375" s="10">
        <v>2935.4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28.46</v>
      </c>
      <c r="H376" s="10">
        <v>3045.22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131.59</v>
      </c>
      <c r="H377" s="10">
        <v>1276.42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3735.97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636.20000000000005</v>
      </c>
      <c r="H379" s="10">
        <v>636.20000000000005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47.45</v>
      </c>
      <c r="H380" s="10">
        <v>94.9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37.119999999999997</v>
      </c>
      <c r="H381" s="10">
        <v>1700.1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15.73</v>
      </c>
      <c r="H382" s="10">
        <v>15.73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23.61</v>
      </c>
      <c r="H383" s="10">
        <v>94.44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54.39</v>
      </c>
      <c r="H384" s="10">
        <v>108.78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64.290000000000006</v>
      </c>
      <c r="H385" s="10">
        <v>257.16000000000003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44.97</v>
      </c>
      <c r="H386" s="10">
        <v>44.97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24.13</v>
      </c>
      <c r="H387" s="10">
        <v>193.04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53.23</v>
      </c>
      <c r="H388" s="10">
        <v>106.46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53.23</v>
      </c>
      <c r="H389" s="10">
        <v>319.38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35.81</v>
      </c>
      <c r="H390" s="10">
        <v>71.62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388.31</v>
      </c>
      <c r="H391" s="10">
        <v>93.19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34787.440000000002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2953.12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254.39</v>
      </c>
      <c r="H394" s="10">
        <v>1526.34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713.39</v>
      </c>
      <c r="H395" s="10">
        <v>1426.78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3081.86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2029.33</v>
      </c>
      <c r="H397" s="10">
        <v>2029.33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1052.53</v>
      </c>
      <c r="H398" s="10">
        <v>1052.53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17412.900000000001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303.27999999999997</v>
      </c>
      <c r="H400" s="10">
        <v>1516.4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708.43</v>
      </c>
      <c r="H401" s="10">
        <v>2125.29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174.93</v>
      </c>
      <c r="H402" s="10">
        <v>174.93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3522.39</v>
      </c>
      <c r="H403" s="10">
        <v>3522.39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513.32000000000005</v>
      </c>
      <c r="H404" s="10">
        <v>513.32000000000005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3404.43</v>
      </c>
      <c r="H405" s="10">
        <v>3404.43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995.86</v>
      </c>
      <c r="H406" s="10">
        <v>1991.72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4164.42</v>
      </c>
      <c r="H407" s="10">
        <v>4164.42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8441.2900000000009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125.38</v>
      </c>
      <c r="H409" s="10">
        <v>877.66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99.19</v>
      </c>
      <c r="H410" s="10">
        <v>6248.97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173.73</v>
      </c>
      <c r="H411" s="10">
        <v>173.73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135.87</v>
      </c>
      <c r="H412" s="10">
        <v>135.87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81.010000000000005</v>
      </c>
      <c r="H413" s="10">
        <v>162.02000000000001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210.76</v>
      </c>
      <c r="H414" s="10">
        <v>843.04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2898.27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21.44</v>
      </c>
      <c r="H416" s="10">
        <v>771.84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49.37</v>
      </c>
      <c r="H417" s="10">
        <v>1678.58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89.57</v>
      </c>
      <c r="H418" s="10">
        <v>447.85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258595.20000000001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3100.15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382.1</v>
      </c>
      <c r="H421" s="10">
        <v>382.1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510.2</v>
      </c>
      <c r="H422" s="10">
        <v>1020.4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531.53</v>
      </c>
      <c r="H423" s="10">
        <v>1594.59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103.06</v>
      </c>
      <c r="H424" s="10">
        <v>103.06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11987.28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11.78</v>
      </c>
      <c r="H426" s="10">
        <v>671.46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11.78</v>
      </c>
      <c r="H427" s="10">
        <v>94.24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12.83</v>
      </c>
      <c r="H428" s="10">
        <v>51.32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57.15</v>
      </c>
      <c r="H429" s="10">
        <v>1028.7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62.59</v>
      </c>
      <c r="H430" s="10">
        <v>250.36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67.08</v>
      </c>
      <c r="H431" s="10">
        <v>67.08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75.56</v>
      </c>
      <c r="H432" s="10">
        <v>151.12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98.56</v>
      </c>
      <c r="H433" s="10">
        <v>197.12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157.4</v>
      </c>
      <c r="H434" s="10">
        <v>1259.2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1299.28</v>
      </c>
      <c r="H435" s="10">
        <v>2598.56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151.27000000000001</v>
      </c>
      <c r="H436" s="10">
        <v>151.27000000000001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280.01</v>
      </c>
      <c r="H437" s="10">
        <v>1400.05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109.19</v>
      </c>
      <c r="H438" s="10">
        <v>2620.56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180.78</v>
      </c>
      <c r="H439" s="10">
        <v>1446.24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27376.94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19.5</v>
      </c>
      <c r="H441" s="10">
        <v>7961.85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22.01</v>
      </c>
      <c r="H442" s="10">
        <v>3838.54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16.88</v>
      </c>
      <c r="H443" s="10">
        <v>5653.11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24.29</v>
      </c>
      <c r="H444" s="10">
        <v>247.76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40.520000000000003</v>
      </c>
      <c r="H445" s="10">
        <v>1620.8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29.36</v>
      </c>
      <c r="H446" s="10">
        <v>874.93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176.65</v>
      </c>
      <c r="H447" s="10">
        <v>1943.15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17.45</v>
      </c>
      <c r="H448" s="10">
        <v>1745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20.54</v>
      </c>
      <c r="H449" s="10">
        <v>3491.8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167461.91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5.05</v>
      </c>
      <c r="H451" s="10">
        <v>14432.9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7.81</v>
      </c>
      <c r="H452" s="10">
        <v>18035.63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10.91</v>
      </c>
      <c r="H453" s="10">
        <v>26316.01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19.52</v>
      </c>
      <c r="H454" s="10">
        <v>2803.07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28.21</v>
      </c>
      <c r="H455" s="10">
        <v>708.07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32.340000000000003</v>
      </c>
      <c r="H456" s="10">
        <v>1549.09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44.69</v>
      </c>
      <c r="H457" s="10">
        <v>1738.44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64.87</v>
      </c>
      <c r="H458" s="10">
        <v>12416.12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89.8</v>
      </c>
      <c r="H459" s="10">
        <v>16810.560000000001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150.88</v>
      </c>
      <c r="H460" s="10">
        <v>25317.66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296.20999999999998</v>
      </c>
      <c r="H461" s="10">
        <v>47334.36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17398.27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208.06</v>
      </c>
      <c r="H463" s="10">
        <v>15646.11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23.3</v>
      </c>
      <c r="H464" s="10">
        <v>1752.16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31270.65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33.549999999999997</v>
      </c>
      <c r="H466" s="10">
        <v>3187.25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35.54</v>
      </c>
      <c r="H467" s="10">
        <v>817.42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61.72</v>
      </c>
      <c r="H468" s="10">
        <v>2098.48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39.130000000000003</v>
      </c>
      <c r="H469" s="10">
        <v>117.39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85.27</v>
      </c>
      <c r="H470" s="10">
        <v>170.54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65.209999999999994</v>
      </c>
      <c r="H471" s="10">
        <v>65.209999999999994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13.97</v>
      </c>
      <c r="H472" s="10">
        <v>139.69999999999999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102.67</v>
      </c>
      <c r="H473" s="10">
        <v>821.36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633.49</v>
      </c>
      <c r="H474" s="10">
        <v>633.49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498.79</v>
      </c>
      <c r="H475" s="10">
        <v>1995.16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51.45</v>
      </c>
      <c r="H476" s="10">
        <v>463.05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211.74</v>
      </c>
      <c r="H477" s="10">
        <v>17150.939999999999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121.9</v>
      </c>
      <c r="H478" s="10">
        <v>1340.9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283.72000000000003</v>
      </c>
      <c r="H479" s="10">
        <v>2269.7600000000002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12494.84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10251.99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5.65</v>
      </c>
      <c r="H482" s="10">
        <v>127.69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8.34</v>
      </c>
      <c r="H483" s="10">
        <v>1104.22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27.38</v>
      </c>
      <c r="H484" s="10">
        <v>462.72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44.91</v>
      </c>
      <c r="H485" s="10">
        <v>6956.56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11.6</v>
      </c>
      <c r="H486" s="10">
        <v>1600.8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2242.85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26.59</v>
      </c>
      <c r="H488" s="10">
        <v>1699.1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18</v>
      </c>
      <c r="H489" s="10">
        <v>216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17.940000000000001</v>
      </c>
      <c r="H490" s="10">
        <v>251.16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25.53</v>
      </c>
      <c r="H491" s="10">
        <v>76.59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29939.97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11266.49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1178.3800000000001</v>
      </c>
      <c r="H494" s="10">
        <v>3535.14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2001.34</v>
      </c>
      <c r="H495" s="10">
        <v>2001.34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55.79</v>
      </c>
      <c r="H496" s="10">
        <v>1060.01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30.8</v>
      </c>
      <c r="H497" s="10">
        <v>92.4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195.63</v>
      </c>
      <c r="H498" s="10">
        <v>391.26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1346.02</v>
      </c>
      <c r="H499" s="10">
        <v>4038.06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37.07</v>
      </c>
      <c r="H500" s="10">
        <v>148.28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1261.18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176.65</v>
      </c>
      <c r="H502" s="10">
        <v>706.6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20.54</v>
      </c>
      <c r="H503" s="10">
        <v>554.58000000000004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1455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55.72</v>
      </c>
      <c r="H505" s="10">
        <v>1058.68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26.64</v>
      </c>
      <c r="H506" s="10">
        <v>213.12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18.32</v>
      </c>
      <c r="H507" s="10">
        <v>183.2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10478.24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112.37</v>
      </c>
      <c r="H509" s="10">
        <v>5803.91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24.83</v>
      </c>
      <c r="H510" s="10">
        <v>377.42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20.71</v>
      </c>
      <c r="H511" s="10">
        <v>2320.56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18.309999999999999</v>
      </c>
      <c r="H512" s="10">
        <v>87.89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15.61</v>
      </c>
      <c r="H513" s="10">
        <v>62.44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33.08</v>
      </c>
      <c r="H514" s="10">
        <v>1826.02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5479.06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8.1300000000000008</v>
      </c>
      <c r="H516" s="10">
        <v>4707.2700000000004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6.83</v>
      </c>
      <c r="H517" s="10">
        <v>771.79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9375.7000000000007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111.23</v>
      </c>
      <c r="H519" s="10">
        <v>444.92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8930.7800000000007</v>
      </c>
      <c r="H520" s="10">
        <v>8930.7800000000007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49303.69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158.06</v>
      </c>
      <c r="H522" s="10">
        <v>158.06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12.56</v>
      </c>
      <c r="H523" s="10">
        <v>565.20000000000005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28.55</v>
      </c>
      <c r="H524" s="10">
        <v>314.05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27.19</v>
      </c>
      <c r="H525" s="10">
        <v>108.76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358.89</v>
      </c>
      <c r="H526" s="10">
        <v>358.89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29.94</v>
      </c>
      <c r="H527" s="10">
        <v>988.02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311.07</v>
      </c>
      <c r="H528" s="10">
        <v>311.07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101.1</v>
      </c>
      <c r="H529" s="10">
        <v>2646.8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28.92</v>
      </c>
      <c r="H530" s="10">
        <v>757.13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104.44</v>
      </c>
      <c r="H531" s="10">
        <v>1148.8399999999999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80.69</v>
      </c>
      <c r="H532" s="10">
        <v>23158.03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67.05</v>
      </c>
      <c r="H533" s="10">
        <v>11700.23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65.87</v>
      </c>
      <c r="H534" s="10">
        <v>724.57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18.32</v>
      </c>
      <c r="H535" s="10">
        <v>4598.32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80.260000000000005</v>
      </c>
      <c r="H536" s="10">
        <v>1765.72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88489.37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2599.8000000000002</v>
      </c>
      <c r="H538" s="10">
        <v>2599.8000000000002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763.23</v>
      </c>
      <c r="H539" s="10">
        <v>32788.36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890.36</v>
      </c>
      <c r="H540" s="10">
        <v>23941.78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134.47</v>
      </c>
      <c r="H541" s="10">
        <v>4054.27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162.91</v>
      </c>
      <c r="H542" s="10">
        <v>12975.78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36.82</v>
      </c>
      <c r="H543" s="10">
        <v>5449.36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206.81</v>
      </c>
      <c r="H544" s="10">
        <v>852.06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619.74</v>
      </c>
      <c r="H545" s="10">
        <v>5775.98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25.99</v>
      </c>
      <c r="H546" s="10">
        <v>51.98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4891.8500000000004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4.42</v>
      </c>
      <c r="H548" s="10">
        <v>3941.23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475.31</v>
      </c>
      <c r="H549" s="10">
        <v>950.62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696071.91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2784287.65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3480359.56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1454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346367.87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466.72</v>
      </c>
      <c r="H14" s="10">
        <v>4667.2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90.93</v>
      </c>
      <c r="H15" s="10">
        <v>9002.07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2172.44</v>
      </c>
      <c r="H16" s="10">
        <v>2172.44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3382.81</v>
      </c>
      <c r="H17" s="10">
        <v>3382.81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68.06</v>
      </c>
      <c r="H18" s="10">
        <v>8696.7099999999991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1826.05</v>
      </c>
      <c r="H19" s="10">
        <v>14608.4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1476.59</v>
      </c>
      <c r="H20" s="10">
        <v>11812.72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2225.42</v>
      </c>
      <c r="H21" s="10">
        <v>17803.36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274222.15999999997</v>
      </c>
      <c r="H22" s="10">
        <v>274222.15999999997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46999.79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44549.8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0.72</v>
      </c>
      <c r="H25" s="10">
        <v>1134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72.66</v>
      </c>
      <c r="H26" s="10">
        <v>11512.25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113.66</v>
      </c>
      <c r="H27" s="10">
        <v>28480.92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4.04</v>
      </c>
      <c r="H28" s="10">
        <v>432.64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14.18</v>
      </c>
      <c r="H29" s="10">
        <v>2989.99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1998.14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113.66</v>
      </c>
      <c r="H31" s="10">
        <v>1782.19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4.04</v>
      </c>
      <c r="H32" s="10">
        <v>54.01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14.18</v>
      </c>
      <c r="H33" s="10">
        <v>161.94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451.85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113.66</v>
      </c>
      <c r="H35" s="10">
        <v>414.86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4.04</v>
      </c>
      <c r="H36" s="10">
        <v>19.55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14.18</v>
      </c>
      <c r="H37" s="10">
        <v>17.440000000000001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162767.31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50370.52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57.33</v>
      </c>
      <c r="H40" s="10">
        <v>2674.44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81.260000000000005</v>
      </c>
      <c r="H41" s="10">
        <v>10702.75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18.510000000000002</v>
      </c>
      <c r="H42" s="10">
        <v>5871.37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17.23</v>
      </c>
      <c r="H43" s="10">
        <v>710.74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15.39</v>
      </c>
      <c r="H44" s="10">
        <v>5647.21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13.06</v>
      </c>
      <c r="H45" s="10">
        <v>2938.5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19.850000000000001</v>
      </c>
      <c r="H46" s="10">
        <v>2667.44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1232.03</v>
      </c>
      <c r="H47" s="10">
        <v>19158.07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86858.8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57.33</v>
      </c>
      <c r="H49" s="10">
        <v>3465.03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1147.0999999999999</v>
      </c>
      <c r="H50" s="10">
        <v>4462.22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81.260000000000005</v>
      </c>
      <c r="H51" s="10">
        <v>28404.43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17.23</v>
      </c>
      <c r="H52" s="10">
        <v>11373.52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15.39</v>
      </c>
      <c r="H53" s="10">
        <v>1748.3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13.06</v>
      </c>
      <c r="H54" s="10">
        <v>344.91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23.52</v>
      </c>
      <c r="H55" s="10">
        <v>8394.52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1185.52</v>
      </c>
      <c r="H56" s="10">
        <v>28665.87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10389.719999999999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85</v>
      </c>
      <c r="H58" s="10">
        <v>2975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10.53</v>
      </c>
      <c r="H59" s="10">
        <v>52.65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57.33</v>
      </c>
      <c r="H60" s="10">
        <v>277.48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153.4</v>
      </c>
      <c r="H61" s="10">
        <v>674.96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16.86</v>
      </c>
      <c r="H62" s="10">
        <v>1966.04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13.06</v>
      </c>
      <c r="H63" s="10">
        <v>1094.17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12.46</v>
      </c>
      <c r="H64" s="10">
        <v>172.82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23.52</v>
      </c>
      <c r="H65" s="10">
        <v>307.64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1185.52</v>
      </c>
      <c r="H66" s="10">
        <v>2868.96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3269.81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85</v>
      </c>
      <c r="H68" s="10">
        <v>1487.5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57.33</v>
      </c>
      <c r="H69" s="10">
        <v>71.66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153.4</v>
      </c>
      <c r="H70" s="10">
        <v>767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19.309999999999999</v>
      </c>
      <c r="H71" s="10">
        <v>196.77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1185.52</v>
      </c>
      <c r="H72" s="10">
        <v>746.88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11878.46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57.33</v>
      </c>
      <c r="H74" s="10">
        <v>759.62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119.03</v>
      </c>
      <c r="H75" s="10">
        <v>5352.78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17.23</v>
      </c>
      <c r="H76" s="10">
        <v>1450.77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1185.52</v>
      </c>
      <c r="H77" s="10">
        <v>4315.29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542556.81000000006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63316.99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64.8</v>
      </c>
      <c r="H80" s="10">
        <v>21600.43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13.43</v>
      </c>
      <c r="H81" s="10">
        <v>11272.2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11.3</v>
      </c>
      <c r="H82" s="10">
        <v>3535.54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16.78</v>
      </c>
      <c r="H83" s="10">
        <v>7554.69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1060.5</v>
      </c>
      <c r="H84" s="10">
        <v>19354.13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64734.92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64.8</v>
      </c>
      <c r="H86" s="10">
        <v>22297.68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15.02</v>
      </c>
      <c r="H87" s="10">
        <v>10152.17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13.43</v>
      </c>
      <c r="H88" s="10">
        <v>129.47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16.78</v>
      </c>
      <c r="H89" s="10">
        <v>6129.9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1060.1099999999999</v>
      </c>
      <c r="H90" s="10">
        <v>26025.7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4441.01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35.78</v>
      </c>
      <c r="H92" s="10">
        <v>4441.01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2861.27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64.8</v>
      </c>
      <c r="H94" s="10">
        <v>1166.4000000000001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15.02</v>
      </c>
      <c r="H95" s="10">
        <v>659.68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16.78</v>
      </c>
      <c r="H96" s="10">
        <v>229.21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1060.5</v>
      </c>
      <c r="H97" s="10">
        <v>805.98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3748.06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64.8</v>
      </c>
      <c r="H99" s="10">
        <v>1246.75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15.91</v>
      </c>
      <c r="H100" s="10">
        <v>242.79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15.02</v>
      </c>
      <c r="H101" s="10">
        <v>292.14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13.43</v>
      </c>
      <c r="H102" s="10">
        <v>376.17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16.78</v>
      </c>
      <c r="H103" s="10">
        <v>286.27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1060.1099999999999</v>
      </c>
      <c r="H104" s="10">
        <v>1303.94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291477.83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30.07</v>
      </c>
      <c r="H106" s="10">
        <v>291477.83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111976.73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84500.2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</v>
      </c>
      <c r="H109" s="10">
        <v>3134.88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423.27</v>
      </c>
      <c r="H110" s="10">
        <v>16587.95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2.96</v>
      </c>
      <c r="H111" s="10">
        <v>2319.81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1138.49</v>
      </c>
      <c r="H112" s="10">
        <v>62457.56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27476.53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</v>
      </c>
      <c r="H114" s="10">
        <v>1019.2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423.27</v>
      </c>
      <c r="H115" s="10">
        <v>5392.46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2.96</v>
      </c>
      <c r="H116" s="10">
        <v>754.21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1138.49</v>
      </c>
      <c r="H117" s="10">
        <v>20310.66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231515.89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1825.49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299.26</v>
      </c>
      <c r="H120" s="10">
        <v>1825.49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210946.85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67.11</v>
      </c>
      <c r="H122" s="10">
        <v>38438.589999999997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106.65</v>
      </c>
      <c r="H123" s="10">
        <v>110702.7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89.47</v>
      </c>
      <c r="H124" s="10">
        <v>50470.92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155.01</v>
      </c>
      <c r="H125" s="10">
        <v>1506.7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31.52</v>
      </c>
      <c r="H126" s="10">
        <v>9827.94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5632.14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89.47</v>
      </c>
      <c r="H128" s="10">
        <v>5632.14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13111.41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1100.18</v>
      </c>
      <c r="H130" s="10">
        <v>8867.4500000000007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544.32000000000005</v>
      </c>
      <c r="H131" s="10">
        <v>3919.1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90.24</v>
      </c>
      <c r="H132" s="10">
        <v>324.86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391633.26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32990.239999999998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1093.26</v>
      </c>
      <c r="H135" s="10">
        <v>6559.56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1261.6500000000001</v>
      </c>
      <c r="H136" s="10">
        <v>3784.95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1216.8399999999999</v>
      </c>
      <c r="H137" s="10">
        <v>7301.04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1216.8399999999999</v>
      </c>
      <c r="H138" s="10">
        <v>3650.52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1261.6500000000001</v>
      </c>
      <c r="H139" s="10">
        <v>6308.25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1108.79</v>
      </c>
      <c r="H140" s="10">
        <v>4435.16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528.20000000000005</v>
      </c>
      <c r="H141" s="10">
        <v>950.76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6015.71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84.24</v>
      </c>
      <c r="H143" s="10">
        <v>336.96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320.82</v>
      </c>
      <c r="H144" s="10">
        <v>2566.56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243.14</v>
      </c>
      <c r="H145" s="10">
        <v>3112.19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74877.119999999995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1235.02</v>
      </c>
      <c r="H147" s="10">
        <v>1235.02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1231.95</v>
      </c>
      <c r="H148" s="10">
        <v>2069.6799999999998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1231.95</v>
      </c>
      <c r="H149" s="10">
        <v>4139.3500000000004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777.67</v>
      </c>
      <c r="H150" s="10">
        <v>64919.89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1231.95</v>
      </c>
      <c r="H151" s="10">
        <v>2513.1799999999998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123837.43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1764.78</v>
      </c>
      <c r="H153" s="10">
        <v>1553.01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1764.78</v>
      </c>
      <c r="H154" s="10">
        <v>3794.28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2005.92</v>
      </c>
      <c r="H155" s="10">
        <v>3229.53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1764.78</v>
      </c>
      <c r="H156" s="10">
        <v>4817.8500000000004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2005.92</v>
      </c>
      <c r="H157" s="10">
        <v>4332.79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1764.78</v>
      </c>
      <c r="H158" s="10">
        <v>1853.02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1764.78</v>
      </c>
      <c r="H159" s="10">
        <v>22236.23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1764.78</v>
      </c>
      <c r="H160" s="10">
        <v>14824.15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1764.78</v>
      </c>
      <c r="H161" s="10">
        <v>11118.11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1764.78</v>
      </c>
      <c r="H162" s="10">
        <v>1853.02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1764.78</v>
      </c>
      <c r="H163" s="10">
        <v>9265.1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1764.78</v>
      </c>
      <c r="H164" s="10">
        <v>7412.08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1764.78</v>
      </c>
      <c r="H165" s="10">
        <v>29648.3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2005.92</v>
      </c>
      <c r="H166" s="10">
        <v>5456.1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237.73</v>
      </c>
      <c r="H167" s="10">
        <v>2443.86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1090.8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1090.8</v>
      </c>
      <c r="H169" s="10">
        <v>1090.8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152821.96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935.29</v>
      </c>
      <c r="H171" s="10">
        <v>2880.69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927.68</v>
      </c>
      <c r="H172" s="10">
        <v>2727.38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910.57</v>
      </c>
      <c r="H173" s="10">
        <v>106318.15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297.62</v>
      </c>
      <c r="H174" s="10">
        <v>21395.9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1178.95</v>
      </c>
      <c r="H175" s="10">
        <v>7427.39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1178.95</v>
      </c>
      <c r="H176" s="10">
        <v>4715.8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1178.95</v>
      </c>
      <c r="H177" s="10">
        <v>7356.65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222277.92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209.89</v>
      </c>
      <c r="H179" s="10">
        <v>178545.03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184.43</v>
      </c>
      <c r="H180" s="10">
        <v>12753.33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65.22</v>
      </c>
      <c r="H181" s="10">
        <v>6104.59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65.22</v>
      </c>
      <c r="H182" s="10">
        <v>2980.55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65.22</v>
      </c>
      <c r="H183" s="10">
        <v>8256.85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58.38</v>
      </c>
      <c r="H184" s="10">
        <v>13637.57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26322.05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50.67</v>
      </c>
      <c r="H186" s="10">
        <v>19964.990000000002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50.67</v>
      </c>
      <c r="H187" s="10">
        <v>6357.06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298079.34999999998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292512.07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6.35</v>
      </c>
      <c r="H190" s="10">
        <v>16316.96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40.97</v>
      </c>
      <c r="H191" s="10">
        <v>65133.29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50.43</v>
      </c>
      <c r="H192" s="10">
        <v>49412.32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31.45</v>
      </c>
      <c r="H193" s="10">
        <v>32229.02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85.82</v>
      </c>
      <c r="H194" s="10">
        <v>39167.39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84.32</v>
      </c>
      <c r="H195" s="10">
        <v>7926.08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84.32</v>
      </c>
      <c r="H196" s="10">
        <v>387.87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84.32</v>
      </c>
      <c r="H197" s="10">
        <v>818.75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84.32</v>
      </c>
      <c r="H198" s="10">
        <v>414.85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24.97</v>
      </c>
      <c r="H199" s="10">
        <v>3176.18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107.83</v>
      </c>
      <c r="H200" s="10">
        <v>47269.440000000002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116.64</v>
      </c>
      <c r="H201" s="10">
        <v>30259.919999999998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5567.28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6.35</v>
      </c>
      <c r="H203" s="10">
        <v>622.62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50.43</v>
      </c>
      <c r="H204" s="10">
        <v>4944.66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166346.82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133836.03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54.47</v>
      </c>
      <c r="H207" s="10">
        <v>15410.65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64.260000000000005</v>
      </c>
      <c r="H208" s="10">
        <v>24119.35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65.88</v>
      </c>
      <c r="H209" s="10">
        <v>8265.2999999999993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85.08</v>
      </c>
      <c r="H210" s="10">
        <v>3649.93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71.430000000000007</v>
      </c>
      <c r="H211" s="10">
        <v>10639.5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232.28</v>
      </c>
      <c r="H212" s="10">
        <v>50295.59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5.67</v>
      </c>
      <c r="H213" s="10">
        <v>1227.73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15.68</v>
      </c>
      <c r="H214" s="10">
        <v>1066.24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68.180000000000007</v>
      </c>
      <c r="H215" s="10">
        <v>8672.5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138.84</v>
      </c>
      <c r="H216" s="10">
        <v>7421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252.63</v>
      </c>
      <c r="H217" s="10">
        <v>442.1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70.180000000000007</v>
      </c>
      <c r="H218" s="10">
        <v>2626.14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32510.79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61.14</v>
      </c>
      <c r="H220" s="10">
        <v>15578.47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119.86</v>
      </c>
      <c r="H221" s="10">
        <v>3324.92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261.83999999999997</v>
      </c>
      <c r="H222" s="10">
        <v>1277.78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261.83999999999997</v>
      </c>
      <c r="H223" s="10">
        <v>1963.8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193.71</v>
      </c>
      <c r="H224" s="10">
        <v>4253.87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16.59</v>
      </c>
      <c r="H225" s="10">
        <v>5720.4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48.58</v>
      </c>
      <c r="H226" s="10">
        <v>391.55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144109.9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102356.83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19.940000000000001</v>
      </c>
      <c r="H229" s="10">
        <v>39971.519999999997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14.72</v>
      </c>
      <c r="H230" s="10">
        <v>28011.57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18.91</v>
      </c>
      <c r="H231" s="10">
        <v>2382.85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18.91</v>
      </c>
      <c r="H232" s="10">
        <v>240.54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148.63999999999999</v>
      </c>
      <c r="H233" s="10">
        <v>15106.28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28.06</v>
      </c>
      <c r="H234" s="10">
        <v>16644.07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18184.38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23.71</v>
      </c>
      <c r="H236" s="10">
        <v>10492.86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17.38</v>
      </c>
      <c r="H237" s="10">
        <v>7691.52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20182.04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15.7</v>
      </c>
      <c r="H240" s="10">
        <v>20182.04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3386.65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19.82</v>
      </c>
      <c r="H242" s="10">
        <v>1943.35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14.72</v>
      </c>
      <c r="H243" s="10">
        <v>1443.3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74450.210000000006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33307.67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12.16</v>
      </c>
      <c r="H246" s="10">
        <v>335.62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27.06</v>
      </c>
      <c r="H247" s="10">
        <v>4516.3100000000004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32.92</v>
      </c>
      <c r="H248" s="10">
        <v>2668.17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30.65</v>
      </c>
      <c r="H249" s="10">
        <v>337.15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49.79</v>
      </c>
      <c r="H250" s="10">
        <v>6701.73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68.48</v>
      </c>
      <c r="H251" s="10">
        <v>3735.58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245.9</v>
      </c>
      <c r="H252" s="10">
        <v>1475.4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344.7</v>
      </c>
      <c r="H253" s="10">
        <v>689.4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6.51</v>
      </c>
      <c r="H254" s="10">
        <v>26.04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7.59</v>
      </c>
      <c r="H255" s="10">
        <v>546.48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19.09</v>
      </c>
      <c r="H256" s="10">
        <v>763.6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32.479999999999997</v>
      </c>
      <c r="H257" s="10">
        <v>194.88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43.27</v>
      </c>
      <c r="H258" s="10">
        <v>86.54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22.12</v>
      </c>
      <c r="H259" s="10">
        <v>132.72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16.38</v>
      </c>
      <c r="H260" s="10">
        <v>32.76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16.38</v>
      </c>
      <c r="H261" s="10">
        <v>65.52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16.02</v>
      </c>
      <c r="H262" s="10">
        <v>480.6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21.01</v>
      </c>
      <c r="H263" s="10">
        <v>21.01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30.89</v>
      </c>
      <c r="H264" s="10">
        <v>154.44999999999999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6.96</v>
      </c>
      <c r="H265" s="10">
        <v>20.88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18.59</v>
      </c>
      <c r="H266" s="10">
        <v>37.18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86.45</v>
      </c>
      <c r="H267" s="10">
        <v>691.6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105.6</v>
      </c>
      <c r="H268" s="10">
        <v>211.2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9.25</v>
      </c>
      <c r="H269" s="10">
        <v>37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9.25</v>
      </c>
      <c r="H270" s="10">
        <v>37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15.94</v>
      </c>
      <c r="H271" s="10">
        <v>446.32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43.83</v>
      </c>
      <c r="H272" s="10">
        <v>175.32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113.3</v>
      </c>
      <c r="H273" s="10">
        <v>2945.8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136.77000000000001</v>
      </c>
      <c r="H274" s="10">
        <v>820.62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14.49</v>
      </c>
      <c r="H275" s="10">
        <v>681.03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14.49</v>
      </c>
      <c r="H276" s="10">
        <v>173.88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15.1</v>
      </c>
      <c r="H277" s="10">
        <v>256.7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24.98</v>
      </c>
      <c r="H278" s="10">
        <v>349.72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84.96</v>
      </c>
      <c r="H279" s="10">
        <v>594.72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111.11</v>
      </c>
      <c r="H280" s="10">
        <v>444.44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21.88</v>
      </c>
      <c r="H281" s="10">
        <v>218.8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64.59</v>
      </c>
      <c r="H282" s="10">
        <v>129.18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64.59</v>
      </c>
      <c r="H283" s="10">
        <v>839.67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32.299999999999997</v>
      </c>
      <c r="H284" s="10">
        <v>96.9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24.41</v>
      </c>
      <c r="H285" s="10">
        <v>195.28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22.53</v>
      </c>
      <c r="H286" s="10">
        <v>202.77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245.9</v>
      </c>
      <c r="H287" s="10">
        <v>737.7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5041.71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236.94</v>
      </c>
      <c r="H289" s="10">
        <v>710.82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287.97000000000003</v>
      </c>
      <c r="H290" s="10">
        <v>287.97000000000003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68.67</v>
      </c>
      <c r="H291" s="10">
        <v>137.34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138.36000000000001</v>
      </c>
      <c r="H292" s="10">
        <v>1106.8800000000001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78.36</v>
      </c>
      <c r="H293" s="10">
        <v>2350.8000000000002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74.650000000000006</v>
      </c>
      <c r="H294" s="10">
        <v>447.9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36100.83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36100.83</v>
      </c>
      <c r="H296" s="10">
        <v>36100.83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19238.099999999999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12710.11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37.11</v>
      </c>
      <c r="H299" s="10">
        <v>9151.33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76.63</v>
      </c>
      <c r="H300" s="10">
        <v>229.89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50.84</v>
      </c>
      <c r="H301" s="10">
        <v>559.24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49.69</v>
      </c>
      <c r="H302" s="10">
        <v>2335.4299999999998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88.73</v>
      </c>
      <c r="H303" s="10">
        <v>354.92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79.3</v>
      </c>
      <c r="H304" s="10">
        <v>79.3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6527.99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673.62</v>
      </c>
      <c r="H306" s="10">
        <v>6062.58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42.31</v>
      </c>
      <c r="H307" s="10">
        <v>465.41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72550.97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39515.410000000003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43.67</v>
      </c>
      <c r="H310" s="10">
        <v>6519.93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24.87</v>
      </c>
      <c r="H311" s="10">
        <v>2867.51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31.38</v>
      </c>
      <c r="H312" s="10">
        <v>5431.88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39.04</v>
      </c>
      <c r="H313" s="10">
        <v>2715.23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12.11</v>
      </c>
      <c r="H314" s="10">
        <v>387.52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17.89</v>
      </c>
      <c r="H315" s="10">
        <v>554.59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26.83</v>
      </c>
      <c r="H316" s="10">
        <v>241.47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32.26</v>
      </c>
      <c r="H317" s="10">
        <v>193.56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31.33</v>
      </c>
      <c r="H318" s="10">
        <v>375.96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25.74</v>
      </c>
      <c r="H319" s="10">
        <v>720.72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17.07</v>
      </c>
      <c r="H320" s="10">
        <v>307.26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11.86</v>
      </c>
      <c r="H321" s="10">
        <v>1257.1600000000001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54.04</v>
      </c>
      <c r="H322" s="10">
        <v>756.56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59.99</v>
      </c>
      <c r="H323" s="10">
        <v>479.92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46.25</v>
      </c>
      <c r="H324" s="10">
        <v>46.25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22.1</v>
      </c>
      <c r="H325" s="10">
        <v>198.9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35.369999999999997</v>
      </c>
      <c r="H326" s="10">
        <v>35.369999999999997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673.62</v>
      </c>
      <c r="H327" s="10">
        <v>10777.92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109.56</v>
      </c>
      <c r="H328" s="10">
        <v>2081.64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93.88</v>
      </c>
      <c r="H329" s="10">
        <v>1126.56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93.88</v>
      </c>
      <c r="H330" s="10">
        <v>375.52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27.56</v>
      </c>
      <c r="H331" s="10">
        <v>358.28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58.86</v>
      </c>
      <c r="H332" s="10">
        <v>58.86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21.21</v>
      </c>
      <c r="H333" s="10">
        <v>254.52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20.02</v>
      </c>
      <c r="H334" s="10">
        <v>300.3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145.97999999999999</v>
      </c>
      <c r="H335" s="10">
        <v>437.94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25.72</v>
      </c>
      <c r="H336" s="10">
        <v>231.48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12.4</v>
      </c>
      <c r="H337" s="10">
        <v>111.6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12.44</v>
      </c>
      <c r="H338" s="10">
        <v>311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33035.56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14652.73</v>
      </c>
      <c r="H340" s="10">
        <v>14652.73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7595.26</v>
      </c>
      <c r="H341" s="10">
        <v>7595.26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10787.57</v>
      </c>
      <c r="H342" s="10">
        <v>10787.57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64420.91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390.16</v>
      </c>
      <c r="H344" s="10">
        <v>1560.64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721.68</v>
      </c>
      <c r="H345" s="10">
        <v>6495.12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47.4</v>
      </c>
      <c r="H346" s="10">
        <v>189.6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94.13</v>
      </c>
      <c r="H347" s="10">
        <v>847.17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522.23</v>
      </c>
      <c r="H348" s="10">
        <v>1044.46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186.54</v>
      </c>
      <c r="H349" s="10">
        <v>559.62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186.14</v>
      </c>
      <c r="H350" s="10">
        <v>2419.8200000000002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388.2</v>
      </c>
      <c r="H351" s="10">
        <v>1164.5999999999999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930.43</v>
      </c>
      <c r="H352" s="10">
        <v>4652.1499999999996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248.14</v>
      </c>
      <c r="H353" s="10">
        <v>1240.7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248.14</v>
      </c>
      <c r="H354" s="10">
        <v>1488.84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271.58</v>
      </c>
      <c r="H355" s="10">
        <v>271.58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71.650000000000006</v>
      </c>
      <c r="H356" s="10">
        <v>1719.6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13.01</v>
      </c>
      <c r="H357" s="10">
        <v>494.38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143.05000000000001</v>
      </c>
      <c r="H358" s="10">
        <v>1287.45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157.38999999999999</v>
      </c>
      <c r="H359" s="10">
        <v>2518.2399999999998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227.54</v>
      </c>
      <c r="H360" s="10">
        <v>455.08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60.64</v>
      </c>
      <c r="H361" s="10">
        <v>424.48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378.55</v>
      </c>
      <c r="H362" s="10">
        <v>1135.6500000000001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138.87</v>
      </c>
      <c r="H363" s="10">
        <v>277.74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57.64</v>
      </c>
      <c r="H364" s="10">
        <v>1441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108.14</v>
      </c>
      <c r="H365" s="10">
        <v>865.12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264.70999999999998</v>
      </c>
      <c r="H366" s="10">
        <v>2382.39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339.44</v>
      </c>
      <c r="H367" s="10">
        <v>1697.2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351.83</v>
      </c>
      <c r="H368" s="10">
        <v>2462.81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1066.5899999999999</v>
      </c>
      <c r="H369" s="10">
        <v>1066.5899999999999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306.83999999999997</v>
      </c>
      <c r="H370" s="10">
        <v>3988.92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78.67</v>
      </c>
      <c r="H371" s="10">
        <v>1337.39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78.67</v>
      </c>
      <c r="H372" s="10">
        <v>708.03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76.05</v>
      </c>
      <c r="H373" s="10">
        <v>1064.7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1046.3399999999999</v>
      </c>
      <c r="H374" s="10">
        <v>7847.55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418.22</v>
      </c>
      <c r="H375" s="10">
        <v>4182.2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35.74</v>
      </c>
      <c r="H376" s="10">
        <v>3824.18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134.63</v>
      </c>
      <c r="H377" s="10">
        <v>1305.9100000000001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4208.8599999999997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637.78</v>
      </c>
      <c r="H379" s="10">
        <v>637.78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37.74</v>
      </c>
      <c r="H380" s="10">
        <v>75.48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46.63</v>
      </c>
      <c r="H381" s="10">
        <v>2135.65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16.38</v>
      </c>
      <c r="H382" s="10">
        <v>16.38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24.92</v>
      </c>
      <c r="H383" s="10">
        <v>99.68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42.33</v>
      </c>
      <c r="H384" s="10">
        <v>84.66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50.47</v>
      </c>
      <c r="H385" s="10">
        <v>201.88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47.26</v>
      </c>
      <c r="H386" s="10">
        <v>47.26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25.3</v>
      </c>
      <c r="H387" s="10">
        <v>202.4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54.16</v>
      </c>
      <c r="H388" s="10">
        <v>108.32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54.16</v>
      </c>
      <c r="H389" s="10">
        <v>324.95999999999998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36.36</v>
      </c>
      <c r="H390" s="10">
        <v>72.72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840.38</v>
      </c>
      <c r="H391" s="10">
        <v>201.69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39406.97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3573.44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306.68</v>
      </c>
      <c r="H394" s="10">
        <v>1840.08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866.68</v>
      </c>
      <c r="H395" s="10">
        <v>1733.36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2314.0700000000002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1462.78</v>
      </c>
      <c r="H397" s="10">
        <v>1462.78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851.29</v>
      </c>
      <c r="H398" s="10">
        <v>851.29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20283.669999999998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236.94</v>
      </c>
      <c r="H400" s="10">
        <v>1184.7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710.11</v>
      </c>
      <c r="H401" s="10">
        <v>2130.33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177.87</v>
      </c>
      <c r="H402" s="10">
        <v>177.87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5678.62</v>
      </c>
      <c r="H403" s="10">
        <v>5678.62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514.91999999999996</v>
      </c>
      <c r="H404" s="10">
        <v>514.91999999999996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3406.07</v>
      </c>
      <c r="H405" s="10">
        <v>3406.07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1513.09</v>
      </c>
      <c r="H406" s="10">
        <v>3026.18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4164.9799999999996</v>
      </c>
      <c r="H407" s="10">
        <v>4164.9799999999996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10567.8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128.81</v>
      </c>
      <c r="H409" s="10">
        <v>901.67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133.05000000000001</v>
      </c>
      <c r="H410" s="10">
        <v>8382.15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105.44</v>
      </c>
      <c r="H411" s="10">
        <v>105.44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139.44</v>
      </c>
      <c r="H412" s="10">
        <v>139.44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83.49</v>
      </c>
      <c r="H413" s="10">
        <v>166.98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218.03</v>
      </c>
      <c r="H414" s="10">
        <v>872.12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2667.99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17.170000000000002</v>
      </c>
      <c r="H416" s="10">
        <v>618.12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46.38</v>
      </c>
      <c r="H417" s="10">
        <v>1576.92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94.59</v>
      </c>
      <c r="H418" s="10">
        <v>472.95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265617.12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4280.17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525.5</v>
      </c>
      <c r="H421" s="10">
        <v>525.5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709.99</v>
      </c>
      <c r="H422" s="10">
        <v>1419.98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741.48</v>
      </c>
      <c r="H423" s="10">
        <v>2224.44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110.25</v>
      </c>
      <c r="H424" s="10">
        <v>110.25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11932.5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11.8</v>
      </c>
      <c r="H426" s="10">
        <v>672.6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11.8</v>
      </c>
      <c r="H427" s="10">
        <v>94.4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12.89</v>
      </c>
      <c r="H428" s="10">
        <v>51.56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56.95</v>
      </c>
      <c r="H429" s="10">
        <v>1025.0999999999999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62.53</v>
      </c>
      <c r="H430" s="10">
        <v>250.12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67.11</v>
      </c>
      <c r="H431" s="10">
        <v>67.11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75.47</v>
      </c>
      <c r="H432" s="10">
        <v>150.94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99.02</v>
      </c>
      <c r="H433" s="10">
        <v>198.04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157.78</v>
      </c>
      <c r="H434" s="10">
        <v>1262.24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1291.32</v>
      </c>
      <c r="H435" s="10">
        <v>2582.64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150.63</v>
      </c>
      <c r="H436" s="10">
        <v>150.63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278.08</v>
      </c>
      <c r="H437" s="10">
        <v>1390.4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108.43</v>
      </c>
      <c r="H438" s="10">
        <v>2602.3200000000002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179.3</v>
      </c>
      <c r="H439" s="10">
        <v>1434.4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31237.81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22.21</v>
      </c>
      <c r="H441" s="10">
        <v>9068.34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25.28</v>
      </c>
      <c r="H442" s="10">
        <v>4408.83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20.48</v>
      </c>
      <c r="H443" s="10">
        <v>6858.75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30.12</v>
      </c>
      <c r="H444" s="10">
        <v>307.22000000000003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51.1</v>
      </c>
      <c r="H445" s="10">
        <v>2044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31.89</v>
      </c>
      <c r="H446" s="10">
        <v>950.32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205.75</v>
      </c>
      <c r="H447" s="10">
        <v>2263.25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17.62</v>
      </c>
      <c r="H448" s="10">
        <v>1762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21.03</v>
      </c>
      <c r="H449" s="10">
        <v>3575.1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169269.59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5.12</v>
      </c>
      <c r="H451" s="10">
        <v>14632.96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7.91</v>
      </c>
      <c r="H452" s="10">
        <v>18266.560000000001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11.04</v>
      </c>
      <c r="H453" s="10">
        <v>26629.58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19.75</v>
      </c>
      <c r="H454" s="10">
        <v>2836.1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28.54</v>
      </c>
      <c r="H455" s="10">
        <v>716.35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32.67</v>
      </c>
      <c r="H456" s="10">
        <v>1564.89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45.16</v>
      </c>
      <c r="H457" s="10">
        <v>1756.72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65.510000000000005</v>
      </c>
      <c r="H458" s="10">
        <v>12538.61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90.68</v>
      </c>
      <c r="H459" s="10">
        <v>16975.3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152.35</v>
      </c>
      <c r="H460" s="10">
        <v>25564.33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299.05</v>
      </c>
      <c r="H461" s="10">
        <v>47788.19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18036.72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214.36</v>
      </c>
      <c r="H463" s="10">
        <v>16119.87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25.49</v>
      </c>
      <c r="H464" s="10">
        <v>1916.85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30860.33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36.090000000000003</v>
      </c>
      <c r="H466" s="10">
        <v>3428.55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38.450000000000003</v>
      </c>
      <c r="H467" s="10">
        <v>884.35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66.16</v>
      </c>
      <c r="H468" s="10">
        <v>2249.44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41.94</v>
      </c>
      <c r="H469" s="10">
        <v>125.82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91.55</v>
      </c>
      <c r="H470" s="10">
        <v>183.1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70.319999999999993</v>
      </c>
      <c r="H471" s="10">
        <v>70.319999999999993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15.3</v>
      </c>
      <c r="H472" s="10">
        <v>153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101.61</v>
      </c>
      <c r="H473" s="10">
        <v>812.88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464.72</v>
      </c>
      <c r="H474" s="10">
        <v>464.72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353.09</v>
      </c>
      <c r="H475" s="10">
        <v>1412.36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41.55</v>
      </c>
      <c r="H476" s="10">
        <v>373.95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211.83</v>
      </c>
      <c r="H477" s="10">
        <v>17158.23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115.47</v>
      </c>
      <c r="H478" s="10">
        <v>1270.17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284.18</v>
      </c>
      <c r="H479" s="10">
        <v>2273.44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16435.47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13995.75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5.74</v>
      </c>
      <c r="H482" s="10">
        <v>129.72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8.44</v>
      </c>
      <c r="H483" s="10">
        <v>1117.46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36.200000000000003</v>
      </c>
      <c r="H484" s="10">
        <v>611.78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66.94</v>
      </c>
      <c r="H485" s="10">
        <v>10369.01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12.81</v>
      </c>
      <c r="H486" s="10">
        <v>1767.78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2439.7199999999998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28.83</v>
      </c>
      <c r="H488" s="10">
        <v>1842.24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19.77</v>
      </c>
      <c r="H489" s="10">
        <v>237.24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19.71</v>
      </c>
      <c r="H490" s="10">
        <v>275.94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28.1</v>
      </c>
      <c r="H491" s="10">
        <v>84.3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30572.720000000001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11450.22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1216.67</v>
      </c>
      <c r="H494" s="10">
        <v>3650.01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2001.07</v>
      </c>
      <c r="H495" s="10">
        <v>2001.07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51.05</v>
      </c>
      <c r="H496" s="10">
        <v>969.95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30.71</v>
      </c>
      <c r="H497" s="10">
        <v>92.13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197.4</v>
      </c>
      <c r="H498" s="10">
        <v>394.8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1397.94</v>
      </c>
      <c r="H499" s="10">
        <v>4193.82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37.11</v>
      </c>
      <c r="H500" s="10">
        <v>148.44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1390.81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205.75</v>
      </c>
      <c r="H502" s="10">
        <v>823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21.03</v>
      </c>
      <c r="H503" s="10">
        <v>567.80999999999995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1611.03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62.23</v>
      </c>
      <c r="H505" s="10">
        <v>1182.3699999999999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29.57</v>
      </c>
      <c r="H506" s="10">
        <v>236.56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19.21</v>
      </c>
      <c r="H507" s="10">
        <v>192.1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11422.55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119.33</v>
      </c>
      <c r="H509" s="10">
        <v>6163.39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29.09</v>
      </c>
      <c r="H510" s="10">
        <v>442.17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23.85</v>
      </c>
      <c r="H511" s="10">
        <v>2672.39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21.41</v>
      </c>
      <c r="H512" s="10">
        <v>102.77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15.59</v>
      </c>
      <c r="H513" s="10">
        <v>62.36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35.86</v>
      </c>
      <c r="H514" s="10">
        <v>1979.47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4698.1099999999997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6.83</v>
      </c>
      <c r="H516" s="10">
        <v>3954.57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6.58</v>
      </c>
      <c r="H517" s="10">
        <v>743.54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9393.94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114.14</v>
      </c>
      <c r="H519" s="10">
        <v>456.56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8937.3799999999992</v>
      </c>
      <c r="H520" s="10">
        <v>8937.3799999999992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49764.87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164.42</v>
      </c>
      <c r="H522" s="10">
        <v>164.42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14.85</v>
      </c>
      <c r="H523" s="10">
        <v>668.25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29.84</v>
      </c>
      <c r="H524" s="10">
        <v>328.24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28.67</v>
      </c>
      <c r="H525" s="10">
        <v>114.68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361.57</v>
      </c>
      <c r="H526" s="10">
        <v>361.57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30.26</v>
      </c>
      <c r="H527" s="10">
        <v>998.58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311.27999999999997</v>
      </c>
      <c r="H528" s="10">
        <v>311.27999999999997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105.77</v>
      </c>
      <c r="H529" s="10">
        <v>2769.06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32.03</v>
      </c>
      <c r="H530" s="10">
        <v>838.55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71.38</v>
      </c>
      <c r="H531" s="10">
        <v>785.18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81.58</v>
      </c>
      <c r="H532" s="10">
        <v>23413.46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67.69</v>
      </c>
      <c r="H533" s="10">
        <v>11811.91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54.34</v>
      </c>
      <c r="H534" s="10">
        <v>597.74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19.21</v>
      </c>
      <c r="H535" s="10">
        <v>4821.71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80.92</v>
      </c>
      <c r="H536" s="10">
        <v>1780.24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106642.41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3383.41</v>
      </c>
      <c r="H538" s="10">
        <v>3383.41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885.69</v>
      </c>
      <c r="H539" s="10">
        <v>38049.24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1100.19</v>
      </c>
      <c r="H540" s="10">
        <v>29584.11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123.29</v>
      </c>
      <c r="H541" s="10">
        <v>3717.19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175.08</v>
      </c>
      <c r="H542" s="10">
        <v>13945.12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68.849999999999994</v>
      </c>
      <c r="H543" s="10">
        <v>10189.799999999999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195.05</v>
      </c>
      <c r="H544" s="10">
        <v>803.61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742.25</v>
      </c>
      <c r="H545" s="10">
        <v>6917.77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26.08</v>
      </c>
      <c r="H546" s="10">
        <v>52.16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5008.42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4.57</v>
      </c>
      <c r="H548" s="10">
        <v>4074.98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466.72</v>
      </c>
      <c r="H549" s="10">
        <v>933.44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834171.99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3336687.94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4170859.93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1453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372860.97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462.55</v>
      </c>
      <c r="H14" s="10">
        <v>4625.5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87.52</v>
      </c>
      <c r="H15" s="10">
        <v>8664.48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2056.87</v>
      </c>
      <c r="H16" s="10">
        <v>2056.87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3039.68</v>
      </c>
      <c r="H17" s="10">
        <v>3039.68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64.180000000000007</v>
      </c>
      <c r="H18" s="10">
        <v>8200.92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1168.22</v>
      </c>
      <c r="H19" s="10">
        <v>9345.76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965.05</v>
      </c>
      <c r="H20" s="10">
        <v>7720.4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1400.4</v>
      </c>
      <c r="H21" s="10">
        <v>11203.2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318004.15999999997</v>
      </c>
      <c r="H22" s="10">
        <v>318004.15999999997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45944.36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43566.58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0.71</v>
      </c>
      <c r="H25" s="10">
        <v>1118.25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72.44</v>
      </c>
      <c r="H26" s="10">
        <v>11477.39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110.01</v>
      </c>
      <c r="H27" s="10">
        <v>27566.31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3.99</v>
      </c>
      <c r="H28" s="10">
        <v>427.29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14.12</v>
      </c>
      <c r="H29" s="10">
        <v>2977.34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1939.56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110.01</v>
      </c>
      <c r="H31" s="10">
        <v>1724.96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3.99</v>
      </c>
      <c r="H32" s="10">
        <v>53.35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14.12</v>
      </c>
      <c r="H33" s="10">
        <v>161.25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438.22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110.01</v>
      </c>
      <c r="H35" s="10">
        <v>401.54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3.99</v>
      </c>
      <c r="H36" s="10">
        <v>19.309999999999999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14.12</v>
      </c>
      <c r="H37" s="10">
        <v>17.37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173584.92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53812.959999999999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59.39</v>
      </c>
      <c r="H40" s="10">
        <v>2770.54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80.069999999999993</v>
      </c>
      <c r="H41" s="10">
        <v>10546.02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17.23</v>
      </c>
      <c r="H42" s="10">
        <v>5465.36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15.79</v>
      </c>
      <c r="H43" s="10">
        <v>651.34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13.96</v>
      </c>
      <c r="H44" s="10">
        <v>5122.4799999999996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11.78</v>
      </c>
      <c r="H45" s="10">
        <v>2650.5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19.03</v>
      </c>
      <c r="H46" s="10">
        <v>2557.25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1546.59</v>
      </c>
      <c r="H47" s="10">
        <v>24049.47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92720.53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59.39</v>
      </c>
      <c r="H49" s="10">
        <v>3589.53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1188.1199999999999</v>
      </c>
      <c r="H50" s="10">
        <v>4621.79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80.069999999999993</v>
      </c>
      <c r="H51" s="10">
        <v>27988.47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15.79</v>
      </c>
      <c r="H52" s="10">
        <v>10422.98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13.96</v>
      </c>
      <c r="H53" s="10">
        <v>1585.86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11.78</v>
      </c>
      <c r="H54" s="10">
        <v>311.11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22.72</v>
      </c>
      <c r="H55" s="10">
        <v>8109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1492.63</v>
      </c>
      <c r="H56" s="10">
        <v>36091.79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11160.55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96.07</v>
      </c>
      <c r="H58" s="10">
        <v>3362.45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9.61</v>
      </c>
      <c r="H59" s="10">
        <v>48.05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59.39</v>
      </c>
      <c r="H60" s="10">
        <v>287.45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138.1</v>
      </c>
      <c r="H61" s="10">
        <v>607.64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15.51</v>
      </c>
      <c r="H62" s="10">
        <v>1808.62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11.78</v>
      </c>
      <c r="H63" s="10">
        <v>986.93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10.82</v>
      </c>
      <c r="H64" s="10">
        <v>150.07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22.72</v>
      </c>
      <c r="H65" s="10">
        <v>297.18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1492.63</v>
      </c>
      <c r="H66" s="10">
        <v>3612.16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3572.2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96.07</v>
      </c>
      <c r="H68" s="10">
        <v>1681.23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59.39</v>
      </c>
      <c r="H69" s="10">
        <v>74.239999999999995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138.1</v>
      </c>
      <c r="H70" s="10">
        <v>690.5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18.239999999999998</v>
      </c>
      <c r="H71" s="10">
        <v>185.87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1492.63</v>
      </c>
      <c r="H72" s="10">
        <v>940.36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12318.68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59.39</v>
      </c>
      <c r="H74" s="10">
        <v>786.92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106.05</v>
      </c>
      <c r="H75" s="10">
        <v>4769.07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15.79</v>
      </c>
      <c r="H76" s="10">
        <v>1329.52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1492.63</v>
      </c>
      <c r="H77" s="10">
        <v>5433.17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396845.09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64057.89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58.94</v>
      </c>
      <c r="H80" s="10">
        <v>19647.060000000001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11.93</v>
      </c>
      <c r="H81" s="10">
        <v>10013.209999999999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9.9600000000000009</v>
      </c>
      <c r="H82" s="10">
        <v>3116.28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15.72</v>
      </c>
      <c r="H83" s="10">
        <v>7077.46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1326.24</v>
      </c>
      <c r="H84" s="10">
        <v>24203.88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67867.22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58.94</v>
      </c>
      <c r="H86" s="10">
        <v>20281.25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13.49</v>
      </c>
      <c r="H87" s="10">
        <v>9118.0300000000007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11.93</v>
      </c>
      <c r="H88" s="10">
        <v>115.01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15.72</v>
      </c>
      <c r="H89" s="10">
        <v>5742.67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1328.32</v>
      </c>
      <c r="H90" s="10">
        <v>32610.26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4350.41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35.049999999999997</v>
      </c>
      <c r="H92" s="10">
        <v>4350.41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2876.08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58.94</v>
      </c>
      <c r="H94" s="10">
        <v>1060.92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13.49</v>
      </c>
      <c r="H95" s="10">
        <v>592.48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15.72</v>
      </c>
      <c r="H96" s="10">
        <v>214.74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1326.24</v>
      </c>
      <c r="H97" s="10">
        <v>1007.94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3854.9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58.94</v>
      </c>
      <c r="H99" s="10">
        <v>1134.01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14.57</v>
      </c>
      <c r="H100" s="10">
        <v>222.34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13.49</v>
      </c>
      <c r="H101" s="10">
        <v>262.38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11.93</v>
      </c>
      <c r="H102" s="10">
        <v>334.16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15.72</v>
      </c>
      <c r="H103" s="10">
        <v>268.18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1328.32</v>
      </c>
      <c r="H104" s="10">
        <v>1633.83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120778.64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12.46</v>
      </c>
      <c r="H106" s="10">
        <v>120778.64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133059.95000000001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100409.89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3.92</v>
      </c>
      <c r="H109" s="10">
        <v>3072.18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472.87</v>
      </c>
      <c r="H110" s="10">
        <v>18531.78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2.21</v>
      </c>
      <c r="H111" s="10">
        <v>1732.02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1404.92</v>
      </c>
      <c r="H112" s="10">
        <v>77073.91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32650.06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3.92</v>
      </c>
      <c r="H114" s="10">
        <v>998.82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472.87</v>
      </c>
      <c r="H115" s="10">
        <v>6024.36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2.21</v>
      </c>
      <c r="H116" s="10">
        <v>563.11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1404.92</v>
      </c>
      <c r="H117" s="10">
        <v>25063.77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230692.54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1630.23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267.25</v>
      </c>
      <c r="H120" s="10">
        <v>1630.23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211049.81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65.900000000000006</v>
      </c>
      <c r="H122" s="10">
        <v>37745.54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107.88</v>
      </c>
      <c r="H123" s="10">
        <v>111979.44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88.1</v>
      </c>
      <c r="H124" s="10">
        <v>49698.09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155.55000000000001</v>
      </c>
      <c r="H125" s="10">
        <v>1511.95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32.44</v>
      </c>
      <c r="H126" s="10">
        <v>10114.790000000001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5545.9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88.1</v>
      </c>
      <c r="H128" s="10">
        <v>5545.9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12466.6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972.26</v>
      </c>
      <c r="H130" s="10">
        <v>7836.42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611.70000000000005</v>
      </c>
      <c r="H131" s="10">
        <v>4404.24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62.76</v>
      </c>
      <c r="H132" s="10">
        <v>225.94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291622.45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33788.99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1014.04</v>
      </c>
      <c r="H135" s="10">
        <v>6084.24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1653.57</v>
      </c>
      <c r="H136" s="10">
        <v>4960.71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1103.49</v>
      </c>
      <c r="H137" s="10">
        <v>6620.94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1103.49</v>
      </c>
      <c r="H138" s="10">
        <v>3310.47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1653.57</v>
      </c>
      <c r="H139" s="10">
        <v>8267.85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1019.29</v>
      </c>
      <c r="H140" s="10">
        <v>4077.16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259.79000000000002</v>
      </c>
      <c r="H141" s="10">
        <v>467.62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5059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78.25</v>
      </c>
      <c r="H143" s="10">
        <v>313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304.69</v>
      </c>
      <c r="H144" s="10">
        <v>2437.52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180.35</v>
      </c>
      <c r="H145" s="10">
        <v>2308.48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48246.52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921.63</v>
      </c>
      <c r="H147" s="10">
        <v>921.63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721.5</v>
      </c>
      <c r="H148" s="10">
        <v>1212.1199999999999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721.5</v>
      </c>
      <c r="H149" s="10">
        <v>2424.2399999999998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505.71</v>
      </c>
      <c r="H150" s="10">
        <v>42216.67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721.5</v>
      </c>
      <c r="H151" s="10">
        <v>1471.86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53084.24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747.47</v>
      </c>
      <c r="H153" s="10">
        <v>657.77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747.47</v>
      </c>
      <c r="H154" s="10">
        <v>1607.06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792.78</v>
      </c>
      <c r="H155" s="10">
        <v>1276.3800000000001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747.47</v>
      </c>
      <c r="H156" s="10">
        <v>2040.59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792.78</v>
      </c>
      <c r="H157" s="10">
        <v>1712.4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747.47</v>
      </c>
      <c r="H158" s="10">
        <v>784.84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747.47</v>
      </c>
      <c r="H159" s="10">
        <v>9418.1200000000008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747.47</v>
      </c>
      <c r="H160" s="10">
        <v>6278.75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747.47</v>
      </c>
      <c r="H161" s="10">
        <v>4709.0600000000004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747.47</v>
      </c>
      <c r="H162" s="10">
        <v>784.84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747.47</v>
      </c>
      <c r="H163" s="10">
        <v>3924.22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747.47</v>
      </c>
      <c r="H164" s="10">
        <v>3139.37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747.47</v>
      </c>
      <c r="H165" s="10">
        <v>12557.5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792.78</v>
      </c>
      <c r="H166" s="10">
        <v>2156.36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198.15</v>
      </c>
      <c r="H167" s="10">
        <v>2036.98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1238.75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1238.75</v>
      </c>
      <c r="H169" s="10">
        <v>1238.75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150204.95000000001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909.96</v>
      </c>
      <c r="H171" s="10">
        <v>2802.68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897.29</v>
      </c>
      <c r="H172" s="10">
        <v>2638.03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888.73</v>
      </c>
      <c r="H173" s="10">
        <v>103768.11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298.63</v>
      </c>
      <c r="H174" s="10">
        <v>21468.51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1180.6300000000001</v>
      </c>
      <c r="H175" s="10">
        <v>7437.97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1180.6300000000001</v>
      </c>
      <c r="H176" s="10">
        <v>4722.5200000000004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1180.6300000000001</v>
      </c>
      <c r="H177" s="10">
        <v>7367.13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213947.97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203.16</v>
      </c>
      <c r="H179" s="10">
        <v>172820.09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172.1</v>
      </c>
      <c r="H180" s="10">
        <v>11900.72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62.17</v>
      </c>
      <c r="H181" s="10">
        <v>5819.11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62.17</v>
      </c>
      <c r="H182" s="10">
        <v>2841.17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62.17</v>
      </c>
      <c r="H183" s="10">
        <v>7870.72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54.35</v>
      </c>
      <c r="H184" s="10">
        <v>12696.16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22155.82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42.65</v>
      </c>
      <c r="H186" s="10">
        <v>16804.95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42.65</v>
      </c>
      <c r="H187" s="10">
        <v>5350.87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294126.96999999997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288781.28999999998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6.69</v>
      </c>
      <c r="H190" s="10">
        <v>17190.62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39.56</v>
      </c>
      <c r="H191" s="10">
        <v>62891.7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47.83</v>
      </c>
      <c r="H192" s="10">
        <v>46864.79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44.51</v>
      </c>
      <c r="H193" s="10">
        <v>45612.51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86.7</v>
      </c>
      <c r="H194" s="10">
        <v>39569.01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85.22</v>
      </c>
      <c r="H195" s="10">
        <v>8010.68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85.22</v>
      </c>
      <c r="H196" s="10">
        <v>392.01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85.22</v>
      </c>
      <c r="H197" s="10">
        <v>827.49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85.22</v>
      </c>
      <c r="H198" s="10">
        <v>419.28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45.12</v>
      </c>
      <c r="H199" s="10">
        <v>5739.26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78.069999999999993</v>
      </c>
      <c r="H200" s="10">
        <v>34223.550000000003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104.23</v>
      </c>
      <c r="H201" s="10">
        <v>27040.39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5345.68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6.69</v>
      </c>
      <c r="H203" s="10">
        <v>655.95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47.83</v>
      </c>
      <c r="H204" s="10">
        <v>4689.7299999999996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163726.66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130542.19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55.89</v>
      </c>
      <c r="H207" s="10">
        <v>15812.4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69.11</v>
      </c>
      <c r="H208" s="10">
        <v>25939.75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69.010000000000005</v>
      </c>
      <c r="H209" s="10">
        <v>8657.99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82.05</v>
      </c>
      <c r="H210" s="10">
        <v>3519.95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70.489999999999995</v>
      </c>
      <c r="H211" s="10">
        <v>10499.49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213.08</v>
      </c>
      <c r="H212" s="10">
        <v>46138.21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5.39</v>
      </c>
      <c r="H213" s="10">
        <v>1167.0999999999999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15.04</v>
      </c>
      <c r="H214" s="10">
        <v>1022.72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67.069999999999993</v>
      </c>
      <c r="H215" s="10">
        <v>8531.2999999999993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126.57</v>
      </c>
      <c r="H216" s="10">
        <v>6765.17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226.9</v>
      </c>
      <c r="H217" s="10">
        <v>397.08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55.88</v>
      </c>
      <c r="H218" s="10">
        <v>2091.0300000000002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33184.47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65.7</v>
      </c>
      <c r="H220" s="10">
        <v>16740.36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145.52000000000001</v>
      </c>
      <c r="H221" s="10">
        <v>4036.72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316.89999999999998</v>
      </c>
      <c r="H222" s="10">
        <v>1546.47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316.89999999999998</v>
      </c>
      <c r="H223" s="10">
        <v>2376.75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89.27</v>
      </c>
      <c r="H224" s="10">
        <v>1960.37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17.649999999999999</v>
      </c>
      <c r="H225" s="10">
        <v>6085.9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54.33</v>
      </c>
      <c r="H226" s="10">
        <v>437.9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149267.34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107758.86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20.89</v>
      </c>
      <c r="H229" s="10">
        <v>41875.89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16.7</v>
      </c>
      <c r="H230" s="10">
        <v>31779.43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18.420000000000002</v>
      </c>
      <c r="H231" s="10">
        <v>2321.1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18.420000000000002</v>
      </c>
      <c r="H232" s="10">
        <v>234.3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143.09</v>
      </c>
      <c r="H233" s="10">
        <v>14542.24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28.67</v>
      </c>
      <c r="H234" s="10">
        <v>17005.900000000001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19693.48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24.98</v>
      </c>
      <c r="H236" s="10">
        <v>11054.9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19.52</v>
      </c>
      <c r="H237" s="10">
        <v>8638.58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18138.12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14.11</v>
      </c>
      <c r="H240" s="10">
        <v>18138.12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3676.88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20.8</v>
      </c>
      <c r="H242" s="10">
        <v>2039.44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16.7</v>
      </c>
      <c r="H243" s="10">
        <v>1637.44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73590.73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31832.52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12.01</v>
      </c>
      <c r="H246" s="10">
        <v>331.48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27.03</v>
      </c>
      <c r="H247" s="10">
        <v>4511.3100000000004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32.1</v>
      </c>
      <c r="H248" s="10">
        <v>2601.71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29</v>
      </c>
      <c r="H249" s="10">
        <v>319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47.05</v>
      </c>
      <c r="H250" s="10">
        <v>6332.93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64.67</v>
      </c>
      <c r="H251" s="10">
        <v>3527.75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232.12</v>
      </c>
      <c r="H252" s="10">
        <v>1392.72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325</v>
      </c>
      <c r="H253" s="10">
        <v>650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6.31</v>
      </c>
      <c r="H254" s="10">
        <v>25.24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7.37</v>
      </c>
      <c r="H255" s="10">
        <v>530.64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18.149999999999999</v>
      </c>
      <c r="H256" s="10">
        <v>726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30.27</v>
      </c>
      <c r="H257" s="10">
        <v>181.62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40.229999999999997</v>
      </c>
      <c r="H258" s="10">
        <v>80.459999999999994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20.68</v>
      </c>
      <c r="H259" s="10">
        <v>124.08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15.27</v>
      </c>
      <c r="H260" s="10">
        <v>30.54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15.27</v>
      </c>
      <c r="H261" s="10">
        <v>61.08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15.25</v>
      </c>
      <c r="H262" s="10">
        <v>457.5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19.670000000000002</v>
      </c>
      <c r="H263" s="10">
        <v>19.670000000000002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28.83</v>
      </c>
      <c r="H264" s="10">
        <v>144.15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6.67</v>
      </c>
      <c r="H265" s="10">
        <v>20.010000000000002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17.579999999999998</v>
      </c>
      <c r="H266" s="10">
        <v>35.159999999999997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81.23</v>
      </c>
      <c r="H267" s="10">
        <v>649.84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99.08</v>
      </c>
      <c r="H268" s="10">
        <v>198.16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9.09</v>
      </c>
      <c r="H269" s="10">
        <v>36.36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9.09</v>
      </c>
      <c r="H270" s="10">
        <v>36.36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15.09</v>
      </c>
      <c r="H271" s="10">
        <v>422.52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41.25</v>
      </c>
      <c r="H272" s="10">
        <v>165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106.88</v>
      </c>
      <c r="H273" s="10">
        <v>2778.88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129.02000000000001</v>
      </c>
      <c r="H274" s="10">
        <v>774.12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14.02</v>
      </c>
      <c r="H275" s="10">
        <v>658.94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14.02</v>
      </c>
      <c r="H276" s="10">
        <v>168.24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14.77</v>
      </c>
      <c r="H277" s="10">
        <v>251.09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23.52</v>
      </c>
      <c r="H278" s="10">
        <v>329.28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79.63</v>
      </c>
      <c r="H279" s="10">
        <v>557.41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104.01</v>
      </c>
      <c r="H280" s="10">
        <v>416.04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20.65</v>
      </c>
      <c r="H281" s="10">
        <v>206.5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60.63</v>
      </c>
      <c r="H282" s="10">
        <v>121.26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60.63</v>
      </c>
      <c r="H283" s="10">
        <v>788.19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30.46</v>
      </c>
      <c r="H284" s="10">
        <v>91.38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23.53</v>
      </c>
      <c r="H285" s="10">
        <v>188.24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21.7</v>
      </c>
      <c r="H286" s="10">
        <v>195.3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232.12</v>
      </c>
      <c r="H287" s="10">
        <v>696.36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6077.88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287.88</v>
      </c>
      <c r="H289" s="10">
        <v>863.64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349.66</v>
      </c>
      <c r="H290" s="10">
        <v>349.66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82.76</v>
      </c>
      <c r="H291" s="10">
        <v>165.52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166.67</v>
      </c>
      <c r="H292" s="10">
        <v>1333.36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94.26</v>
      </c>
      <c r="H293" s="10">
        <v>2827.8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89.65</v>
      </c>
      <c r="H294" s="10">
        <v>537.9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35680.33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35680.33</v>
      </c>
      <c r="H296" s="10">
        <v>35680.33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17483.04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10814.34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31.21</v>
      </c>
      <c r="H299" s="10">
        <v>7696.39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64.209999999999994</v>
      </c>
      <c r="H300" s="10">
        <v>192.63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44.88</v>
      </c>
      <c r="H301" s="10">
        <v>493.68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43.94</v>
      </c>
      <c r="H302" s="10">
        <v>2065.1799999999998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74.83</v>
      </c>
      <c r="H303" s="10">
        <v>299.32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67.14</v>
      </c>
      <c r="H304" s="10">
        <v>67.14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6668.7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692.64</v>
      </c>
      <c r="H306" s="10">
        <v>6233.76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39.54</v>
      </c>
      <c r="H307" s="10">
        <v>434.94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71919.789999999994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37665.550000000003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40.83</v>
      </c>
      <c r="H310" s="10">
        <v>6095.92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23.68</v>
      </c>
      <c r="H311" s="10">
        <v>2730.3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29.29</v>
      </c>
      <c r="H312" s="10">
        <v>5070.1000000000004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36.299999999999997</v>
      </c>
      <c r="H313" s="10">
        <v>2524.67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11.33</v>
      </c>
      <c r="H314" s="10">
        <v>362.56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16.29</v>
      </c>
      <c r="H315" s="10">
        <v>504.99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23.96</v>
      </c>
      <c r="H316" s="10">
        <v>215.64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28.72</v>
      </c>
      <c r="H317" s="10">
        <v>172.32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27.96</v>
      </c>
      <c r="H318" s="10">
        <v>335.52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23.06</v>
      </c>
      <c r="H319" s="10">
        <v>645.67999999999995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15.62</v>
      </c>
      <c r="H320" s="10">
        <v>281.16000000000003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11.12</v>
      </c>
      <c r="H321" s="10">
        <v>1178.72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47.71</v>
      </c>
      <c r="H322" s="10">
        <v>667.94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52.59</v>
      </c>
      <c r="H323" s="10">
        <v>420.72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40.520000000000003</v>
      </c>
      <c r="H324" s="10">
        <v>40.520000000000003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18.73</v>
      </c>
      <c r="H325" s="10">
        <v>168.57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29.94</v>
      </c>
      <c r="H326" s="10">
        <v>29.94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692.64</v>
      </c>
      <c r="H327" s="10">
        <v>11082.24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102.09</v>
      </c>
      <c r="H328" s="10">
        <v>1939.71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80.72</v>
      </c>
      <c r="H329" s="10">
        <v>968.64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80.72</v>
      </c>
      <c r="H330" s="10">
        <v>322.88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24.77</v>
      </c>
      <c r="H331" s="10">
        <v>322.01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51</v>
      </c>
      <c r="H332" s="10">
        <v>51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20.09</v>
      </c>
      <c r="H333" s="10">
        <v>241.08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19.25</v>
      </c>
      <c r="H334" s="10">
        <v>288.75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146.08000000000001</v>
      </c>
      <c r="H335" s="10">
        <v>438.24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21.46</v>
      </c>
      <c r="H336" s="10">
        <v>193.14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10.26</v>
      </c>
      <c r="H337" s="10">
        <v>92.34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11.21</v>
      </c>
      <c r="H338" s="10">
        <v>280.25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34254.239999999998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14472.68</v>
      </c>
      <c r="H340" s="10">
        <v>14472.68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8909.25</v>
      </c>
      <c r="H341" s="10">
        <v>8909.25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10872.31</v>
      </c>
      <c r="H342" s="10">
        <v>10872.31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57683.54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294.52</v>
      </c>
      <c r="H344" s="10">
        <v>1178.08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514.1</v>
      </c>
      <c r="H345" s="10">
        <v>4626.8999999999996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49.36</v>
      </c>
      <c r="H346" s="10">
        <v>197.44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97.87</v>
      </c>
      <c r="H347" s="10">
        <v>880.83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530.79</v>
      </c>
      <c r="H348" s="10">
        <v>1061.58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141.36000000000001</v>
      </c>
      <c r="H349" s="10">
        <v>424.08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142.69999999999999</v>
      </c>
      <c r="H350" s="10">
        <v>1855.1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303.10000000000002</v>
      </c>
      <c r="H351" s="10">
        <v>909.3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678.98</v>
      </c>
      <c r="H352" s="10">
        <v>3394.9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223.61</v>
      </c>
      <c r="H353" s="10">
        <v>1118.05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223.61</v>
      </c>
      <c r="H354" s="10">
        <v>1341.66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244.41</v>
      </c>
      <c r="H355" s="10">
        <v>244.41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78.12</v>
      </c>
      <c r="H356" s="10">
        <v>1874.88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12.12</v>
      </c>
      <c r="H357" s="10">
        <v>460.56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127.75</v>
      </c>
      <c r="H358" s="10">
        <v>1149.75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139.91999999999999</v>
      </c>
      <c r="H359" s="10">
        <v>2238.7199999999998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258.41000000000003</v>
      </c>
      <c r="H360" s="10">
        <v>516.82000000000005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54.75</v>
      </c>
      <c r="H361" s="10">
        <v>383.25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338.14</v>
      </c>
      <c r="H362" s="10">
        <v>1014.42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153.28</v>
      </c>
      <c r="H363" s="10">
        <v>306.56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62.84</v>
      </c>
      <c r="H364" s="10">
        <v>1571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123.6</v>
      </c>
      <c r="H365" s="10">
        <v>988.8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248.58</v>
      </c>
      <c r="H366" s="10">
        <v>2237.2199999999998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323.31</v>
      </c>
      <c r="H367" s="10">
        <v>1616.55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335.7</v>
      </c>
      <c r="H368" s="10">
        <v>2349.9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1045.07</v>
      </c>
      <c r="H369" s="10">
        <v>1045.07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462.64</v>
      </c>
      <c r="H370" s="10">
        <v>6014.32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97.07</v>
      </c>
      <c r="H371" s="10">
        <v>1650.19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97.07</v>
      </c>
      <c r="H372" s="10">
        <v>873.63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93.76</v>
      </c>
      <c r="H373" s="10">
        <v>1312.64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502.44</v>
      </c>
      <c r="H374" s="10">
        <v>3768.3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374.48</v>
      </c>
      <c r="H375" s="10">
        <v>3744.8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37.47</v>
      </c>
      <c r="H376" s="10">
        <v>4009.29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136.55000000000001</v>
      </c>
      <c r="H377" s="10">
        <v>1324.54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3976.5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638.66</v>
      </c>
      <c r="H379" s="10">
        <v>638.66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45.36</v>
      </c>
      <c r="H380" s="10">
        <v>90.72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40.909999999999997</v>
      </c>
      <c r="H381" s="10">
        <v>1873.68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16.46</v>
      </c>
      <c r="H382" s="10">
        <v>16.46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26.73</v>
      </c>
      <c r="H383" s="10">
        <v>106.92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51.56</v>
      </c>
      <c r="H384" s="10">
        <v>103.12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61.14</v>
      </c>
      <c r="H385" s="10">
        <v>244.56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47.51</v>
      </c>
      <c r="H386" s="10">
        <v>47.51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25.4</v>
      </c>
      <c r="H387" s="10">
        <v>203.2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55.91</v>
      </c>
      <c r="H388" s="10">
        <v>111.82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55.91</v>
      </c>
      <c r="H389" s="10">
        <v>335.46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37.43</v>
      </c>
      <c r="H390" s="10">
        <v>74.86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539.72</v>
      </c>
      <c r="H391" s="10">
        <v>129.53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36742.35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3514.4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301.8</v>
      </c>
      <c r="H394" s="10">
        <v>1810.8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851.8</v>
      </c>
      <c r="H395" s="10">
        <v>1703.6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2962.36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1907.8</v>
      </c>
      <c r="H397" s="10">
        <v>1907.8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1054.56</v>
      </c>
      <c r="H398" s="10">
        <v>1054.56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17986.18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287.88</v>
      </c>
      <c r="H400" s="10">
        <v>1439.4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710.56</v>
      </c>
      <c r="H401" s="10">
        <v>2131.6799999999998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178.54</v>
      </c>
      <c r="H402" s="10">
        <v>178.54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3933.04</v>
      </c>
      <c r="H403" s="10">
        <v>3933.04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517.16</v>
      </c>
      <c r="H404" s="10">
        <v>517.16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3408.2</v>
      </c>
      <c r="H405" s="10">
        <v>3408.2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1102.55</v>
      </c>
      <c r="H406" s="10">
        <v>2205.1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4173.0600000000004</v>
      </c>
      <c r="H407" s="10">
        <v>4173.0600000000004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9185.2900000000009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127.87</v>
      </c>
      <c r="H409" s="10">
        <v>895.09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110.13</v>
      </c>
      <c r="H410" s="10">
        <v>6938.19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178.51</v>
      </c>
      <c r="H411" s="10">
        <v>178.51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138.36000000000001</v>
      </c>
      <c r="H412" s="10">
        <v>138.36000000000001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83.03</v>
      </c>
      <c r="H413" s="10">
        <v>166.06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217.27</v>
      </c>
      <c r="H414" s="10">
        <v>869.08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3094.12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25.52</v>
      </c>
      <c r="H416" s="10">
        <v>918.72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49.2</v>
      </c>
      <c r="H417" s="10">
        <v>1672.8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100.52</v>
      </c>
      <c r="H418" s="10">
        <v>502.6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256171.24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3280.42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402.17</v>
      </c>
      <c r="H421" s="10">
        <v>402.17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537.41</v>
      </c>
      <c r="H422" s="10">
        <v>1074.82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560.12</v>
      </c>
      <c r="H423" s="10">
        <v>1680.36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123.07</v>
      </c>
      <c r="H424" s="10">
        <v>123.07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10327.629999999999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9.92</v>
      </c>
      <c r="H426" s="10">
        <v>565.44000000000005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9.92</v>
      </c>
      <c r="H427" s="10">
        <v>79.36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10.78</v>
      </c>
      <c r="H428" s="10">
        <v>43.12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48.55</v>
      </c>
      <c r="H429" s="10">
        <v>873.9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53.72</v>
      </c>
      <c r="H430" s="10">
        <v>214.88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58.19</v>
      </c>
      <c r="H431" s="10">
        <v>58.19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64.61</v>
      </c>
      <c r="H432" s="10">
        <v>129.22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86.49</v>
      </c>
      <c r="H433" s="10">
        <v>172.98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137.59</v>
      </c>
      <c r="H434" s="10">
        <v>1100.72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1107.6199999999999</v>
      </c>
      <c r="H435" s="10">
        <v>2215.2399999999998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129.4</v>
      </c>
      <c r="H436" s="10">
        <v>129.4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239.74</v>
      </c>
      <c r="H437" s="10">
        <v>1198.7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95.49</v>
      </c>
      <c r="H438" s="10">
        <v>2291.7600000000002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156.84</v>
      </c>
      <c r="H439" s="10">
        <v>1254.72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29950.06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21.25</v>
      </c>
      <c r="H441" s="10">
        <v>8676.3799999999992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24.02</v>
      </c>
      <c r="H442" s="10">
        <v>4189.09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18.57</v>
      </c>
      <c r="H443" s="10">
        <v>6219.09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27.01</v>
      </c>
      <c r="H444" s="10">
        <v>275.5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45.42</v>
      </c>
      <c r="H445" s="10">
        <v>1816.8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31.35</v>
      </c>
      <c r="H446" s="10">
        <v>934.23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211.07</v>
      </c>
      <c r="H447" s="10">
        <v>2321.77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18.52</v>
      </c>
      <c r="H448" s="10">
        <v>1852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21.56</v>
      </c>
      <c r="H449" s="10">
        <v>3665.2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163223.13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4.97</v>
      </c>
      <c r="H451" s="10">
        <v>14204.26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7.66</v>
      </c>
      <c r="H452" s="10">
        <v>17689.240000000002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10.7</v>
      </c>
      <c r="H453" s="10">
        <v>25809.47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19.12</v>
      </c>
      <c r="H454" s="10">
        <v>2745.63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27.63</v>
      </c>
      <c r="H455" s="10">
        <v>693.51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31.46</v>
      </c>
      <c r="H456" s="10">
        <v>1506.93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43.46</v>
      </c>
      <c r="H457" s="10">
        <v>1690.59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63.02</v>
      </c>
      <c r="H458" s="10">
        <v>12062.03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87.2</v>
      </c>
      <c r="H459" s="10">
        <v>16323.84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146.44999999999999</v>
      </c>
      <c r="H460" s="10">
        <v>24574.31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287.38</v>
      </c>
      <c r="H461" s="10">
        <v>45923.32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17133.57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205.44</v>
      </c>
      <c r="H463" s="10">
        <v>15449.09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22.4</v>
      </c>
      <c r="H464" s="10">
        <v>1684.48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32256.43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33.979999999999997</v>
      </c>
      <c r="H466" s="10">
        <v>3228.1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35.99</v>
      </c>
      <c r="H467" s="10">
        <v>827.77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62.5</v>
      </c>
      <c r="H468" s="10">
        <v>2125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39.64</v>
      </c>
      <c r="H469" s="10">
        <v>118.92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86.35</v>
      </c>
      <c r="H470" s="10">
        <v>172.7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66.040000000000006</v>
      </c>
      <c r="H471" s="10">
        <v>66.040000000000006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14.16</v>
      </c>
      <c r="H472" s="10">
        <v>141.6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105.45</v>
      </c>
      <c r="H473" s="10">
        <v>843.6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788.82</v>
      </c>
      <c r="H474" s="10">
        <v>788.82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630.52</v>
      </c>
      <c r="H475" s="10">
        <v>2522.08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60.96</v>
      </c>
      <c r="H476" s="10">
        <v>548.64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212.22</v>
      </c>
      <c r="H477" s="10">
        <v>17189.82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128.26</v>
      </c>
      <c r="H478" s="10">
        <v>1410.86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284.06</v>
      </c>
      <c r="H479" s="10">
        <v>2272.48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13915.79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11545.62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5.57</v>
      </c>
      <c r="H482" s="10">
        <v>125.88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8.18</v>
      </c>
      <c r="H483" s="10">
        <v>1083.03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30.35</v>
      </c>
      <c r="H484" s="10">
        <v>512.91999999999996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52.48</v>
      </c>
      <c r="H485" s="10">
        <v>8129.15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12.28</v>
      </c>
      <c r="H486" s="10">
        <v>1694.64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2370.17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28.07</v>
      </c>
      <c r="H488" s="10">
        <v>1793.67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19.079999999999998</v>
      </c>
      <c r="H489" s="10">
        <v>228.96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19.03</v>
      </c>
      <c r="H490" s="10">
        <v>266.42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27.04</v>
      </c>
      <c r="H491" s="10">
        <v>81.12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30818.65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11339.22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1184.04</v>
      </c>
      <c r="H494" s="10">
        <v>3552.12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2002.24</v>
      </c>
      <c r="H495" s="10">
        <v>2002.24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58.52</v>
      </c>
      <c r="H496" s="10">
        <v>1111.8800000000001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31.13</v>
      </c>
      <c r="H497" s="10">
        <v>93.39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195.83</v>
      </c>
      <c r="H498" s="10">
        <v>391.66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1346.95</v>
      </c>
      <c r="H499" s="10">
        <v>4040.85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36.770000000000003</v>
      </c>
      <c r="H500" s="10">
        <v>147.08000000000001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1426.4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211.07</v>
      </c>
      <c r="H502" s="10">
        <v>844.28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21.56</v>
      </c>
      <c r="H503" s="10">
        <v>582.12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1437.23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56.53</v>
      </c>
      <c r="H505" s="10">
        <v>1074.07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26.97</v>
      </c>
      <c r="H506" s="10">
        <v>215.76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14.74</v>
      </c>
      <c r="H507" s="10">
        <v>147.4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10727.48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109.61</v>
      </c>
      <c r="H509" s="10">
        <v>5661.36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27.3</v>
      </c>
      <c r="H510" s="10">
        <v>414.96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22.66</v>
      </c>
      <c r="H511" s="10">
        <v>2539.0500000000002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19.760000000000002</v>
      </c>
      <c r="H512" s="10">
        <v>94.85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16.899999999999999</v>
      </c>
      <c r="H513" s="10">
        <v>67.599999999999994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35.32</v>
      </c>
      <c r="H514" s="10">
        <v>1949.66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5888.32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8.7899999999999991</v>
      </c>
      <c r="H516" s="10">
        <v>5089.41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7.07</v>
      </c>
      <c r="H517" s="10">
        <v>798.91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9372.74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110.81</v>
      </c>
      <c r="H519" s="10">
        <v>443.24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8929.5</v>
      </c>
      <c r="H520" s="10">
        <v>8929.5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47345.43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171.25</v>
      </c>
      <c r="H522" s="10">
        <v>171.25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13.31</v>
      </c>
      <c r="H523" s="10">
        <v>598.95000000000005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19.04</v>
      </c>
      <c r="H524" s="10">
        <v>209.44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27.14</v>
      </c>
      <c r="H525" s="10">
        <v>108.56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360.79</v>
      </c>
      <c r="H526" s="10">
        <v>360.79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30.63</v>
      </c>
      <c r="H527" s="10">
        <v>1010.79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311.27999999999997</v>
      </c>
      <c r="H528" s="10">
        <v>311.27999999999997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97.31</v>
      </c>
      <c r="H529" s="10">
        <v>2547.58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29.94</v>
      </c>
      <c r="H530" s="10">
        <v>783.83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86.35</v>
      </c>
      <c r="H531" s="10">
        <v>949.85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79.88</v>
      </c>
      <c r="H532" s="10">
        <v>22925.56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64.989999999999995</v>
      </c>
      <c r="H533" s="10">
        <v>11340.76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50.09</v>
      </c>
      <c r="H534" s="10">
        <v>550.99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14.74</v>
      </c>
      <c r="H535" s="10">
        <v>3699.74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80.73</v>
      </c>
      <c r="H536" s="10">
        <v>1776.06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89095.55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2841.26</v>
      </c>
      <c r="H538" s="10">
        <v>2841.26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774.31</v>
      </c>
      <c r="H539" s="10">
        <v>33264.36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900.81</v>
      </c>
      <c r="H540" s="10">
        <v>24222.78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122.01</v>
      </c>
      <c r="H541" s="10">
        <v>3678.6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149.16</v>
      </c>
      <c r="H542" s="10">
        <v>11880.59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38.35</v>
      </c>
      <c r="H543" s="10">
        <v>5675.8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196.56</v>
      </c>
      <c r="H544" s="10">
        <v>809.83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715.72</v>
      </c>
      <c r="H545" s="10">
        <v>6670.51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25.91</v>
      </c>
      <c r="H546" s="10">
        <v>51.82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4741.49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4.28</v>
      </c>
      <c r="H548" s="10">
        <v>3816.39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462.55</v>
      </c>
      <c r="H549" s="10">
        <v>925.1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766907.98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3067631.93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3834539.91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1452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513224.69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462.96</v>
      </c>
      <c r="H14" s="10">
        <v>4629.6000000000004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82.25</v>
      </c>
      <c r="H15" s="10">
        <v>8142.75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2085.02</v>
      </c>
      <c r="H16" s="10">
        <v>2085.02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3028.33</v>
      </c>
      <c r="H17" s="10">
        <v>3028.33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65.13</v>
      </c>
      <c r="H18" s="10">
        <v>8322.31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1293.6199999999999</v>
      </c>
      <c r="H19" s="10">
        <v>10348.959999999999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1052.99</v>
      </c>
      <c r="H20" s="10">
        <v>8423.92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1568.62</v>
      </c>
      <c r="H21" s="10">
        <v>12548.96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455694.84</v>
      </c>
      <c r="H22" s="10">
        <v>455694.84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44948.63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42640.86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0.69</v>
      </c>
      <c r="H25" s="10">
        <v>1086.75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72.349999999999994</v>
      </c>
      <c r="H26" s="10">
        <v>11463.13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106.47</v>
      </c>
      <c r="H27" s="10">
        <v>26679.25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3.82</v>
      </c>
      <c r="H28" s="10">
        <v>409.08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14.24</v>
      </c>
      <c r="H29" s="10">
        <v>3002.65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1883.14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106.47</v>
      </c>
      <c r="H31" s="10">
        <v>1669.45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3.82</v>
      </c>
      <c r="H32" s="10">
        <v>51.07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14.24</v>
      </c>
      <c r="H33" s="10">
        <v>162.62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424.63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106.47</v>
      </c>
      <c r="H35" s="10">
        <v>388.62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3.82</v>
      </c>
      <c r="H36" s="10">
        <v>18.489999999999998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14.24</v>
      </c>
      <c r="H37" s="10">
        <v>17.52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131031.02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40220.080000000002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42.62</v>
      </c>
      <c r="H40" s="10">
        <v>1988.22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77.81</v>
      </c>
      <c r="H41" s="10">
        <v>10248.36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15.91</v>
      </c>
      <c r="H42" s="10">
        <v>5046.6499999999996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14.64</v>
      </c>
      <c r="H43" s="10">
        <v>603.9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12.99</v>
      </c>
      <c r="H44" s="10">
        <v>4766.55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10.99</v>
      </c>
      <c r="H45" s="10">
        <v>2472.75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17.329999999999998</v>
      </c>
      <c r="H46" s="10">
        <v>2328.81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820.89</v>
      </c>
      <c r="H47" s="10">
        <v>12764.84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70922.429999999993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42.62</v>
      </c>
      <c r="H49" s="10">
        <v>2575.9499999999998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852.56</v>
      </c>
      <c r="H50" s="10">
        <v>3316.46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77.81</v>
      </c>
      <c r="H51" s="10">
        <v>27198.49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14.64</v>
      </c>
      <c r="H52" s="10">
        <v>9663.86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12.99</v>
      </c>
      <c r="H53" s="10">
        <v>1475.66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10.99</v>
      </c>
      <c r="H54" s="10">
        <v>290.25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20.78</v>
      </c>
      <c r="H55" s="10">
        <v>7416.59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785.16</v>
      </c>
      <c r="H56" s="10">
        <v>18985.169999999998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8070.09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65.989999999999995</v>
      </c>
      <c r="H58" s="10">
        <v>2309.65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9.85</v>
      </c>
      <c r="H59" s="10">
        <v>49.25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42.62</v>
      </c>
      <c r="H60" s="10">
        <v>206.28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135.02000000000001</v>
      </c>
      <c r="H61" s="10">
        <v>594.09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14.38</v>
      </c>
      <c r="H62" s="10">
        <v>1676.85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10.99</v>
      </c>
      <c r="H63" s="10">
        <v>920.74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10.19</v>
      </c>
      <c r="H64" s="10">
        <v>141.34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20.78</v>
      </c>
      <c r="H65" s="10">
        <v>271.8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785.16</v>
      </c>
      <c r="H66" s="10">
        <v>1900.09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2549.56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65.989999999999995</v>
      </c>
      <c r="H68" s="10">
        <v>1154.83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42.62</v>
      </c>
      <c r="H69" s="10">
        <v>53.28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135.02000000000001</v>
      </c>
      <c r="H70" s="10">
        <v>675.1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16.850000000000001</v>
      </c>
      <c r="H71" s="10">
        <v>171.7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785.16</v>
      </c>
      <c r="H72" s="10">
        <v>494.65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9268.86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42.62</v>
      </c>
      <c r="H74" s="10">
        <v>564.72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102.59</v>
      </c>
      <c r="H75" s="10">
        <v>4613.47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14.64</v>
      </c>
      <c r="H76" s="10">
        <v>1232.69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785.16</v>
      </c>
      <c r="H77" s="10">
        <v>2857.98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311990.59999999998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50877.1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57.52</v>
      </c>
      <c r="H80" s="10">
        <v>19173.72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11.13</v>
      </c>
      <c r="H81" s="10">
        <v>9341.74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9.32</v>
      </c>
      <c r="H82" s="10">
        <v>2916.04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14.4</v>
      </c>
      <c r="H83" s="10">
        <v>6483.17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710.27</v>
      </c>
      <c r="H84" s="10">
        <v>12962.43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51074.89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57.52</v>
      </c>
      <c r="H86" s="10">
        <v>19792.63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12.54</v>
      </c>
      <c r="H87" s="10">
        <v>8475.91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11.13</v>
      </c>
      <c r="H88" s="10">
        <v>107.29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14.4</v>
      </c>
      <c r="H89" s="10">
        <v>5260.46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710.33</v>
      </c>
      <c r="H90" s="10">
        <v>17438.599999999999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3601.96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29.02</v>
      </c>
      <c r="H92" s="10">
        <v>3601.96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2322.63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57.52</v>
      </c>
      <c r="H94" s="10">
        <v>1035.3599999999999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12.54</v>
      </c>
      <c r="H95" s="10">
        <v>550.76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14.4</v>
      </c>
      <c r="H96" s="10">
        <v>196.7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710.27</v>
      </c>
      <c r="H97" s="10">
        <v>539.80999999999995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2986.79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57.52</v>
      </c>
      <c r="H99" s="10">
        <v>1106.68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13.44</v>
      </c>
      <c r="H100" s="10">
        <v>205.09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12.54</v>
      </c>
      <c r="H101" s="10">
        <v>243.9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11.13</v>
      </c>
      <c r="H102" s="10">
        <v>311.75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14.4</v>
      </c>
      <c r="H103" s="10">
        <v>245.66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710.33</v>
      </c>
      <c r="H104" s="10">
        <v>873.71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126497.7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13.05</v>
      </c>
      <c r="H106" s="10">
        <v>126497.7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74629.53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56317.01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3.75</v>
      </c>
      <c r="H109" s="10">
        <v>2938.95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211.57</v>
      </c>
      <c r="H110" s="10">
        <v>8291.43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2.69</v>
      </c>
      <c r="H111" s="10">
        <v>2108.21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783.42</v>
      </c>
      <c r="H112" s="10">
        <v>42978.42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18312.52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3.75</v>
      </c>
      <c r="H114" s="10">
        <v>955.5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211.57</v>
      </c>
      <c r="H115" s="10">
        <v>2695.4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2.69</v>
      </c>
      <c r="H116" s="10">
        <v>685.41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783.42</v>
      </c>
      <c r="H117" s="10">
        <v>13976.21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214994.43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1668.78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273.57</v>
      </c>
      <c r="H120" s="10">
        <v>1668.78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196993.84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62.3</v>
      </c>
      <c r="H122" s="10">
        <v>35683.57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100.01</v>
      </c>
      <c r="H123" s="10">
        <v>103810.38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83.19</v>
      </c>
      <c r="H124" s="10">
        <v>46928.31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143.87</v>
      </c>
      <c r="H125" s="10">
        <v>1398.42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29.42</v>
      </c>
      <c r="H126" s="10">
        <v>9173.16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5236.8100000000004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83.19</v>
      </c>
      <c r="H128" s="10">
        <v>5236.8100000000004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11095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938.94</v>
      </c>
      <c r="H130" s="10">
        <v>7567.86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455.39</v>
      </c>
      <c r="H131" s="10">
        <v>3278.81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68.98</v>
      </c>
      <c r="H132" s="10">
        <v>248.33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318489.2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43359.42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1389.12</v>
      </c>
      <c r="H135" s="10">
        <v>8334.7199999999993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1928.06</v>
      </c>
      <c r="H136" s="10">
        <v>5784.18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1517.41</v>
      </c>
      <c r="H137" s="10">
        <v>9104.4599999999991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1517.41</v>
      </c>
      <c r="H138" s="10">
        <v>4552.2299999999996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1928.06</v>
      </c>
      <c r="H139" s="10">
        <v>9640.2999999999993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1403.33</v>
      </c>
      <c r="H140" s="10">
        <v>5613.32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183.45</v>
      </c>
      <c r="H141" s="10">
        <v>330.21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6316.52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77.81</v>
      </c>
      <c r="H143" s="10">
        <v>311.24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405.46</v>
      </c>
      <c r="H144" s="10">
        <v>3243.68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215.75</v>
      </c>
      <c r="H145" s="10">
        <v>2761.6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62134.42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1169.6099999999999</v>
      </c>
      <c r="H147" s="10">
        <v>1169.6099999999999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890.6</v>
      </c>
      <c r="H148" s="10">
        <v>1496.21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890.6</v>
      </c>
      <c r="H149" s="10">
        <v>2992.42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654.76</v>
      </c>
      <c r="H150" s="10">
        <v>54659.360000000001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890.6</v>
      </c>
      <c r="H151" s="10">
        <v>1816.82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58452.71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820.07</v>
      </c>
      <c r="H153" s="10">
        <v>721.66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820.07</v>
      </c>
      <c r="H154" s="10">
        <v>1763.15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894.03</v>
      </c>
      <c r="H155" s="10">
        <v>1439.39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820.07</v>
      </c>
      <c r="H156" s="10">
        <v>2238.79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894.03</v>
      </c>
      <c r="H157" s="10">
        <v>1931.1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820.07</v>
      </c>
      <c r="H158" s="10">
        <v>861.07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820.07</v>
      </c>
      <c r="H159" s="10">
        <v>10332.879999999999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820.07</v>
      </c>
      <c r="H160" s="10">
        <v>6888.59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820.07</v>
      </c>
      <c r="H161" s="10">
        <v>5166.4399999999996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820.07</v>
      </c>
      <c r="H162" s="10">
        <v>861.07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820.07</v>
      </c>
      <c r="H163" s="10">
        <v>4305.37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820.07</v>
      </c>
      <c r="H164" s="10">
        <v>3444.29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820.07</v>
      </c>
      <c r="H165" s="10">
        <v>13777.18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894.03</v>
      </c>
      <c r="H166" s="10">
        <v>2431.7600000000002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222.76</v>
      </c>
      <c r="H167" s="10">
        <v>2289.9699999999998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917.94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917.94</v>
      </c>
      <c r="H169" s="10">
        <v>917.94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147308.19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892.62</v>
      </c>
      <c r="H171" s="10">
        <v>2749.27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884.22</v>
      </c>
      <c r="H172" s="10">
        <v>2599.61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870.15</v>
      </c>
      <c r="H173" s="10">
        <v>101598.71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292.24</v>
      </c>
      <c r="H174" s="10">
        <v>21009.13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1169.98</v>
      </c>
      <c r="H175" s="10">
        <v>7370.87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1169.98</v>
      </c>
      <c r="H176" s="10">
        <v>4679.92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1169.98</v>
      </c>
      <c r="H177" s="10">
        <v>7300.68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196847.17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176.5</v>
      </c>
      <c r="H179" s="10">
        <v>150141.49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202.27</v>
      </c>
      <c r="H180" s="10">
        <v>13986.97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69.739999999999995</v>
      </c>
      <c r="H181" s="10">
        <v>6527.66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69.739999999999995</v>
      </c>
      <c r="H182" s="10">
        <v>3187.12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69.739999999999995</v>
      </c>
      <c r="H183" s="10">
        <v>8829.08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60.68</v>
      </c>
      <c r="H184" s="10">
        <v>14174.85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24337.64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46.85</v>
      </c>
      <c r="H186" s="10">
        <v>18459.84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46.85</v>
      </c>
      <c r="H187" s="10">
        <v>5877.8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251865.4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247034.48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5.39</v>
      </c>
      <c r="H190" s="10">
        <v>13850.14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35.1</v>
      </c>
      <c r="H191" s="10">
        <v>55801.279999999999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43.88</v>
      </c>
      <c r="H192" s="10">
        <v>42994.5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25.77</v>
      </c>
      <c r="H193" s="10">
        <v>26408.32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71.5</v>
      </c>
      <c r="H194" s="10">
        <v>32631.89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70.2</v>
      </c>
      <c r="H195" s="10">
        <v>6598.8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70.2</v>
      </c>
      <c r="H196" s="10">
        <v>322.92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70.2</v>
      </c>
      <c r="H197" s="10">
        <v>681.64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70.2</v>
      </c>
      <c r="H198" s="10">
        <v>345.38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37.51</v>
      </c>
      <c r="H199" s="10">
        <v>4771.2700000000004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84.97</v>
      </c>
      <c r="H200" s="10">
        <v>37248.300000000003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97.83</v>
      </c>
      <c r="H201" s="10">
        <v>25380.04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4830.92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5.39</v>
      </c>
      <c r="H203" s="10">
        <v>528.49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43.88</v>
      </c>
      <c r="H204" s="10">
        <v>4302.43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134740.31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106020.44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44.63</v>
      </c>
      <c r="H207" s="10">
        <v>12626.72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52.87</v>
      </c>
      <c r="H208" s="10">
        <v>19844.23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55.66</v>
      </c>
      <c r="H209" s="10">
        <v>6983.1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68.400000000000006</v>
      </c>
      <c r="H210" s="10">
        <v>2934.36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57.44</v>
      </c>
      <c r="H211" s="10">
        <v>8555.69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169.19</v>
      </c>
      <c r="H212" s="10">
        <v>36634.71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5.6</v>
      </c>
      <c r="H213" s="10">
        <v>1212.57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12.8</v>
      </c>
      <c r="H214" s="10">
        <v>870.4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55.78</v>
      </c>
      <c r="H215" s="10">
        <v>7095.22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117.93</v>
      </c>
      <c r="H216" s="10">
        <v>6303.36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212.85</v>
      </c>
      <c r="H217" s="10">
        <v>372.49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69.150000000000006</v>
      </c>
      <c r="H218" s="10">
        <v>2587.59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28719.87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50.06</v>
      </c>
      <c r="H220" s="10">
        <v>12755.29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84.12</v>
      </c>
      <c r="H221" s="10">
        <v>2333.4899999999998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205.16</v>
      </c>
      <c r="H222" s="10">
        <v>1001.18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205.16</v>
      </c>
      <c r="H223" s="10">
        <v>1538.7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123.96</v>
      </c>
      <c r="H224" s="10">
        <v>2722.16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23.39</v>
      </c>
      <c r="H225" s="10">
        <v>8065.11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37.71</v>
      </c>
      <c r="H226" s="10">
        <v>303.94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142004.41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101051.64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20.38</v>
      </c>
      <c r="H229" s="10">
        <v>40853.54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14.16</v>
      </c>
      <c r="H230" s="10">
        <v>26945.91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18.399999999999999</v>
      </c>
      <c r="H231" s="10">
        <v>2318.58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18.399999999999999</v>
      </c>
      <c r="H232" s="10">
        <v>234.05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143.32</v>
      </c>
      <c r="H233" s="10">
        <v>14565.61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27.2</v>
      </c>
      <c r="H234" s="10">
        <v>16133.95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17741.830000000002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23.39</v>
      </c>
      <c r="H236" s="10">
        <v>10351.24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16.7</v>
      </c>
      <c r="H237" s="10">
        <v>7390.59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19732.12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15.35</v>
      </c>
      <c r="H240" s="10">
        <v>19732.12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3478.82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21.32</v>
      </c>
      <c r="H242" s="10">
        <v>2090.4299999999998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14.16</v>
      </c>
      <c r="H243" s="10">
        <v>1388.39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79925.679999999993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36387.519999999997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12.33</v>
      </c>
      <c r="H246" s="10">
        <v>340.31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26.48</v>
      </c>
      <c r="H247" s="10">
        <v>4419.51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34.700000000000003</v>
      </c>
      <c r="H248" s="10">
        <v>2812.44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34.93</v>
      </c>
      <c r="H249" s="10">
        <v>384.23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56.96</v>
      </c>
      <c r="H250" s="10">
        <v>7666.82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78.5</v>
      </c>
      <c r="H251" s="10">
        <v>4282.18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280.75</v>
      </c>
      <c r="H252" s="10">
        <v>1684.5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394.83</v>
      </c>
      <c r="H253" s="10">
        <v>789.66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6.45</v>
      </c>
      <c r="H254" s="10">
        <v>25.8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7.49</v>
      </c>
      <c r="H255" s="10">
        <v>539.28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20.260000000000002</v>
      </c>
      <c r="H256" s="10">
        <v>810.4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35.82</v>
      </c>
      <c r="H257" s="10">
        <v>214.92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47.91</v>
      </c>
      <c r="H258" s="10">
        <v>95.82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24.18</v>
      </c>
      <c r="H259" s="10">
        <v>145.08000000000001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17.53</v>
      </c>
      <c r="H260" s="10">
        <v>35.06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17.53</v>
      </c>
      <c r="H261" s="10">
        <v>70.12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16.829999999999998</v>
      </c>
      <c r="H262" s="10">
        <v>504.9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23.1</v>
      </c>
      <c r="H263" s="10">
        <v>23.1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34.119999999999997</v>
      </c>
      <c r="H264" s="10">
        <v>170.6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7.09</v>
      </c>
      <c r="H265" s="10">
        <v>21.27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19.690000000000001</v>
      </c>
      <c r="H266" s="10">
        <v>39.380000000000003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97.24</v>
      </c>
      <c r="H267" s="10">
        <v>777.92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118.97</v>
      </c>
      <c r="H268" s="10">
        <v>237.94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8.9700000000000006</v>
      </c>
      <c r="H269" s="10">
        <v>35.880000000000003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8.9700000000000006</v>
      </c>
      <c r="H270" s="10">
        <v>35.880000000000003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16.63</v>
      </c>
      <c r="H271" s="10">
        <v>465.64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48.5</v>
      </c>
      <c r="H272" s="10">
        <v>194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127.11</v>
      </c>
      <c r="H273" s="10">
        <v>3304.86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153.26</v>
      </c>
      <c r="H274" s="10">
        <v>919.56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15.01</v>
      </c>
      <c r="H275" s="10">
        <v>705.47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15.01</v>
      </c>
      <c r="H276" s="10">
        <v>180.12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14.77</v>
      </c>
      <c r="H277" s="10">
        <v>251.09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26.43</v>
      </c>
      <c r="H278" s="10">
        <v>370.02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94.52</v>
      </c>
      <c r="H279" s="10">
        <v>661.64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124.21</v>
      </c>
      <c r="H280" s="10">
        <v>496.84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23.4</v>
      </c>
      <c r="H281" s="10">
        <v>234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71.61</v>
      </c>
      <c r="H282" s="10">
        <v>143.22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71.61</v>
      </c>
      <c r="H283" s="10">
        <v>930.93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35.1</v>
      </c>
      <c r="H284" s="10">
        <v>105.3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25.74</v>
      </c>
      <c r="H285" s="10">
        <v>205.92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23.74</v>
      </c>
      <c r="H286" s="10">
        <v>213.66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280.75</v>
      </c>
      <c r="H287" s="10">
        <v>842.25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7935.48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380.32</v>
      </c>
      <c r="H289" s="10">
        <v>1140.96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461.48</v>
      </c>
      <c r="H290" s="10">
        <v>461.48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107.99</v>
      </c>
      <c r="H291" s="10">
        <v>215.98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217.32</v>
      </c>
      <c r="H292" s="10">
        <v>1738.56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122.67</v>
      </c>
      <c r="H293" s="10">
        <v>3680.1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116.4</v>
      </c>
      <c r="H294" s="10">
        <v>698.4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35602.68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35602.68</v>
      </c>
      <c r="H296" s="10">
        <v>35602.68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18983.46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13173.68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38.97</v>
      </c>
      <c r="H299" s="10">
        <v>9610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80.7</v>
      </c>
      <c r="H300" s="10">
        <v>242.1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50.59</v>
      </c>
      <c r="H301" s="10">
        <v>556.49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49.36</v>
      </c>
      <c r="H302" s="10">
        <v>2319.92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90.9</v>
      </c>
      <c r="H303" s="10">
        <v>363.6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81.569999999999993</v>
      </c>
      <c r="H304" s="10">
        <v>81.569999999999993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5809.78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588.82000000000005</v>
      </c>
      <c r="H306" s="10">
        <v>5299.38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46.4</v>
      </c>
      <c r="H307" s="10">
        <v>510.4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67501.78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38185.17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43.31</v>
      </c>
      <c r="H310" s="10">
        <v>6466.18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24.37</v>
      </c>
      <c r="H311" s="10">
        <v>2809.86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31.11</v>
      </c>
      <c r="H312" s="10">
        <v>5385.14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38.83</v>
      </c>
      <c r="H313" s="10">
        <v>2700.63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12.05</v>
      </c>
      <c r="H314" s="10">
        <v>385.6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17.29</v>
      </c>
      <c r="H315" s="10">
        <v>535.99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26.21</v>
      </c>
      <c r="H316" s="10">
        <v>235.89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31.62</v>
      </c>
      <c r="H317" s="10">
        <v>189.72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30.62</v>
      </c>
      <c r="H318" s="10">
        <v>367.44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25.05</v>
      </c>
      <c r="H319" s="10">
        <v>701.4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16.420000000000002</v>
      </c>
      <c r="H320" s="10">
        <v>295.56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11.77</v>
      </c>
      <c r="H321" s="10">
        <v>1247.6199999999999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53.43</v>
      </c>
      <c r="H322" s="10">
        <v>748.02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59.78</v>
      </c>
      <c r="H323" s="10">
        <v>478.24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45.93</v>
      </c>
      <c r="H324" s="10">
        <v>45.93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22.04</v>
      </c>
      <c r="H325" s="10">
        <v>198.36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35.72</v>
      </c>
      <c r="H326" s="10">
        <v>35.72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588.82000000000005</v>
      </c>
      <c r="H327" s="10">
        <v>9421.1200000000008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121.46</v>
      </c>
      <c r="H328" s="10">
        <v>2307.7399999999998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95.5</v>
      </c>
      <c r="H329" s="10">
        <v>1146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95.5</v>
      </c>
      <c r="H330" s="10">
        <v>382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26.85</v>
      </c>
      <c r="H331" s="10">
        <v>349.05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59.17</v>
      </c>
      <c r="H332" s="10">
        <v>59.17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22.55</v>
      </c>
      <c r="H333" s="10">
        <v>270.60000000000002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21.23</v>
      </c>
      <c r="H334" s="10">
        <v>318.45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144.66</v>
      </c>
      <c r="H335" s="10">
        <v>433.98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27.2</v>
      </c>
      <c r="H336" s="10">
        <v>244.8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13.19</v>
      </c>
      <c r="H337" s="10">
        <v>118.71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12.25</v>
      </c>
      <c r="H338" s="10">
        <v>306.25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29316.61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12438.35</v>
      </c>
      <c r="H340" s="10">
        <v>12438.35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8163.72</v>
      </c>
      <c r="H341" s="10">
        <v>8163.72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8714.5400000000009</v>
      </c>
      <c r="H342" s="10">
        <v>8714.5400000000009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70366.62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343.33</v>
      </c>
      <c r="H344" s="10">
        <v>1373.32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631.65</v>
      </c>
      <c r="H345" s="10">
        <v>5684.85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39.36</v>
      </c>
      <c r="H346" s="10">
        <v>157.44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77.319999999999993</v>
      </c>
      <c r="H347" s="10">
        <v>695.88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545.51</v>
      </c>
      <c r="H348" s="10">
        <v>1091.02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162.27000000000001</v>
      </c>
      <c r="H349" s="10">
        <v>486.81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167.11</v>
      </c>
      <c r="H350" s="10">
        <v>2172.4299999999998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336.62</v>
      </c>
      <c r="H351" s="10">
        <v>1009.86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812.48</v>
      </c>
      <c r="H352" s="10">
        <v>4062.4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236.8</v>
      </c>
      <c r="H353" s="10">
        <v>1184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236.8</v>
      </c>
      <c r="H354" s="10">
        <v>1420.8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259.27999999999997</v>
      </c>
      <c r="H355" s="10">
        <v>259.27999999999997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100.37</v>
      </c>
      <c r="H356" s="10">
        <v>2408.88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13.58</v>
      </c>
      <c r="H357" s="10">
        <v>516.04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226.93</v>
      </c>
      <c r="H358" s="10">
        <v>2042.37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251.91</v>
      </c>
      <c r="H359" s="10">
        <v>4030.56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224.27</v>
      </c>
      <c r="H360" s="10">
        <v>448.54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94.09</v>
      </c>
      <c r="H361" s="10">
        <v>658.63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599.87</v>
      </c>
      <c r="H362" s="10">
        <v>1799.61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135.56</v>
      </c>
      <c r="H363" s="10">
        <v>271.12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80.510000000000005</v>
      </c>
      <c r="H364" s="10">
        <v>2012.75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106.61</v>
      </c>
      <c r="H365" s="10">
        <v>852.88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314.42</v>
      </c>
      <c r="H366" s="10">
        <v>2829.78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435.67</v>
      </c>
      <c r="H367" s="10">
        <v>2178.35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455.77</v>
      </c>
      <c r="H368" s="10">
        <v>3190.39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1577.12</v>
      </c>
      <c r="H369" s="10">
        <v>1577.12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446.24</v>
      </c>
      <c r="H370" s="10">
        <v>5801.12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60.59</v>
      </c>
      <c r="H371" s="10">
        <v>1030.03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60.59</v>
      </c>
      <c r="H372" s="10">
        <v>545.30999999999995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58.66</v>
      </c>
      <c r="H373" s="10">
        <v>821.24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357.49</v>
      </c>
      <c r="H374" s="10">
        <v>2681.18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665.31</v>
      </c>
      <c r="H375" s="10">
        <v>6653.1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66.38</v>
      </c>
      <c r="H376" s="10">
        <v>7102.66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135.76</v>
      </c>
      <c r="H377" s="10">
        <v>1316.87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4157.3500000000004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636.53</v>
      </c>
      <c r="H379" s="10">
        <v>636.53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58.93</v>
      </c>
      <c r="H380" s="10">
        <v>117.86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39.590000000000003</v>
      </c>
      <c r="H381" s="10">
        <v>1813.22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15.66</v>
      </c>
      <c r="H382" s="10">
        <v>15.66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25.03</v>
      </c>
      <c r="H383" s="10">
        <v>100.12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68.34</v>
      </c>
      <c r="H384" s="10">
        <v>136.68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80.42</v>
      </c>
      <c r="H385" s="10">
        <v>321.68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44.83</v>
      </c>
      <c r="H386" s="10">
        <v>44.83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24.03</v>
      </c>
      <c r="H387" s="10">
        <v>192.24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65.14</v>
      </c>
      <c r="H388" s="10">
        <v>130.28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65.14</v>
      </c>
      <c r="H389" s="10">
        <v>390.84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44.64</v>
      </c>
      <c r="H390" s="10">
        <v>89.28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700.56</v>
      </c>
      <c r="H391" s="10">
        <v>168.13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35650.5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3114.96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267.91000000000003</v>
      </c>
      <c r="H394" s="10">
        <v>1607.46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753.75</v>
      </c>
      <c r="H395" s="10">
        <v>1507.5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2338.73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1372.81</v>
      </c>
      <c r="H397" s="10">
        <v>1372.81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965.92</v>
      </c>
      <c r="H398" s="10">
        <v>965.92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18715.169999999998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380.32</v>
      </c>
      <c r="H400" s="10">
        <v>1901.6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622.64</v>
      </c>
      <c r="H401" s="10">
        <v>1867.92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181.33</v>
      </c>
      <c r="H402" s="10">
        <v>181.33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4315.95</v>
      </c>
      <c r="H403" s="10">
        <v>4315.95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514.14</v>
      </c>
      <c r="H404" s="10">
        <v>514.14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3407.03</v>
      </c>
      <c r="H405" s="10">
        <v>3407.03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1181.97</v>
      </c>
      <c r="H406" s="10">
        <v>2363.94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4163.26</v>
      </c>
      <c r="H407" s="10">
        <v>4163.26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8925.3799999999992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123</v>
      </c>
      <c r="H409" s="10">
        <v>861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108.5</v>
      </c>
      <c r="H410" s="10">
        <v>6835.5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105.48</v>
      </c>
      <c r="H411" s="10">
        <v>105.48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133.18</v>
      </c>
      <c r="H412" s="10">
        <v>133.18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79.709999999999994</v>
      </c>
      <c r="H413" s="10">
        <v>159.41999999999999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207.7</v>
      </c>
      <c r="H414" s="10">
        <v>830.8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2556.2600000000002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18.79</v>
      </c>
      <c r="H416" s="10">
        <v>676.44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41.98</v>
      </c>
      <c r="H417" s="10">
        <v>1427.32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90.5</v>
      </c>
      <c r="H418" s="10">
        <v>452.5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247136.02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3821.08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467.88</v>
      </c>
      <c r="H421" s="10">
        <v>467.88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631.05999999999995</v>
      </c>
      <c r="H422" s="10">
        <v>1262.1199999999999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658.73</v>
      </c>
      <c r="H423" s="10">
        <v>1976.19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114.89</v>
      </c>
      <c r="H424" s="10">
        <v>114.89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12087.26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11.82</v>
      </c>
      <c r="H426" s="10">
        <v>673.74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11.82</v>
      </c>
      <c r="H427" s="10">
        <v>94.56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12.85</v>
      </c>
      <c r="H428" s="10">
        <v>51.4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57.65</v>
      </c>
      <c r="H429" s="10">
        <v>1037.7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62.92</v>
      </c>
      <c r="H430" s="10">
        <v>251.68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67.209999999999994</v>
      </c>
      <c r="H431" s="10">
        <v>67.209999999999994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76.010000000000005</v>
      </c>
      <c r="H432" s="10">
        <v>152.02000000000001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98.29</v>
      </c>
      <c r="H433" s="10">
        <v>196.58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157.32</v>
      </c>
      <c r="H434" s="10">
        <v>1258.56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1313.71</v>
      </c>
      <c r="H435" s="10">
        <v>2627.42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152.62</v>
      </c>
      <c r="H436" s="10">
        <v>152.62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283.25</v>
      </c>
      <c r="H437" s="10">
        <v>1416.25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110.2</v>
      </c>
      <c r="H438" s="10">
        <v>2644.8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182.84</v>
      </c>
      <c r="H439" s="10">
        <v>1462.72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32000.91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20.71</v>
      </c>
      <c r="H441" s="10">
        <v>8455.89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24.43</v>
      </c>
      <c r="H442" s="10">
        <v>4260.59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24.3</v>
      </c>
      <c r="H443" s="10">
        <v>8138.07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36.53</v>
      </c>
      <c r="H444" s="10">
        <v>372.61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63.03</v>
      </c>
      <c r="H445" s="10">
        <v>2521.1999999999998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33.520000000000003</v>
      </c>
      <c r="H446" s="10">
        <v>998.9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176.55</v>
      </c>
      <c r="H447" s="10">
        <v>1942.05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18.13</v>
      </c>
      <c r="H448" s="10">
        <v>1813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20.58</v>
      </c>
      <c r="H449" s="10">
        <v>3498.6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150937.24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4.62</v>
      </c>
      <c r="H451" s="10">
        <v>13203.96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7.13</v>
      </c>
      <c r="H452" s="10">
        <v>16465.310000000001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9.9499999999999993</v>
      </c>
      <c r="H453" s="10">
        <v>24000.400000000001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17.73</v>
      </c>
      <c r="H454" s="10">
        <v>2546.0300000000002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25.64</v>
      </c>
      <c r="H455" s="10">
        <v>643.55999999999995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29.06</v>
      </c>
      <c r="H456" s="10">
        <v>1391.97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40.1</v>
      </c>
      <c r="H457" s="10">
        <v>1559.89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58.11</v>
      </c>
      <c r="H458" s="10">
        <v>11122.25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80.39</v>
      </c>
      <c r="H459" s="10">
        <v>15049.01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134.94999999999999</v>
      </c>
      <c r="H460" s="10">
        <v>22644.61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264.77</v>
      </c>
      <c r="H461" s="10">
        <v>42310.25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17057.62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204.64</v>
      </c>
      <c r="H463" s="10">
        <v>15388.93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22.19</v>
      </c>
      <c r="H464" s="10">
        <v>1668.69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31231.91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36.340000000000003</v>
      </c>
      <c r="H466" s="10">
        <v>3452.3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38.950000000000003</v>
      </c>
      <c r="H467" s="10">
        <v>895.85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66.41</v>
      </c>
      <c r="H468" s="10">
        <v>2257.94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42.1</v>
      </c>
      <c r="H469" s="10">
        <v>126.3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92.03</v>
      </c>
      <c r="H470" s="10">
        <v>184.06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71</v>
      </c>
      <c r="H471" s="10">
        <v>71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15.69</v>
      </c>
      <c r="H472" s="10">
        <v>156.9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101.4</v>
      </c>
      <c r="H473" s="10">
        <v>811.2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539.01</v>
      </c>
      <c r="H474" s="10">
        <v>539.01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416.68</v>
      </c>
      <c r="H475" s="10">
        <v>1666.72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45.23</v>
      </c>
      <c r="H476" s="10">
        <v>407.07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211.18</v>
      </c>
      <c r="H477" s="10">
        <v>17105.580000000002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117.7</v>
      </c>
      <c r="H478" s="10">
        <v>1294.7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282.91000000000003</v>
      </c>
      <c r="H479" s="10">
        <v>2263.2800000000002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13274.17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10710.32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5.17</v>
      </c>
      <c r="H482" s="10">
        <v>116.84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7.6</v>
      </c>
      <c r="H483" s="10">
        <v>1006.24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28.25</v>
      </c>
      <c r="H484" s="10">
        <v>477.43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47.06</v>
      </c>
      <c r="H485" s="10">
        <v>7289.59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13.19</v>
      </c>
      <c r="H486" s="10">
        <v>1820.22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2563.85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30.52</v>
      </c>
      <c r="H488" s="10">
        <v>1950.23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20.29</v>
      </c>
      <c r="H489" s="10">
        <v>243.48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20.22</v>
      </c>
      <c r="H490" s="10">
        <v>283.08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29.02</v>
      </c>
      <c r="H491" s="10">
        <v>87.06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31584.58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11708.09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1222.8</v>
      </c>
      <c r="H494" s="10">
        <v>3668.4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2002.17</v>
      </c>
      <c r="H495" s="10">
        <v>2002.17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59.32</v>
      </c>
      <c r="H496" s="10">
        <v>1127.08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30.55</v>
      </c>
      <c r="H497" s="10">
        <v>91.65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194.74</v>
      </c>
      <c r="H498" s="10">
        <v>389.48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1426.45</v>
      </c>
      <c r="H499" s="10">
        <v>4279.3500000000004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37.49</v>
      </c>
      <c r="H500" s="10">
        <v>149.96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1261.8599999999999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176.55</v>
      </c>
      <c r="H502" s="10">
        <v>706.2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20.58</v>
      </c>
      <c r="H503" s="10">
        <v>555.66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1665.44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65.239999999999995</v>
      </c>
      <c r="H505" s="10">
        <v>1239.56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30.71</v>
      </c>
      <c r="H506" s="10">
        <v>245.68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18.02</v>
      </c>
      <c r="H507" s="10">
        <v>180.2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10987.3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108.67</v>
      </c>
      <c r="H509" s="10">
        <v>5612.81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29.41</v>
      </c>
      <c r="H510" s="10">
        <v>447.03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22.85</v>
      </c>
      <c r="H511" s="10">
        <v>2560.34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24.4</v>
      </c>
      <c r="H512" s="10">
        <v>117.12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18.09</v>
      </c>
      <c r="H513" s="10">
        <v>72.36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39.450000000000003</v>
      </c>
      <c r="H514" s="10">
        <v>2177.64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5961.89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8.9600000000000009</v>
      </c>
      <c r="H516" s="10">
        <v>5187.84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6.85</v>
      </c>
      <c r="H517" s="10">
        <v>774.05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9408.3700000000008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116.74</v>
      </c>
      <c r="H519" s="10">
        <v>466.96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8941.41</v>
      </c>
      <c r="H520" s="10">
        <v>8941.41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46053.63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146.82</v>
      </c>
      <c r="H522" s="10">
        <v>146.82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12.38</v>
      </c>
      <c r="H523" s="10">
        <v>557.1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28</v>
      </c>
      <c r="H524" s="10">
        <v>308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26.25</v>
      </c>
      <c r="H525" s="10">
        <v>105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353.81</v>
      </c>
      <c r="H526" s="10">
        <v>353.81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29.21</v>
      </c>
      <c r="H527" s="10">
        <v>963.93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310.47000000000003</v>
      </c>
      <c r="H528" s="10">
        <v>310.47000000000003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98.22</v>
      </c>
      <c r="H529" s="10">
        <v>2571.4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30.68</v>
      </c>
      <c r="H530" s="10">
        <v>803.2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103.24</v>
      </c>
      <c r="H531" s="10">
        <v>1135.6400000000001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74.67</v>
      </c>
      <c r="H532" s="10">
        <v>21430.29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59.82</v>
      </c>
      <c r="H533" s="10">
        <v>10438.59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60.78</v>
      </c>
      <c r="H534" s="10">
        <v>668.58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18.02</v>
      </c>
      <c r="H535" s="10">
        <v>4523.0200000000004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78.989999999999995</v>
      </c>
      <c r="H536" s="10">
        <v>1737.78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89840.91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2841.17</v>
      </c>
      <c r="H538" s="10">
        <v>2841.17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751.5</v>
      </c>
      <c r="H539" s="10">
        <v>32284.44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882.64</v>
      </c>
      <c r="H540" s="10">
        <v>23734.19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117.77</v>
      </c>
      <c r="H541" s="10">
        <v>3550.77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184.23</v>
      </c>
      <c r="H542" s="10">
        <v>14673.92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39.72</v>
      </c>
      <c r="H543" s="10">
        <v>5878.56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275.04000000000002</v>
      </c>
      <c r="H544" s="10">
        <v>1133.1600000000001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610.82000000000005</v>
      </c>
      <c r="H545" s="10">
        <v>5692.84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25.93</v>
      </c>
      <c r="H546" s="10">
        <v>51.86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4804.7299999999996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4.3499999999999996</v>
      </c>
      <c r="H548" s="10">
        <v>3878.81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462.96</v>
      </c>
      <c r="H549" s="10">
        <v>925.92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750790.33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3003161.3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3753951.63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1451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386984.28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470.41</v>
      </c>
      <c r="H14" s="10">
        <v>4704.1000000000004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94.14</v>
      </c>
      <c r="H15" s="10">
        <v>9319.86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2259.6799999999998</v>
      </c>
      <c r="H16" s="10">
        <v>2259.6799999999998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3128.87</v>
      </c>
      <c r="H17" s="10">
        <v>3128.87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97.05</v>
      </c>
      <c r="H18" s="10">
        <v>12401.05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1145.97</v>
      </c>
      <c r="H19" s="10">
        <v>9167.76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942.8</v>
      </c>
      <c r="H20" s="10">
        <v>7542.4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1378.15</v>
      </c>
      <c r="H21" s="10">
        <v>11025.2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327435.36</v>
      </c>
      <c r="H22" s="10">
        <v>327435.36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48516.41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45973.26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0.73</v>
      </c>
      <c r="H25" s="10">
        <v>1149.75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73.89</v>
      </c>
      <c r="H26" s="10">
        <v>11707.13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117.72</v>
      </c>
      <c r="H27" s="10">
        <v>29498.28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4.29</v>
      </c>
      <c r="H28" s="10">
        <v>459.42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14.98</v>
      </c>
      <c r="H29" s="10">
        <v>3158.68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2074.2800000000002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117.72</v>
      </c>
      <c r="H31" s="10">
        <v>1845.85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4.29</v>
      </c>
      <c r="H32" s="10">
        <v>57.36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14.98</v>
      </c>
      <c r="H33" s="10">
        <v>171.07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468.87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117.72</v>
      </c>
      <c r="H35" s="10">
        <v>429.68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4.29</v>
      </c>
      <c r="H36" s="10">
        <v>20.76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14.98</v>
      </c>
      <c r="H37" s="10">
        <v>18.43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143474.62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43585.54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49.18</v>
      </c>
      <c r="H40" s="10">
        <v>2294.25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90.85</v>
      </c>
      <c r="H41" s="10">
        <v>11965.85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16.75</v>
      </c>
      <c r="H42" s="10">
        <v>5313.1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15.15</v>
      </c>
      <c r="H43" s="10">
        <v>624.94000000000005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13.32</v>
      </c>
      <c r="H44" s="10">
        <v>4887.6400000000003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11.23</v>
      </c>
      <c r="H45" s="10">
        <v>2526.75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18.78</v>
      </c>
      <c r="H46" s="10">
        <v>2523.66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864.91</v>
      </c>
      <c r="H47" s="10">
        <v>13449.35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78456.03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49.18</v>
      </c>
      <c r="H49" s="10">
        <v>2972.44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983.85</v>
      </c>
      <c r="H50" s="10">
        <v>3827.18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90.85</v>
      </c>
      <c r="H51" s="10">
        <v>31756.62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15.15</v>
      </c>
      <c r="H52" s="10">
        <v>10000.52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13.32</v>
      </c>
      <c r="H53" s="10">
        <v>1513.15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11.23</v>
      </c>
      <c r="H54" s="10">
        <v>296.58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22.74</v>
      </c>
      <c r="H55" s="10">
        <v>8116.13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826.03</v>
      </c>
      <c r="H56" s="10">
        <v>19973.41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8497.36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68.930000000000007</v>
      </c>
      <c r="H58" s="10">
        <v>2412.5500000000002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10.24</v>
      </c>
      <c r="H59" s="10">
        <v>51.2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49.18</v>
      </c>
      <c r="H60" s="10">
        <v>238.03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153.59</v>
      </c>
      <c r="H61" s="10">
        <v>675.8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14.96</v>
      </c>
      <c r="H62" s="10">
        <v>1744.49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11.23</v>
      </c>
      <c r="H63" s="10">
        <v>940.85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9.9499999999999993</v>
      </c>
      <c r="H64" s="10">
        <v>138.01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22.74</v>
      </c>
      <c r="H65" s="10">
        <v>297.44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826.03</v>
      </c>
      <c r="H66" s="10">
        <v>1998.99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2739.73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68.930000000000007</v>
      </c>
      <c r="H68" s="10">
        <v>1206.28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49.18</v>
      </c>
      <c r="H69" s="10">
        <v>61.48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153.59</v>
      </c>
      <c r="H70" s="10">
        <v>767.95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18.02</v>
      </c>
      <c r="H71" s="10">
        <v>183.62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826.03</v>
      </c>
      <c r="H72" s="10">
        <v>520.4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10195.959999999999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49.18</v>
      </c>
      <c r="H74" s="10">
        <v>651.64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117.01</v>
      </c>
      <c r="H75" s="10">
        <v>5261.94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15.15</v>
      </c>
      <c r="H76" s="10">
        <v>1275.6300000000001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826.03</v>
      </c>
      <c r="H77" s="10">
        <v>3006.75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329892.84999999998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57613.82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74.42</v>
      </c>
      <c r="H80" s="10">
        <v>24807.16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11.15</v>
      </c>
      <c r="H81" s="10">
        <v>9358.5300000000007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9.2799999999999994</v>
      </c>
      <c r="H82" s="10">
        <v>2903.53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15.28</v>
      </c>
      <c r="H83" s="10">
        <v>6879.36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748.78</v>
      </c>
      <c r="H84" s="10">
        <v>13665.24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58313.19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74.42</v>
      </c>
      <c r="H86" s="10">
        <v>25607.919999999998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12.71</v>
      </c>
      <c r="H87" s="10">
        <v>8590.82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11.15</v>
      </c>
      <c r="H88" s="10">
        <v>107.49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15.28</v>
      </c>
      <c r="H89" s="10">
        <v>5581.94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750.51</v>
      </c>
      <c r="H90" s="10">
        <v>18425.02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4828.2700000000004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38.9</v>
      </c>
      <c r="H92" s="10">
        <v>4828.2700000000004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2675.57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74.42</v>
      </c>
      <c r="H94" s="10">
        <v>1339.56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12.71</v>
      </c>
      <c r="H95" s="10">
        <v>558.22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15.28</v>
      </c>
      <c r="H96" s="10">
        <v>208.72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748.78</v>
      </c>
      <c r="H97" s="10">
        <v>569.07000000000005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3387.28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74.42</v>
      </c>
      <c r="H99" s="10">
        <v>1431.84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13.9</v>
      </c>
      <c r="H100" s="10">
        <v>212.11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12.71</v>
      </c>
      <c r="H101" s="10">
        <v>247.21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11.15</v>
      </c>
      <c r="H102" s="10">
        <v>312.31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15.28</v>
      </c>
      <c r="H103" s="10">
        <v>260.68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750.51</v>
      </c>
      <c r="H104" s="10">
        <v>923.13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122232.64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12.61</v>
      </c>
      <c r="H106" s="10">
        <v>122232.64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80842.080000000002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61005.18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4.17</v>
      </c>
      <c r="H109" s="10">
        <v>3268.11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246.19</v>
      </c>
      <c r="H110" s="10">
        <v>9648.19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2.92</v>
      </c>
      <c r="H111" s="10">
        <v>2288.46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834.86</v>
      </c>
      <c r="H112" s="10">
        <v>45800.42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19836.900000000001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4.17</v>
      </c>
      <c r="H114" s="10">
        <v>1062.52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246.19</v>
      </c>
      <c r="H115" s="10">
        <v>3136.46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2.92</v>
      </c>
      <c r="H116" s="10">
        <v>744.02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834.86</v>
      </c>
      <c r="H117" s="10">
        <v>14893.9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251384.11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1665.85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273.08999999999997</v>
      </c>
      <c r="H120" s="10">
        <v>1665.85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231642.74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73.38</v>
      </c>
      <c r="H122" s="10">
        <v>42029.86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117.33</v>
      </c>
      <c r="H123" s="10">
        <v>121788.54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98</v>
      </c>
      <c r="H124" s="10">
        <v>55282.78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168.83</v>
      </c>
      <c r="H125" s="10">
        <v>1641.03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34.96</v>
      </c>
      <c r="H126" s="10">
        <v>10900.53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6169.1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98</v>
      </c>
      <c r="H128" s="10">
        <v>6169.1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11906.42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1031.69</v>
      </c>
      <c r="H130" s="10">
        <v>8315.42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464.92</v>
      </c>
      <c r="H131" s="10">
        <v>3347.42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67.66</v>
      </c>
      <c r="H132" s="10">
        <v>243.58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330808.3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41029.08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1228.0999999999999</v>
      </c>
      <c r="H135" s="10">
        <v>7368.6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2044.21</v>
      </c>
      <c r="H136" s="10">
        <v>6132.63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1335.67</v>
      </c>
      <c r="H137" s="10">
        <v>8014.02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1335.67</v>
      </c>
      <c r="H138" s="10">
        <v>4007.01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2044.21</v>
      </c>
      <c r="H139" s="10">
        <v>10221.049999999999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1235.57</v>
      </c>
      <c r="H140" s="10">
        <v>4942.28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190.83</v>
      </c>
      <c r="H141" s="10">
        <v>343.49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5613.13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88.07</v>
      </c>
      <c r="H143" s="10">
        <v>352.28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345.35</v>
      </c>
      <c r="H144" s="10">
        <v>2762.8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195.16</v>
      </c>
      <c r="H145" s="10">
        <v>2498.0500000000002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73498.78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1407.7</v>
      </c>
      <c r="H147" s="10">
        <v>1407.7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1007.81</v>
      </c>
      <c r="H148" s="10">
        <v>1693.12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1007.81</v>
      </c>
      <c r="H149" s="10">
        <v>3386.24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778.1</v>
      </c>
      <c r="H150" s="10">
        <v>64955.79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1007.81</v>
      </c>
      <c r="H151" s="10">
        <v>2055.9299999999998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55145.74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776.06</v>
      </c>
      <c r="H153" s="10">
        <v>682.93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776.06</v>
      </c>
      <c r="H154" s="10">
        <v>1668.53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836.95</v>
      </c>
      <c r="H155" s="10">
        <v>1347.49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776.06</v>
      </c>
      <c r="H156" s="10">
        <v>2118.64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836.95</v>
      </c>
      <c r="H157" s="10">
        <v>1807.81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776.06</v>
      </c>
      <c r="H158" s="10">
        <v>814.86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776.06</v>
      </c>
      <c r="H159" s="10">
        <v>9778.36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776.06</v>
      </c>
      <c r="H160" s="10">
        <v>6518.9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776.06</v>
      </c>
      <c r="H161" s="10">
        <v>4889.18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776.06</v>
      </c>
      <c r="H162" s="10">
        <v>814.86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776.06</v>
      </c>
      <c r="H163" s="10">
        <v>4074.32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776.06</v>
      </c>
      <c r="H164" s="10">
        <v>3259.45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776.06</v>
      </c>
      <c r="H165" s="10">
        <v>13037.81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836.95</v>
      </c>
      <c r="H166" s="10">
        <v>2276.5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200.01</v>
      </c>
      <c r="H167" s="10">
        <v>2056.1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935.02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935.02</v>
      </c>
      <c r="H169" s="10">
        <v>935.02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154586.54999999999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943.2</v>
      </c>
      <c r="H171" s="10">
        <v>2905.06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933.2</v>
      </c>
      <c r="H172" s="10">
        <v>2743.61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919.04</v>
      </c>
      <c r="H173" s="10">
        <v>107307.11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305.01</v>
      </c>
      <c r="H174" s="10">
        <v>21927.17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1191.27</v>
      </c>
      <c r="H175" s="10">
        <v>7505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1191.27</v>
      </c>
      <c r="H176" s="10">
        <v>4765.08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1191.27</v>
      </c>
      <c r="H177" s="10">
        <v>7433.52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210967.59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204.63</v>
      </c>
      <c r="H179" s="10">
        <v>174070.56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159.37</v>
      </c>
      <c r="H180" s="10">
        <v>11020.44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54.77</v>
      </c>
      <c r="H181" s="10">
        <v>5126.47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54.77</v>
      </c>
      <c r="H182" s="10">
        <v>2502.9899999999998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54.77</v>
      </c>
      <c r="H183" s="10">
        <v>6933.88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48.43</v>
      </c>
      <c r="H184" s="10">
        <v>11313.25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28488.29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54.84</v>
      </c>
      <c r="H186" s="10">
        <v>21608.06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54.84</v>
      </c>
      <c r="H187" s="10">
        <v>6880.23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265065.24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259716.62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6.08</v>
      </c>
      <c r="H190" s="10">
        <v>15623.17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39.43</v>
      </c>
      <c r="H191" s="10">
        <v>62685.03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48.47</v>
      </c>
      <c r="H192" s="10">
        <v>47491.88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25.26</v>
      </c>
      <c r="H193" s="10">
        <v>25885.69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67.89</v>
      </c>
      <c r="H194" s="10">
        <v>30984.32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66.62</v>
      </c>
      <c r="H195" s="10">
        <v>6262.28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66.62</v>
      </c>
      <c r="H196" s="10">
        <v>306.45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66.62</v>
      </c>
      <c r="H197" s="10">
        <v>646.88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66.62</v>
      </c>
      <c r="H198" s="10">
        <v>327.77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30.85</v>
      </c>
      <c r="H199" s="10">
        <v>3924.12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84.7</v>
      </c>
      <c r="H200" s="10">
        <v>37129.94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109.66</v>
      </c>
      <c r="H201" s="10">
        <v>28449.09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5348.62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6.08</v>
      </c>
      <c r="H203" s="10">
        <v>596.14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48.47</v>
      </c>
      <c r="H204" s="10">
        <v>4752.4799999999996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139776.46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111312.05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50.69</v>
      </c>
      <c r="H207" s="10">
        <v>14341.21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58.73</v>
      </c>
      <c r="H208" s="10">
        <v>22043.72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63.54</v>
      </c>
      <c r="H209" s="10">
        <v>7971.73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59.23</v>
      </c>
      <c r="H210" s="10">
        <v>2540.9699999999998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50.15</v>
      </c>
      <c r="H211" s="10">
        <v>7469.84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177.68</v>
      </c>
      <c r="H212" s="10">
        <v>38473.050000000003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5.69</v>
      </c>
      <c r="H213" s="10">
        <v>1232.06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11.5</v>
      </c>
      <c r="H214" s="10">
        <v>782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50.9</v>
      </c>
      <c r="H215" s="10">
        <v>6474.48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128.56</v>
      </c>
      <c r="H216" s="10">
        <v>6871.53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234.56</v>
      </c>
      <c r="H217" s="10">
        <v>410.48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72.180000000000007</v>
      </c>
      <c r="H218" s="10">
        <v>2700.98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28464.41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55.55</v>
      </c>
      <c r="H220" s="10">
        <v>14154.14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86.55</v>
      </c>
      <c r="H221" s="10">
        <v>2400.9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207.06</v>
      </c>
      <c r="H222" s="10">
        <v>1010.45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207.06</v>
      </c>
      <c r="H223" s="10">
        <v>1552.95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206.5</v>
      </c>
      <c r="H224" s="10">
        <v>4534.74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12.99</v>
      </c>
      <c r="H225" s="10">
        <v>4479.08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41.21</v>
      </c>
      <c r="H226" s="10">
        <v>332.15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151760.42000000001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107669.37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21.88</v>
      </c>
      <c r="H229" s="10">
        <v>43860.43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13.89</v>
      </c>
      <c r="H230" s="10">
        <v>26432.11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20.73</v>
      </c>
      <c r="H231" s="10">
        <v>2612.19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20.73</v>
      </c>
      <c r="H232" s="10">
        <v>263.69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157.32</v>
      </c>
      <c r="H233" s="10">
        <v>15988.43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31.21</v>
      </c>
      <c r="H234" s="10">
        <v>18512.52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19025.22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26.15</v>
      </c>
      <c r="H236" s="10">
        <v>11572.68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16.84</v>
      </c>
      <c r="H237" s="10">
        <v>7452.54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21570.35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16.78</v>
      </c>
      <c r="H240" s="10">
        <v>21570.35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3495.48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21.76</v>
      </c>
      <c r="H242" s="10">
        <v>2133.5700000000002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13.89</v>
      </c>
      <c r="H243" s="10">
        <v>1361.91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75185.78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32538.23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12.6</v>
      </c>
      <c r="H246" s="10">
        <v>347.76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28.79</v>
      </c>
      <c r="H247" s="10">
        <v>4805.05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33.07</v>
      </c>
      <c r="H248" s="10">
        <v>2680.32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28.68</v>
      </c>
      <c r="H249" s="10">
        <v>315.48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46.45</v>
      </c>
      <c r="H250" s="10">
        <v>6252.17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63.75</v>
      </c>
      <c r="H251" s="10">
        <v>3477.56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230.13</v>
      </c>
      <c r="H252" s="10">
        <v>1380.78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321.49</v>
      </c>
      <c r="H253" s="10">
        <v>642.98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6.94</v>
      </c>
      <c r="H254" s="10">
        <v>27.76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8.1</v>
      </c>
      <c r="H255" s="10">
        <v>583.20000000000005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19.28</v>
      </c>
      <c r="H256" s="10">
        <v>771.2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31.82</v>
      </c>
      <c r="H257" s="10">
        <v>190.92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42.21</v>
      </c>
      <c r="H258" s="10">
        <v>84.42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21.86</v>
      </c>
      <c r="H259" s="10">
        <v>131.16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16.559999999999999</v>
      </c>
      <c r="H260" s="10">
        <v>33.119999999999997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16.559999999999999</v>
      </c>
      <c r="H261" s="10">
        <v>66.239999999999995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16.32</v>
      </c>
      <c r="H262" s="10">
        <v>489.6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20.6</v>
      </c>
      <c r="H263" s="10">
        <v>20.6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30.2</v>
      </c>
      <c r="H264" s="10">
        <v>151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7.3</v>
      </c>
      <c r="H265" s="10">
        <v>21.9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18.87</v>
      </c>
      <c r="H266" s="10">
        <v>37.74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82.52</v>
      </c>
      <c r="H267" s="10">
        <v>660.16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100.62</v>
      </c>
      <c r="H268" s="10">
        <v>201.24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9.9499999999999993</v>
      </c>
      <c r="H269" s="10">
        <v>39.799999999999997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9.9499999999999993</v>
      </c>
      <c r="H270" s="10">
        <v>39.799999999999997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16.43</v>
      </c>
      <c r="H271" s="10">
        <v>460.04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42.55</v>
      </c>
      <c r="H272" s="10">
        <v>170.2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108.23</v>
      </c>
      <c r="H273" s="10">
        <v>2813.98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130.80000000000001</v>
      </c>
      <c r="H274" s="10">
        <v>784.8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14.83</v>
      </c>
      <c r="H275" s="10">
        <v>697.01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14.83</v>
      </c>
      <c r="H276" s="10">
        <v>177.96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16.21</v>
      </c>
      <c r="H277" s="10">
        <v>275.57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25.4</v>
      </c>
      <c r="H278" s="10">
        <v>355.6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82.19</v>
      </c>
      <c r="H279" s="10">
        <v>575.33000000000004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106.94</v>
      </c>
      <c r="H280" s="10">
        <v>427.76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21.96</v>
      </c>
      <c r="H281" s="10">
        <v>219.6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62.68</v>
      </c>
      <c r="H282" s="10">
        <v>125.36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62.68</v>
      </c>
      <c r="H283" s="10">
        <v>814.84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31.9</v>
      </c>
      <c r="H284" s="10">
        <v>95.7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24.65</v>
      </c>
      <c r="H285" s="10">
        <v>197.2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22.77</v>
      </c>
      <c r="H286" s="10">
        <v>204.93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230.13</v>
      </c>
      <c r="H287" s="10">
        <v>690.39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6496.82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307.60000000000002</v>
      </c>
      <c r="H289" s="10">
        <v>922.8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373.62</v>
      </c>
      <c r="H290" s="10">
        <v>373.62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88.46</v>
      </c>
      <c r="H291" s="10">
        <v>176.92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178.16</v>
      </c>
      <c r="H292" s="10">
        <v>1425.28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100.77</v>
      </c>
      <c r="H293" s="10">
        <v>3023.1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95.85</v>
      </c>
      <c r="H294" s="10">
        <v>575.1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36150.730000000003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36150.730000000003</v>
      </c>
      <c r="H296" s="10">
        <v>36150.730000000003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18345.5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11702.2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33.86</v>
      </c>
      <c r="H299" s="10">
        <v>8349.8799999999992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69.650000000000006</v>
      </c>
      <c r="H300" s="10">
        <v>208.95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48.22</v>
      </c>
      <c r="H301" s="10">
        <v>530.41999999999996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47.2</v>
      </c>
      <c r="H302" s="10">
        <v>2218.4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80.540000000000006</v>
      </c>
      <c r="H303" s="10">
        <v>322.16000000000003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72.39</v>
      </c>
      <c r="H304" s="10">
        <v>72.39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6643.3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682.79</v>
      </c>
      <c r="H306" s="10">
        <v>6145.11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45.29</v>
      </c>
      <c r="H307" s="10">
        <v>498.19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71239.41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39802.89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44.14</v>
      </c>
      <c r="H310" s="10">
        <v>6590.1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25.61</v>
      </c>
      <c r="H311" s="10">
        <v>2952.83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31.7</v>
      </c>
      <c r="H312" s="10">
        <v>5487.27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39.270000000000003</v>
      </c>
      <c r="H313" s="10">
        <v>2731.23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12.65</v>
      </c>
      <c r="H314" s="10">
        <v>404.8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17.41</v>
      </c>
      <c r="H315" s="10">
        <v>539.71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25.6</v>
      </c>
      <c r="H316" s="10">
        <v>230.4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30.87</v>
      </c>
      <c r="H317" s="10">
        <v>185.22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30.04</v>
      </c>
      <c r="H318" s="10">
        <v>360.48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24.63</v>
      </c>
      <c r="H319" s="10">
        <v>689.64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16.690000000000001</v>
      </c>
      <c r="H320" s="10">
        <v>300.42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12.42</v>
      </c>
      <c r="H321" s="10">
        <v>1316.52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51.34</v>
      </c>
      <c r="H322" s="10">
        <v>718.76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56.63</v>
      </c>
      <c r="H323" s="10">
        <v>453.04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43.4</v>
      </c>
      <c r="H324" s="10">
        <v>43.4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19.96</v>
      </c>
      <c r="H325" s="10">
        <v>179.64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32.07</v>
      </c>
      <c r="H326" s="10">
        <v>32.07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682.79</v>
      </c>
      <c r="H327" s="10">
        <v>10924.64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117.08</v>
      </c>
      <c r="H328" s="10">
        <v>2224.52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86.89</v>
      </c>
      <c r="H329" s="10">
        <v>1042.68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86.89</v>
      </c>
      <c r="H330" s="10">
        <v>347.56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26.48</v>
      </c>
      <c r="H331" s="10">
        <v>344.24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54.68</v>
      </c>
      <c r="H332" s="10">
        <v>54.68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21.41</v>
      </c>
      <c r="H333" s="10">
        <v>256.92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21.55</v>
      </c>
      <c r="H334" s="10">
        <v>323.25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148.34</v>
      </c>
      <c r="H335" s="10">
        <v>445.02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23.98</v>
      </c>
      <c r="H336" s="10">
        <v>215.82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11.42</v>
      </c>
      <c r="H337" s="10">
        <v>102.78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12.21</v>
      </c>
      <c r="H338" s="10">
        <v>305.25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31436.52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13383.62</v>
      </c>
      <c r="H340" s="10">
        <v>13383.62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8582.2900000000009</v>
      </c>
      <c r="H341" s="10">
        <v>8582.2900000000009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9470.61</v>
      </c>
      <c r="H342" s="10">
        <v>9470.61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59642.34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324.88</v>
      </c>
      <c r="H344" s="10">
        <v>1299.52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577.79999999999995</v>
      </c>
      <c r="H345" s="10">
        <v>5200.2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51.46</v>
      </c>
      <c r="H346" s="10">
        <v>205.84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101.82</v>
      </c>
      <c r="H347" s="10">
        <v>916.38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532.15</v>
      </c>
      <c r="H348" s="10">
        <v>1064.3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159.43</v>
      </c>
      <c r="H349" s="10">
        <v>478.29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152.76</v>
      </c>
      <c r="H350" s="10">
        <v>1985.88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342.97</v>
      </c>
      <c r="H351" s="10">
        <v>1028.9100000000001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771.1</v>
      </c>
      <c r="H352" s="10">
        <v>3855.5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194.17</v>
      </c>
      <c r="H353" s="10">
        <v>970.85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194.17</v>
      </c>
      <c r="H354" s="10">
        <v>1165.02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212.49</v>
      </c>
      <c r="H355" s="10">
        <v>212.49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68.52</v>
      </c>
      <c r="H356" s="10">
        <v>1644.48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12.63</v>
      </c>
      <c r="H357" s="10">
        <v>479.94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187.29</v>
      </c>
      <c r="H358" s="10">
        <v>1685.61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206.66</v>
      </c>
      <c r="H359" s="10">
        <v>3306.56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232.77</v>
      </c>
      <c r="H360" s="10">
        <v>465.54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78.849999999999994</v>
      </c>
      <c r="H361" s="10">
        <v>551.95000000000005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495.42</v>
      </c>
      <c r="H362" s="10">
        <v>1486.26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147.02000000000001</v>
      </c>
      <c r="H363" s="10">
        <v>294.04000000000002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55.2</v>
      </c>
      <c r="H364" s="10">
        <v>1380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109.82</v>
      </c>
      <c r="H365" s="10">
        <v>878.56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284.79000000000002</v>
      </c>
      <c r="H366" s="10">
        <v>2563.11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365.44</v>
      </c>
      <c r="H367" s="10">
        <v>1827.2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378.81</v>
      </c>
      <c r="H368" s="10">
        <v>2651.67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1149.8800000000001</v>
      </c>
      <c r="H369" s="10">
        <v>1149.8800000000001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322.52999999999997</v>
      </c>
      <c r="H370" s="10">
        <v>4192.8900000000003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74.290000000000006</v>
      </c>
      <c r="H371" s="10">
        <v>1262.93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74.290000000000006</v>
      </c>
      <c r="H372" s="10">
        <v>668.61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71.91</v>
      </c>
      <c r="H373" s="10">
        <v>1006.74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372.87</v>
      </c>
      <c r="H374" s="10">
        <v>2796.53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549.02</v>
      </c>
      <c r="H375" s="10">
        <v>5490.2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37.630000000000003</v>
      </c>
      <c r="H376" s="10">
        <v>4026.41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149.49</v>
      </c>
      <c r="H377" s="10">
        <v>1450.05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4248.95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640.54</v>
      </c>
      <c r="H379" s="10">
        <v>640.54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48.51</v>
      </c>
      <c r="H380" s="10">
        <v>97.02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43.54</v>
      </c>
      <c r="H381" s="10">
        <v>1994.13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17.2</v>
      </c>
      <c r="H382" s="10">
        <v>17.2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24.7</v>
      </c>
      <c r="H383" s="10">
        <v>98.8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55.09</v>
      </c>
      <c r="H384" s="10">
        <v>110.18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65.349999999999994</v>
      </c>
      <c r="H385" s="10">
        <v>261.39999999999998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50.22</v>
      </c>
      <c r="H386" s="10">
        <v>50.22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26.77</v>
      </c>
      <c r="H387" s="10">
        <v>214.16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60.67</v>
      </c>
      <c r="H388" s="10">
        <v>121.34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60.67</v>
      </c>
      <c r="H389" s="10">
        <v>364.02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40.159999999999997</v>
      </c>
      <c r="H390" s="10">
        <v>80.319999999999993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831.77</v>
      </c>
      <c r="H391" s="10">
        <v>199.62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34401.370000000003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2815.44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244.33</v>
      </c>
      <c r="H394" s="10">
        <v>1465.98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674.73</v>
      </c>
      <c r="H395" s="10">
        <v>1349.46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2042.13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1163.73</v>
      </c>
      <c r="H397" s="10">
        <v>1163.73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878.4</v>
      </c>
      <c r="H398" s="10">
        <v>878.4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17073.490000000002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307.60000000000002</v>
      </c>
      <c r="H400" s="10">
        <v>1538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712.75</v>
      </c>
      <c r="H401" s="10">
        <v>2138.25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184.45</v>
      </c>
      <c r="H402" s="10">
        <v>184.45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3142.82</v>
      </c>
      <c r="H403" s="10">
        <v>3142.82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518.79999999999995</v>
      </c>
      <c r="H404" s="10">
        <v>518.79999999999995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3411.71</v>
      </c>
      <c r="H405" s="10">
        <v>3411.71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936.88</v>
      </c>
      <c r="H406" s="10">
        <v>1873.76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4265.7</v>
      </c>
      <c r="H407" s="10">
        <v>4265.7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9546.59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130.61000000000001</v>
      </c>
      <c r="H409" s="10">
        <v>914.27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116.5</v>
      </c>
      <c r="H410" s="10">
        <v>7339.5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84.22</v>
      </c>
      <c r="H411" s="10">
        <v>84.22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141.1</v>
      </c>
      <c r="H412" s="10">
        <v>141.1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85.27</v>
      </c>
      <c r="H413" s="10">
        <v>170.54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224.24</v>
      </c>
      <c r="H414" s="10">
        <v>896.96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2923.72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23.64</v>
      </c>
      <c r="H416" s="10">
        <v>851.04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46.37</v>
      </c>
      <c r="H417" s="10">
        <v>1576.58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99.22</v>
      </c>
      <c r="H418" s="10">
        <v>496.1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269942.57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3647.81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445.62</v>
      </c>
      <c r="H421" s="10">
        <v>445.62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593.22</v>
      </c>
      <c r="H422" s="10">
        <v>1186.44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617.6</v>
      </c>
      <c r="H423" s="10">
        <v>1852.8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162.94999999999999</v>
      </c>
      <c r="H424" s="10">
        <v>162.94999999999999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12260.96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12.03</v>
      </c>
      <c r="H426" s="10">
        <v>685.71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12.03</v>
      </c>
      <c r="H427" s="10">
        <v>96.24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13.17</v>
      </c>
      <c r="H428" s="10">
        <v>52.68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57.92</v>
      </c>
      <c r="H429" s="10">
        <v>1042.56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64.400000000000006</v>
      </c>
      <c r="H430" s="10">
        <v>257.60000000000002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70.02</v>
      </c>
      <c r="H431" s="10">
        <v>70.02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77.459999999999994</v>
      </c>
      <c r="H432" s="10">
        <v>154.91999999999999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104.91</v>
      </c>
      <c r="H433" s="10">
        <v>209.82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166.11</v>
      </c>
      <c r="H434" s="10">
        <v>1328.88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1310.51</v>
      </c>
      <c r="H435" s="10">
        <v>2621.02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153.85</v>
      </c>
      <c r="H436" s="10">
        <v>153.85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282.94</v>
      </c>
      <c r="H437" s="10">
        <v>1414.7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112.46</v>
      </c>
      <c r="H438" s="10">
        <v>2699.04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184.24</v>
      </c>
      <c r="H439" s="10">
        <v>1473.92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31541.25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20.59</v>
      </c>
      <c r="H441" s="10">
        <v>8406.9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23.68</v>
      </c>
      <c r="H442" s="10">
        <v>4129.79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21</v>
      </c>
      <c r="H443" s="10">
        <v>7032.9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30.22</v>
      </c>
      <c r="H444" s="10">
        <v>308.24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50.38</v>
      </c>
      <c r="H445" s="10">
        <v>2015.2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39.979999999999997</v>
      </c>
      <c r="H446" s="10">
        <v>1191.4000000000001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200.42</v>
      </c>
      <c r="H447" s="10">
        <v>2204.62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20.43</v>
      </c>
      <c r="H448" s="10">
        <v>2043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24.76</v>
      </c>
      <c r="H449" s="10">
        <v>4209.2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170681.74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5.41</v>
      </c>
      <c r="H451" s="10">
        <v>15461.78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8.27</v>
      </c>
      <c r="H452" s="10">
        <v>19097.91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11.51</v>
      </c>
      <c r="H453" s="10">
        <v>27763.27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20.350000000000001</v>
      </c>
      <c r="H454" s="10">
        <v>2922.26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29.47</v>
      </c>
      <c r="H455" s="10">
        <v>739.7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32.65</v>
      </c>
      <c r="H456" s="10">
        <v>1563.94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44.91</v>
      </c>
      <c r="H457" s="10">
        <v>1747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64.87</v>
      </c>
      <c r="H458" s="10">
        <v>12416.12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89.59</v>
      </c>
      <c r="H459" s="10">
        <v>16771.25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150.12</v>
      </c>
      <c r="H460" s="10">
        <v>25190.14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294.17</v>
      </c>
      <c r="H461" s="10">
        <v>47008.37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18524.02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219.45</v>
      </c>
      <c r="H463" s="10">
        <v>16502.64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26.88</v>
      </c>
      <c r="H464" s="10">
        <v>2021.38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33286.79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40.76</v>
      </c>
      <c r="H466" s="10">
        <v>3872.2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43.04</v>
      </c>
      <c r="H467" s="10">
        <v>989.92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75.08</v>
      </c>
      <c r="H468" s="10">
        <v>2552.7199999999998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47.62</v>
      </c>
      <c r="H469" s="10">
        <v>142.86000000000001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103.64</v>
      </c>
      <c r="H470" s="10">
        <v>207.28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79.09</v>
      </c>
      <c r="H471" s="10">
        <v>79.09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16.829999999999998</v>
      </c>
      <c r="H472" s="10">
        <v>168.3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110.88</v>
      </c>
      <c r="H473" s="10">
        <v>887.04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627.12</v>
      </c>
      <c r="H474" s="10">
        <v>627.12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496.07</v>
      </c>
      <c r="H475" s="10">
        <v>1984.28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56.72</v>
      </c>
      <c r="H476" s="10">
        <v>510.48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216.74</v>
      </c>
      <c r="H477" s="10">
        <v>17555.939999999999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126.52</v>
      </c>
      <c r="H478" s="10">
        <v>1391.72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289.73</v>
      </c>
      <c r="H479" s="10">
        <v>2317.84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13156.76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10695.04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6.02</v>
      </c>
      <c r="H482" s="10">
        <v>136.05000000000001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8.8000000000000007</v>
      </c>
      <c r="H483" s="10">
        <v>1165.1199999999999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28.08</v>
      </c>
      <c r="H484" s="10">
        <v>474.55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45.75</v>
      </c>
      <c r="H485" s="10">
        <v>7086.68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13.28</v>
      </c>
      <c r="H486" s="10">
        <v>1832.64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2461.7199999999998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28.85</v>
      </c>
      <c r="H488" s="10">
        <v>1843.52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20.47</v>
      </c>
      <c r="H489" s="10">
        <v>245.64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20.41</v>
      </c>
      <c r="H490" s="10">
        <v>285.74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28.94</v>
      </c>
      <c r="H491" s="10">
        <v>86.82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33952.18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11838.82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1262.75</v>
      </c>
      <c r="H494" s="10">
        <v>3788.25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2008.65</v>
      </c>
      <c r="H495" s="10">
        <v>2008.65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67.8</v>
      </c>
      <c r="H496" s="10">
        <v>1288.2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33.49</v>
      </c>
      <c r="H497" s="10">
        <v>100.47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207.11</v>
      </c>
      <c r="H498" s="10">
        <v>414.22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1359.97</v>
      </c>
      <c r="H499" s="10">
        <v>4079.91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39.78</v>
      </c>
      <c r="H500" s="10">
        <v>159.12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1470.2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200.42</v>
      </c>
      <c r="H502" s="10">
        <v>801.68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24.76</v>
      </c>
      <c r="H503" s="10">
        <v>668.52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1722.14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66.819999999999993</v>
      </c>
      <c r="H505" s="10">
        <v>1269.58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31.82</v>
      </c>
      <c r="H506" s="10">
        <v>254.56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19.8</v>
      </c>
      <c r="H507" s="10">
        <v>198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12181.25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125.4</v>
      </c>
      <c r="H509" s="10">
        <v>6476.91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27.2</v>
      </c>
      <c r="H510" s="10">
        <v>413.44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22.09</v>
      </c>
      <c r="H511" s="10">
        <v>2475.1799999999998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22.78</v>
      </c>
      <c r="H512" s="10">
        <v>109.34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16.54</v>
      </c>
      <c r="H513" s="10">
        <v>66.16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47.83</v>
      </c>
      <c r="H514" s="10">
        <v>2640.22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6739.77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9.9600000000000009</v>
      </c>
      <c r="H516" s="10">
        <v>5766.84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8.61</v>
      </c>
      <c r="H517" s="10">
        <v>972.93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9412.2199999999993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117.19</v>
      </c>
      <c r="H519" s="10">
        <v>468.76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8943.4599999999991</v>
      </c>
      <c r="H520" s="10">
        <v>8943.4599999999991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51210.62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148.05000000000001</v>
      </c>
      <c r="H522" s="10">
        <v>148.05000000000001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12.49</v>
      </c>
      <c r="H523" s="10">
        <v>562.04999999999995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27.13</v>
      </c>
      <c r="H524" s="10">
        <v>298.43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33.57</v>
      </c>
      <c r="H525" s="10">
        <v>134.28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396.31</v>
      </c>
      <c r="H526" s="10">
        <v>396.31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33.56</v>
      </c>
      <c r="H527" s="10">
        <v>1107.48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315.37</v>
      </c>
      <c r="H528" s="10">
        <v>315.37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104.7</v>
      </c>
      <c r="H529" s="10">
        <v>2741.05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32.380000000000003</v>
      </c>
      <c r="H530" s="10">
        <v>847.71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79.94</v>
      </c>
      <c r="H531" s="10">
        <v>879.34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85.89</v>
      </c>
      <c r="H532" s="10">
        <v>24650.43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66.209999999999994</v>
      </c>
      <c r="H533" s="10">
        <v>11553.65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57.85</v>
      </c>
      <c r="H534" s="10">
        <v>636.35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19.8</v>
      </c>
      <c r="H535" s="10">
        <v>4969.8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89.56</v>
      </c>
      <c r="H536" s="10">
        <v>1970.32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96229.440000000002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3029.43</v>
      </c>
      <c r="H538" s="10">
        <v>3029.43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833.75</v>
      </c>
      <c r="H539" s="10">
        <v>35817.9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966.47</v>
      </c>
      <c r="H540" s="10">
        <v>25988.38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122.38</v>
      </c>
      <c r="H541" s="10">
        <v>3689.76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185.3</v>
      </c>
      <c r="H542" s="10">
        <v>14759.15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39.74</v>
      </c>
      <c r="H543" s="10">
        <v>5881.52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211.29</v>
      </c>
      <c r="H544" s="10">
        <v>870.51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658.87</v>
      </c>
      <c r="H545" s="10">
        <v>6140.67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26.06</v>
      </c>
      <c r="H546" s="10">
        <v>52.12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4962.3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4.51</v>
      </c>
      <c r="H548" s="10">
        <v>4021.48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470.41</v>
      </c>
      <c r="H549" s="10">
        <v>940.82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757262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3029048.01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3786310.01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1450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386234.54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337.85</v>
      </c>
      <c r="H14" s="10">
        <v>3378.5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96.13</v>
      </c>
      <c r="H15" s="10">
        <v>9516.8700000000008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1963.48</v>
      </c>
      <c r="H16" s="10">
        <v>1963.48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2967.39</v>
      </c>
      <c r="H17" s="10">
        <v>2967.39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62.44</v>
      </c>
      <c r="H18" s="10">
        <v>7978.58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1126.76</v>
      </c>
      <c r="H19" s="10">
        <v>9014.08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923.59</v>
      </c>
      <c r="H20" s="10">
        <v>7388.72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1358.94</v>
      </c>
      <c r="H21" s="10">
        <v>10871.52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333155.40000000002</v>
      </c>
      <c r="H22" s="10">
        <v>333155.40000000002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42163.38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40036.589999999997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0.67</v>
      </c>
      <c r="H25" s="10">
        <v>1055.25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71.06</v>
      </c>
      <c r="H26" s="10">
        <v>11258.75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98.27</v>
      </c>
      <c r="H27" s="10">
        <v>24624.5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3.51</v>
      </c>
      <c r="H28" s="10">
        <v>375.89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12.91</v>
      </c>
      <c r="H29" s="10">
        <v>2722.2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1735.23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98.27</v>
      </c>
      <c r="H31" s="10">
        <v>1540.87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3.51</v>
      </c>
      <c r="H32" s="10">
        <v>46.93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12.91</v>
      </c>
      <c r="H33" s="10">
        <v>147.43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391.56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98.27</v>
      </c>
      <c r="H35" s="10">
        <v>358.69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3.51</v>
      </c>
      <c r="H36" s="10">
        <v>16.989999999999998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12.91</v>
      </c>
      <c r="H37" s="10">
        <v>15.88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132132.57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40498.14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42.2</v>
      </c>
      <c r="H40" s="10">
        <v>1968.63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87.49</v>
      </c>
      <c r="H41" s="10">
        <v>11523.31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16</v>
      </c>
      <c r="H42" s="10">
        <v>5075.2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14.87</v>
      </c>
      <c r="H43" s="10">
        <v>613.39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13.27</v>
      </c>
      <c r="H44" s="10">
        <v>4869.29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11.26</v>
      </c>
      <c r="H45" s="10">
        <v>2533.5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17.27</v>
      </c>
      <c r="H46" s="10">
        <v>2320.7399999999998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745.6</v>
      </c>
      <c r="H47" s="10">
        <v>11594.08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72554.929999999993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42.2</v>
      </c>
      <c r="H49" s="10">
        <v>2550.5700000000002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844.16</v>
      </c>
      <c r="H50" s="10">
        <v>3283.78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87.49</v>
      </c>
      <c r="H51" s="10">
        <v>30582.13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14.87</v>
      </c>
      <c r="H52" s="10">
        <v>9815.69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13.27</v>
      </c>
      <c r="H53" s="10">
        <v>1507.47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11.26</v>
      </c>
      <c r="H54" s="10">
        <v>297.38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20.399999999999999</v>
      </c>
      <c r="H55" s="10">
        <v>7280.96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712.86</v>
      </c>
      <c r="H56" s="10">
        <v>17236.95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7804.87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62.04</v>
      </c>
      <c r="H58" s="10">
        <v>2171.4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8.9499999999999993</v>
      </c>
      <c r="H59" s="10">
        <v>44.75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42.2</v>
      </c>
      <c r="H60" s="10">
        <v>204.25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137.32</v>
      </c>
      <c r="H61" s="10">
        <v>604.21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14.55</v>
      </c>
      <c r="H62" s="10">
        <v>1696.68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11.26</v>
      </c>
      <c r="H63" s="10">
        <v>943.36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10.69</v>
      </c>
      <c r="H64" s="10">
        <v>148.27000000000001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20.399999999999999</v>
      </c>
      <c r="H65" s="10">
        <v>266.83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712.86</v>
      </c>
      <c r="H66" s="10">
        <v>1725.12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2444.02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62.04</v>
      </c>
      <c r="H68" s="10">
        <v>1085.7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42.2</v>
      </c>
      <c r="H69" s="10">
        <v>52.75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137.32</v>
      </c>
      <c r="H70" s="10">
        <v>686.6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16.670000000000002</v>
      </c>
      <c r="H71" s="10">
        <v>169.87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712.86</v>
      </c>
      <c r="H72" s="10">
        <v>449.1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8830.61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42.2</v>
      </c>
      <c r="H74" s="10">
        <v>559.15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98.39</v>
      </c>
      <c r="H75" s="10">
        <v>4424.6000000000004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14.87</v>
      </c>
      <c r="H76" s="10">
        <v>1252.05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712.86</v>
      </c>
      <c r="H77" s="10">
        <v>2594.81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305838.78000000003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52183.09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63.28</v>
      </c>
      <c r="H80" s="10">
        <v>21093.759999999998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11.57</v>
      </c>
      <c r="H81" s="10">
        <v>9711.0499999999993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9.74</v>
      </c>
      <c r="H82" s="10">
        <v>3047.45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14.56</v>
      </c>
      <c r="H83" s="10">
        <v>6555.2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645.24</v>
      </c>
      <c r="H84" s="10">
        <v>11775.63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51810.92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63.28</v>
      </c>
      <c r="H86" s="10">
        <v>21774.65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12.96</v>
      </c>
      <c r="H87" s="10">
        <v>8759.7900000000009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11.57</v>
      </c>
      <c r="H88" s="10">
        <v>111.53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14.56</v>
      </c>
      <c r="H89" s="10">
        <v>5318.91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645.46</v>
      </c>
      <c r="H90" s="10">
        <v>15846.04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3585.83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28.89</v>
      </c>
      <c r="H92" s="10">
        <v>3585.83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2397.5100000000002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63.28</v>
      </c>
      <c r="H94" s="10">
        <v>1139.04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12.96</v>
      </c>
      <c r="H95" s="10">
        <v>569.20000000000005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14.56</v>
      </c>
      <c r="H96" s="10">
        <v>198.89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645.24</v>
      </c>
      <c r="H97" s="10">
        <v>490.38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3046.1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63.28</v>
      </c>
      <c r="H99" s="10">
        <v>1217.51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13.77</v>
      </c>
      <c r="H100" s="10">
        <v>210.13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12.96</v>
      </c>
      <c r="H101" s="10">
        <v>252.07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11.57</v>
      </c>
      <c r="H102" s="10">
        <v>324.08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14.56</v>
      </c>
      <c r="H103" s="10">
        <v>248.39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645.46</v>
      </c>
      <c r="H104" s="10">
        <v>793.92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120100.11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12.39</v>
      </c>
      <c r="H106" s="10">
        <v>120100.11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72715.22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54872.6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3.48</v>
      </c>
      <c r="H109" s="10">
        <v>2727.35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263.02</v>
      </c>
      <c r="H110" s="10">
        <v>10307.75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2.46</v>
      </c>
      <c r="H111" s="10">
        <v>1927.95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727.48</v>
      </c>
      <c r="H112" s="10">
        <v>39909.550000000003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17842.62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3.48</v>
      </c>
      <c r="H114" s="10">
        <v>886.7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263.02</v>
      </c>
      <c r="H115" s="10">
        <v>3350.87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2.46</v>
      </c>
      <c r="H116" s="10">
        <v>626.80999999999995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727.48</v>
      </c>
      <c r="H117" s="10">
        <v>12978.24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187458.98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1306.99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214.26</v>
      </c>
      <c r="H120" s="10">
        <v>1306.99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169923.4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52.03</v>
      </c>
      <c r="H122" s="10">
        <v>29801.22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88</v>
      </c>
      <c r="H123" s="10">
        <v>91344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69.83</v>
      </c>
      <c r="H124" s="10">
        <v>39391.800000000003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125.87</v>
      </c>
      <c r="H125" s="10">
        <v>1223.46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26.18</v>
      </c>
      <c r="H126" s="10">
        <v>8162.92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4395.8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69.83</v>
      </c>
      <c r="H128" s="10">
        <v>4395.8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11832.79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862.15</v>
      </c>
      <c r="H130" s="10">
        <v>6948.93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643.82000000000005</v>
      </c>
      <c r="H131" s="10">
        <v>4635.5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68.989999999999995</v>
      </c>
      <c r="H132" s="10">
        <v>248.36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280285.63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37230.519999999997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1178.77</v>
      </c>
      <c r="H135" s="10">
        <v>7072.62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1670.05</v>
      </c>
      <c r="H136" s="10">
        <v>5010.1499999999996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1282.82</v>
      </c>
      <c r="H137" s="10">
        <v>7696.92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1282.82</v>
      </c>
      <c r="H138" s="10">
        <v>3848.46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1670.05</v>
      </c>
      <c r="H139" s="10">
        <v>8350.25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1189.3599999999999</v>
      </c>
      <c r="H140" s="10">
        <v>4757.4399999999996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274.82</v>
      </c>
      <c r="H141" s="10">
        <v>494.68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4954.1899999999996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75.62</v>
      </c>
      <c r="H143" s="10">
        <v>302.48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298.12</v>
      </c>
      <c r="H144" s="10">
        <v>2384.96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177.09</v>
      </c>
      <c r="H145" s="10">
        <v>2266.75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41581.589999999997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774.68</v>
      </c>
      <c r="H147" s="10">
        <v>774.68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639.1</v>
      </c>
      <c r="H148" s="10">
        <v>1073.69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639.1</v>
      </c>
      <c r="H149" s="10">
        <v>2147.38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434.62</v>
      </c>
      <c r="H150" s="10">
        <v>36282.080000000002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639.1</v>
      </c>
      <c r="H151" s="10">
        <v>1303.76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51919.59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729.8</v>
      </c>
      <c r="H153" s="10">
        <v>642.22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729.8</v>
      </c>
      <c r="H154" s="10">
        <v>1569.07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785.75</v>
      </c>
      <c r="H155" s="10">
        <v>1265.06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729.8</v>
      </c>
      <c r="H156" s="10">
        <v>1992.35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785.75</v>
      </c>
      <c r="H157" s="10">
        <v>1697.22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729.8</v>
      </c>
      <c r="H158" s="10">
        <v>766.29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729.8</v>
      </c>
      <c r="H159" s="10">
        <v>9195.48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729.8</v>
      </c>
      <c r="H160" s="10">
        <v>6130.32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729.8</v>
      </c>
      <c r="H161" s="10">
        <v>4597.74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729.8</v>
      </c>
      <c r="H162" s="10">
        <v>766.29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729.8</v>
      </c>
      <c r="H163" s="10">
        <v>3831.45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729.8</v>
      </c>
      <c r="H164" s="10">
        <v>3065.16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729.8</v>
      </c>
      <c r="H165" s="10">
        <v>12260.64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785.75</v>
      </c>
      <c r="H166" s="10">
        <v>2137.2399999999998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194.85</v>
      </c>
      <c r="H167" s="10">
        <v>2003.06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1331.25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1331.25</v>
      </c>
      <c r="H169" s="10">
        <v>1331.25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143268.49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865.59</v>
      </c>
      <c r="H171" s="10">
        <v>2666.02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857.56</v>
      </c>
      <c r="H172" s="10">
        <v>2521.23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843.35</v>
      </c>
      <c r="H173" s="10">
        <v>98469.55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284.70999999999998</v>
      </c>
      <c r="H174" s="10">
        <v>20467.8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1157.43</v>
      </c>
      <c r="H175" s="10">
        <v>7291.81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1157.43</v>
      </c>
      <c r="H176" s="10">
        <v>4629.72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1157.43</v>
      </c>
      <c r="H177" s="10">
        <v>7222.36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211066.84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201.79</v>
      </c>
      <c r="H179" s="10">
        <v>171654.68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166.37</v>
      </c>
      <c r="H180" s="10">
        <v>11504.49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59.36</v>
      </c>
      <c r="H181" s="10">
        <v>5556.1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59.36</v>
      </c>
      <c r="H182" s="10">
        <v>2712.75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59.36</v>
      </c>
      <c r="H183" s="10">
        <v>7514.98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51.9</v>
      </c>
      <c r="H184" s="10">
        <v>12123.84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32212.95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62.01</v>
      </c>
      <c r="H186" s="10">
        <v>24433.18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62.01</v>
      </c>
      <c r="H187" s="10">
        <v>7779.77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248106.63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243481.62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5.09</v>
      </c>
      <c r="H190" s="10">
        <v>13079.26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34.340000000000003</v>
      </c>
      <c r="H191" s="10">
        <v>54593.05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42.08</v>
      </c>
      <c r="H192" s="10">
        <v>41230.83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27.69</v>
      </c>
      <c r="H193" s="10">
        <v>28375.88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64.44</v>
      </c>
      <c r="H194" s="10">
        <v>29409.77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63.3</v>
      </c>
      <c r="H195" s="10">
        <v>5950.2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63.3</v>
      </c>
      <c r="H196" s="10">
        <v>291.18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63.3</v>
      </c>
      <c r="H197" s="10">
        <v>614.64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63.3</v>
      </c>
      <c r="H198" s="10">
        <v>311.44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42.34</v>
      </c>
      <c r="H199" s="10">
        <v>5385.65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83.58</v>
      </c>
      <c r="H200" s="10">
        <v>36638.959999999999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106.39</v>
      </c>
      <c r="H201" s="10">
        <v>27600.76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4625.01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5.09</v>
      </c>
      <c r="H203" s="10">
        <v>499.07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42.08</v>
      </c>
      <c r="H204" s="10">
        <v>4125.9399999999996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137702.31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112262.17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43.89</v>
      </c>
      <c r="H207" s="10">
        <v>12417.36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49.74</v>
      </c>
      <c r="H208" s="10">
        <v>18669.41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51.96</v>
      </c>
      <c r="H209" s="10">
        <v>6518.9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60.75</v>
      </c>
      <c r="H210" s="10">
        <v>2606.1799999999998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51.58</v>
      </c>
      <c r="H211" s="10">
        <v>7682.84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211.37</v>
      </c>
      <c r="H212" s="10">
        <v>45767.95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4.66</v>
      </c>
      <c r="H213" s="10">
        <v>1009.03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11.3</v>
      </c>
      <c r="H214" s="10">
        <v>768.4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64.709999999999994</v>
      </c>
      <c r="H215" s="10">
        <v>8231.11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109.08</v>
      </c>
      <c r="H216" s="10">
        <v>5830.33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197.04</v>
      </c>
      <c r="H217" s="10">
        <v>344.82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64.56</v>
      </c>
      <c r="H218" s="10">
        <v>2415.84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25440.14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47.11</v>
      </c>
      <c r="H220" s="10">
        <v>12003.63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94.23</v>
      </c>
      <c r="H221" s="10">
        <v>2613.94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214.73</v>
      </c>
      <c r="H222" s="10">
        <v>1047.8800000000001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214.73</v>
      </c>
      <c r="H223" s="10">
        <v>1610.48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130.12</v>
      </c>
      <c r="H224" s="10">
        <v>2857.44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14.58</v>
      </c>
      <c r="H225" s="10">
        <v>5027.33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34.67</v>
      </c>
      <c r="H226" s="10">
        <v>279.44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128511.51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90963.88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17.27</v>
      </c>
      <c r="H229" s="10">
        <v>34619.269999999997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13.44</v>
      </c>
      <c r="H230" s="10">
        <v>25575.78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17.11</v>
      </c>
      <c r="H231" s="10">
        <v>2156.0300000000002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17.11</v>
      </c>
      <c r="H232" s="10">
        <v>217.64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131.91</v>
      </c>
      <c r="H233" s="10">
        <v>13406.01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25.27</v>
      </c>
      <c r="H234" s="10">
        <v>14989.15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16188.47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20.79</v>
      </c>
      <c r="H236" s="10">
        <v>9200.61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15.79</v>
      </c>
      <c r="H237" s="10">
        <v>6987.86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18382.36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14.3</v>
      </c>
      <c r="H240" s="10">
        <v>18382.36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2976.8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16.920000000000002</v>
      </c>
      <c r="H242" s="10">
        <v>1659.01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13.44</v>
      </c>
      <c r="H243" s="10">
        <v>1317.79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71160.37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30452.07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10.76</v>
      </c>
      <c r="H246" s="10">
        <v>296.98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23.57</v>
      </c>
      <c r="H247" s="10">
        <v>3933.83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29.72</v>
      </c>
      <c r="H248" s="10">
        <v>2408.81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28.75</v>
      </c>
      <c r="H249" s="10">
        <v>316.25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46.82</v>
      </c>
      <c r="H250" s="10">
        <v>6301.97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64.45</v>
      </c>
      <c r="H251" s="10">
        <v>3515.75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230.63</v>
      </c>
      <c r="H252" s="10">
        <v>1383.78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323.88</v>
      </c>
      <c r="H253" s="10">
        <v>647.76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5.58</v>
      </c>
      <c r="H254" s="10">
        <v>22.32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6.51</v>
      </c>
      <c r="H255" s="10">
        <v>468.72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17</v>
      </c>
      <c r="H256" s="10">
        <v>680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29.34</v>
      </c>
      <c r="H257" s="10">
        <v>176.04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39.17</v>
      </c>
      <c r="H258" s="10">
        <v>78.34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19.899999999999999</v>
      </c>
      <c r="H259" s="10">
        <v>119.4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14.47</v>
      </c>
      <c r="H260" s="10">
        <v>28.94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14.47</v>
      </c>
      <c r="H261" s="10">
        <v>57.88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14.17</v>
      </c>
      <c r="H262" s="10">
        <v>425.1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19.02</v>
      </c>
      <c r="H263" s="10">
        <v>19.02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27.98</v>
      </c>
      <c r="H264" s="10">
        <v>139.9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6.04</v>
      </c>
      <c r="H265" s="10">
        <v>18.12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16.45</v>
      </c>
      <c r="H266" s="10">
        <v>32.9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79.849999999999994</v>
      </c>
      <c r="H267" s="10">
        <v>638.79999999999995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97.58</v>
      </c>
      <c r="H268" s="10">
        <v>195.16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7.89</v>
      </c>
      <c r="H269" s="10">
        <v>31.56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7.89</v>
      </c>
      <c r="H270" s="10">
        <v>31.56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13.94</v>
      </c>
      <c r="H271" s="10">
        <v>390.32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40.020000000000003</v>
      </c>
      <c r="H272" s="10">
        <v>160.08000000000001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104.75</v>
      </c>
      <c r="H273" s="10">
        <v>2723.5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126.32</v>
      </c>
      <c r="H274" s="10">
        <v>757.92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12.84</v>
      </c>
      <c r="H275" s="10">
        <v>603.48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12.84</v>
      </c>
      <c r="H276" s="10">
        <v>154.08000000000001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12.92</v>
      </c>
      <c r="H277" s="10">
        <v>219.64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22.03</v>
      </c>
      <c r="H278" s="10">
        <v>308.42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77.66</v>
      </c>
      <c r="H279" s="10">
        <v>543.62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101.86</v>
      </c>
      <c r="H280" s="10">
        <v>407.44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19.489999999999998</v>
      </c>
      <c r="H281" s="10">
        <v>194.9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58.94</v>
      </c>
      <c r="H282" s="10">
        <v>117.88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58.94</v>
      </c>
      <c r="H283" s="10">
        <v>766.22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29.13</v>
      </c>
      <c r="H284" s="10">
        <v>87.39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21.87</v>
      </c>
      <c r="H285" s="10">
        <v>174.96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20.16</v>
      </c>
      <c r="H286" s="10">
        <v>181.44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230.63</v>
      </c>
      <c r="H287" s="10">
        <v>691.89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5369.32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254.77</v>
      </c>
      <c r="H289" s="10">
        <v>764.31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309.39</v>
      </c>
      <c r="H290" s="10">
        <v>309.39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73.099999999999994</v>
      </c>
      <c r="H291" s="10">
        <v>146.19999999999999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147.21</v>
      </c>
      <c r="H292" s="10">
        <v>1177.68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83.23</v>
      </c>
      <c r="H293" s="10">
        <v>2496.9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79.14</v>
      </c>
      <c r="H294" s="10">
        <v>474.84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35338.980000000003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35338.980000000003</v>
      </c>
      <c r="H296" s="10">
        <v>35338.980000000003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16007.67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10778.57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31.49</v>
      </c>
      <c r="H299" s="10">
        <v>7765.43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65.040000000000006</v>
      </c>
      <c r="H300" s="10">
        <v>195.12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43.04</v>
      </c>
      <c r="H301" s="10">
        <v>473.44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42.07</v>
      </c>
      <c r="H302" s="10">
        <v>1977.29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75.040000000000006</v>
      </c>
      <c r="H303" s="10">
        <v>300.16000000000003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67.13</v>
      </c>
      <c r="H304" s="10">
        <v>67.13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5229.1000000000004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537.94000000000005</v>
      </c>
      <c r="H306" s="10">
        <v>4841.46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35.24</v>
      </c>
      <c r="H307" s="10">
        <v>387.64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60854.43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33062.36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37.229999999999997</v>
      </c>
      <c r="H310" s="10">
        <v>5558.44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21.22</v>
      </c>
      <c r="H311" s="10">
        <v>2446.67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26.74</v>
      </c>
      <c r="H312" s="10">
        <v>4628.6899999999996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33.270000000000003</v>
      </c>
      <c r="H313" s="10">
        <v>2313.9299999999998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10.220000000000001</v>
      </c>
      <c r="H314" s="10">
        <v>327.04000000000002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15.15</v>
      </c>
      <c r="H315" s="10">
        <v>469.65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22.68</v>
      </c>
      <c r="H316" s="10">
        <v>204.12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27.24</v>
      </c>
      <c r="H317" s="10">
        <v>163.44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26.45</v>
      </c>
      <c r="H318" s="10">
        <v>317.39999999999998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21.75</v>
      </c>
      <c r="H319" s="10">
        <v>609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14.46</v>
      </c>
      <c r="H320" s="10">
        <v>260.27999999999997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10.01</v>
      </c>
      <c r="H321" s="10">
        <v>1061.06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45.67</v>
      </c>
      <c r="H322" s="10">
        <v>639.38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50.72</v>
      </c>
      <c r="H323" s="10">
        <v>405.76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39.090000000000003</v>
      </c>
      <c r="H324" s="10">
        <v>39.090000000000003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18.61</v>
      </c>
      <c r="H325" s="10">
        <v>167.49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29.86</v>
      </c>
      <c r="H326" s="10">
        <v>29.86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537.94000000000005</v>
      </c>
      <c r="H327" s="10">
        <v>8607.0400000000009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91.2</v>
      </c>
      <c r="H328" s="10">
        <v>1732.8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79.489999999999995</v>
      </c>
      <c r="H329" s="10">
        <v>953.88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79.489999999999995</v>
      </c>
      <c r="H330" s="10">
        <v>317.95999999999998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23.31</v>
      </c>
      <c r="H331" s="10">
        <v>303.02999999999997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49.8</v>
      </c>
      <c r="H332" s="10">
        <v>49.8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18.84</v>
      </c>
      <c r="H333" s="10">
        <v>226.08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16.829999999999998</v>
      </c>
      <c r="H334" s="10">
        <v>252.45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142.26</v>
      </c>
      <c r="H335" s="10">
        <v>426.78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21.66</v>
      </c>
      <c r="H336" s="10">
        <v>194.94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10.45</v>
      </c>
      <c r="H337" s="10">
        <v>94.05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10.49</v>
      </c>
      <c r="H338" s="10">
        <v>262.25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27792.07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11219.32</v>
      </c>
      <c r="H340" s="10">
        <v>11219.32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8393.2999999999993</v>
      </c>
      <c r="H341" s="10">
        <v>8393.2999999999993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8179.45</v>
      </c>
      <c r="H342" s="10">
        <v>8179.45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56430.720000000001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305.45</v>
      </c>
      <c r="H344" s="10">
        <v>1221.8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554.34</v>
      </c>
      <c r="H345" s="10">
        <v>4989.0600000000004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40.25</v>
      </c>
      <c r="H346" s="10">
        <v>161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79.67</v>
      </c>
      <c r="H347" s="10">
        <v>717.03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515.54</v>
      </c>
      <c r="H348" s="10">
        <v>1031.08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146.66999999999999</v>
      </c>
      <c r="H349" s="10">
        <v>440.01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146.94</v>
      </c>
      <c r="H350" s="10">
        <v>1910.22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308.89</v>
      </c>
      <c r="H351" s="10">
        <v>926.67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722.58</v>
      </c>
      <c r="H352" s="10">
        <v>3612.9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198.96</v>
      </c>
      <c r="H353" s="10">
        <v>994.8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198.96</v>
      </c>
      <c r="H354" s="10">
        <v>1193.76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217.76</v>
      </c>
      <c r="H355" s="10">
        <v>217.76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82.16</v>
      </c>
      <c r="H356" s="10">
        <v>1971.84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11.75</v>
      </c>
      <c r="H357" s="10">
        <v>446.5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132.63999999999999</v>
      </c>
      <c r="H358" s="10">
        <v>1193.76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146.08000000000001</v>
      </c>
      <c r="H359" s="10">
        <v>2337.2800000000002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231.89</v>
      </c>
      <c r="H360" s="10">
        <v>463.78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56.11</v>
      </c>
      <c r="H361" s="10">
        <v>392.77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350.96</v>
      </c>
      <c r="H362" s="10">
        <v>1052.8800000000001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136.11000000000001</v>
      </c>
      <c r="H363" s="10">
        <v>272.22000000000003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65.94</v>
      </c>
      <c r="H364" s="10">
        <v>1648.5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110.5</v>
      </c>
      <c r="H365" s="10">
        <v>884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242.01</v>
      </c>
      <c r="H366" s="10">
        <v>2178.09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316.74</v>
      </c>
      <c r="H367" s="10">
        <v>1583.7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329.13</v>
      </c>
      <c r="H368" s="10">
        <v>2303.91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1036.3</v>
      </c>
      <c r="H369" s="10">
        <v>1036.3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426.52</v>
      </c>
      <c r="H370" s="10">
        <v>5544.76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82.69</v>
      </c>
      <c r="H371" s="10">
        <v>1405.73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82.69</v>
      </c>
      <c r="H372" s="10">
        <v>744.21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79.86</v>
      </c>
      <c r="H373" s="10">
        <v>1118.04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535.38</v>
      </c>
      <c r="H374" s="10">
        <v>4015.35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389.3</v>
      </c>
      <c r="H375" s="10">
        <v>3893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31.22</v>
      </c>
      <c r="H376" s="10">
        <v>3340.54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122.42</v>
      </c>
      <c r="H377" s="10">
        <v>1187.47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3705.88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634.61</v>
      </c>
      <c r="H379" s="10">
        <v>634.61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40.049999999999997</v>
      </c>
      <c r="H380" s="10">
        <v>80.099999999999994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38.32</v>
      </c>
      <c r="H381" s="10">
        <v>1755.06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15.1</v>
      </c>
      <c r="H382" s="10">
        <v>15.1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25.37</v>
      </c>
      <c r="H383" s="10">
        <v>101.48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45.66</v>
      </c>
      <c r="H384" s="10">
        <v>91.32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54.08</v>
      </c>
      <c r="H385" s="10">
        <v>216.32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42.38</v>
      </c>
      <c r="H386" s="10">
        <v>42.38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22.84</v>
      </c>
      <c r="H387" s="10">
        <v>182.72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50.79</v>
      </c>
      <c r="H388" s="10">
        <v>101.58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50.79</v>
      </c>
      <c r="H389" s="10">
        <v>304.74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34.450000000000003</v>
      </c>
      <c r="H390" s="10">
        <v>68.900000000000006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464.88</v>
      </c>
      <c r="H391" s="10">
        <v>111.57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35417.379999999997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2960.56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254.32</v>
      </c>
      <c r="H394" s="10">
        <v>1525.92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717.32</v>
      </c>
      <c r="H395" s="10">
        <v>1434.64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2909.15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1922.72</v>
      </c>
      <c r="H397" s="10">
        <v>1922.72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986.43</v>
      </c>
      <c r="H398" s="10">
        <v>986.43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18716.3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254.77</v>
      </c>
      <c r="H400" s="10">
        <v>1273.8499999999999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706.39</v>
      </c>
      <c r="H401" s="10">
        <v>2119.17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171.24</v>
      </c>
      <c r="H402" s="10">
        <v>171.24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4620.62</v>
      </c>
      <c r="H403" s="10">
        <v>4620.62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512.70000000000005</v>
      </c>
      <c r="H404" s="10">
        <v>512.70000000000005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3403.74</v>
      </c>
      <c r="H405" s="10">
        <v>3403.74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1238.2</v>
      </c>
      <c r="H406" s="10">
        <v>2476.4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4138.58</v>
      </c>
      <c r="H407" s="10">
        <v>4138.58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8927.2800000000007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122.91</v>
      </c>
      <c r="H409" s="10">
        <v>860.37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107.71</v>
      </c>
      <c r="H410" s="10">
        <v>6785.73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172.98</v>
      </c>
      <c r="H411" s="10">
        <v>172.98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133.4</v>
      </c>
      <c r="H412" s="10">
        <v>133.4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79.040000000000006</v>
      </c>
      <c r="H413" s="10">
        <v>158.08000000000001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204.18</v>
      </c>
      <c r="H414" s="10">
        <v>816.72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1904.09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16.62</v>
      </c>
      <c r="H416" s="10">
        <v>598.32000000000005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26.03</v>
      </c>
      <c r="H417" s="10">
        <v>885.02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84.15</v>
      </c>
      <c r="H418" s="10">
        <v>420.75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244032.08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3148.09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386.21</v>
      </c>
      <c r="H421" s="10">
        <v>386.21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519.22</v>
      </c>
      <c r="H422" s="10">
        <v>1038.44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541.75</v>
      </c>
      <c r="H423" s="10">
        <v>1625.25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98.19</v>
      </c>
      <c r="H424" s="10">
        <v>98.19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11761.07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11.22</v>
      </c>
      <c r="H426" s="10">
        <v>639.54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11.22</v>
      </c>
      <c r="H427" s="10">
        <v>89.76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12.08</v>
      </c>
      <c r="H428" s="10">
        <v>48.32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55.86</v>
      </c>
      <c r="H429" s="10">
        <v>1005.48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60.44</v>
      </c>
      <c r="H430" s="10">
        <v>241.76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64.099999999999994</v>
      </c>
      <c r="H431" s="10">
        <v>64.099999999999994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73.09</v>
      </c>
      <c r="H432" s="10">
        <v>146.18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92.45</v>
      </c>
      <c r="H433" s="10">
        <v>184.9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149.1</v>
      </c>
      <c r="H434" s="10">
        <v>1192.8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1286.2</v>
      </c>
      <c r="H435" s="10">
        <v>2572.4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148.38999999999999</v>
      </c>
      <c r="H436" s="10">
        <v>148.38999999999999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278.08</v>
      </c>
      <c r="H437" s="10">
        <v>1390.4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108.13</v>
      </c>
      <c r="H438" s="10">
        <v>2595.12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180.24</v>
      </c>
      <c r="H439" s="10">
        <v>1441.92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26157.62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17.09</v>
      </c>
      <c r="H441" s="10">
        <v>6977.85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19.989999999999998</v>
      </c>
      <c r="H442" s="10">
        <v>3486.26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19.11</v>
      </c>
      <c r="H443" s="10">
        <v>6399.94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28.42</v>
      </c>
      <c r="H444" s="10">
        <v>289.88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48.64</v>
      </c>
      <c r="H445" s="10">
        <v>1945.6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23.56</v>
      </c>
      <c r="H446" s="10">
        <v>702.09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163.6</v>
      </c>
      <c r="H447" s="10">
        <v>1799.6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15.27</v>
      </c>
      <c r="H448" s="10">
        <v>1527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17.82</v>
      </c>
      <c r="H449" s="10">
        <v>3029.4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156965.10999999999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4.63</v>
      </c>
      <c r="H451" s="10">
        <v>13232.54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7.21</v>
      </c>
      <c r="H452" s="10">
        <v>16650.05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10.09</v>
      </c>
      <c r="H453" s="10">
        <v>24338.09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18.13</v>
      </c>
      <c r="H454" s="10">
        <v>2603.4699999999998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26.19</v>
      </c>
      <c r="H455" s="10">
        <v>657.37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30.42</v>
      </c>
      <c r="H456" s="10">
        <v>1457.12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42.13</v>
      </c>
      <c r="H457" s="10">
        <v>1638.86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61.26</v>
      </c>
      <c r="H458" s="10">
        <v>11725.16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84.89</v>
      </c>
      <c r="H459" s="10">
        <v>15891.41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142.76</v>
      </c>
      <c r="H460" s="10">
        <v>23955.13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280.45</v>
      </c>
      <c r="H461" s="10">
        <v>44815.91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16793.669999999998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201.83</v>
      </c>
      <c r="H463" s="10">
        <v>15177.62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21.49</v>
      </c>
      <c r="H464" s="10">
        <v>1616.05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29206.52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28.72</v>
      </c>
      <c r="H466" s="10">
        <v>2728.4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30.44</v>
      </c>
      <c r="H467" s="10">
        <v>700.12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52.83</v>
      </c>
      <c r="H468" s="10">
        <v>1796.22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33.5</v>
      </c>
      <c r="H469" s="10">
        <v>100.5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73</v>
      </c>
      <c r="H470" s="10">
        <v>146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55.84</v>
      </c>
      <c r="H471" s="10">
        <v>55.84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11.98</v>
      </c>
      <c r="H472" s="10">
        <v>119.8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98.08</v>
      </c>
      <c r="H473" s="10">
        <v>784.64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480.69</v>
      </c>
      <c r="H474" s="10">
        <v>480.69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369.12</v>
      </c>
      <c r="H475" s="10">
        <v>1476.48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40.01</v>
      </c>
      <c r="H476" s="10">
        <v>360.09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209.42</v>
      </c>
      <c r="H477" s="10">
        <v>16963.02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113.92</v>
      </c>
      <c r="H478" s="10">
        <v>1253.1199999999999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280.2</v>
      </c>
      <c r="H479" s="10">
        <v>2241.6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12926.64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10735.25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5.22</v>
      </c>
      <c r="H482" s="10">
        <v>117.97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7.71</v>
      </c>
      <c r="H483" s="10">
        <v>1020.8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28.66</v>
      </c>
      <c r="H484" s="10">
        <v>484.35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48.83</v>
      </c>
      <c r="H485" s="10">
        <v>7563.77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11.22</v>
      </c>
      <c r="H486" s="10">
        <v>1548.36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2191.39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26.08</v>
      </c>
      <c r="H488" s="10">
        <v>1666.51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17.36</v>
      </c>
      <c r="H489" s="10">
        <v>208.32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17.309999999999999</v>
      </c>
      <c r="H490" s="10">
        <v>242.34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24.74</v>
      </c>
      <c r="H491" s="10">
        <v>74.22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28456.03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11064.33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1132.5</v>
      </c>
      <c r="H494" s="10">
        <v>3397.5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2001.51</v>
      </c>
      <c r="H495" s="10">
        <v>2001.51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54.85</v>
      </c>
      <c r="H496" s="10">
        <v>1042.1500000000001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29.81</v>
      </c>
      <c r="H497" s="10">
        <v>89.43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189.72</v>
      </c>
      <c r="H498" s="10">
        <v>379.44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1338.42</v>
      </c>
      <c r="H499" s="10">
        <v>4015.26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34.76</v>
      </c>
      <c r="H500" s="10">
        <v>139.04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1135.54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163.6</v>
      </c>
      <c r="H502" s="10">
        <v>654.4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17.82</v>
      </c>
      <c r="H503" s="10">
        <v>481.14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1242.07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47.81</v>
      </c>
      <c r="H505" s="10">
        <v>908.39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22.86</v>
      </c>
      <c r="H506" s="10">
        <v>182.88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15.08</v>
      </c>
      <c r="H507" s="10">
        <v>150.80000000000001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9526.15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105.51</v>
      </c>
      <c r="H509" s="10">
        <v>5449.59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23.73</v>
      </c>
      <c r="H510" s="10">
        <v>360.7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18.7</v>
      </c>
      <c r="H511" s="10">
        <v>2095.34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19.57</v>
      </c>
      <c r="H512" s="10">
        <v>93.94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18.29</v>
      </c>
      <c r="H513" s="10">
        <v>73.16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26.33</v>
      </c>
      <c r="H514" s="10">
        <v>1453.42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5487.94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8.2799999999999994</v>
      </c>
      <c r="H516" s="10">
        <v>4794.12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6.14</v>
      </c>
      <c r="H517" s="10">
        <v>693.82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9401.5400000000009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115.87</v>
      </c>
      <c r="H519" s="10">
        <v>463.48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8938.06</v>
      </c>
      <c r="H520" s="10">
        <v>8938.06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45106.95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164.56</v>
      </c>
      <c r="H522" s="10">
        <v>164.56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12.8</v>
      </c>
      <c r="H523" s="10">
        <v>576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22.46</v>
      </c>
      <c r="H524" s="10">
        <v>247.06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24.05</v>
      </c>
      <c r="H525" s="10">
        <v>96.2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336.61</v>
      </c>
      <c r="H526" s="10">
        <v>336.61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26.99</v>
      </c>
      <c r="H527" s="10">
        <v>890.67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308.75</v>
      </c>
      <c r="H528" s="10">
        <v>308.75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90.31</v>
      </c>
      <c r="H529" s="10">
        <v>2364.3200000000002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27.54</v>
      </c>
      <c r="H530" s="10">
        <v>721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95.41</v>
      </c>
      <c r="H531" s="10">
        <v>1049.51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74.31</v>
      </c>
      <c r="H532" s="10">
        <v>21326.97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63.61</v>
      </c>
      <c r="H533" s="10">
        <v>11099.95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45.13</v>
      </c>
      <c r="H534" s="10">
        <v>496.43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15.08</v>
      </c>
      <c r="H535" s="10">
        <v>3785.08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74.72</v>
      </c>
      <c r="H536" s="10">
        <v>1643.84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78593.509999999995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2800.73</v>
      </c>
      <c r="H538" s="10">
        <v>2800.73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690.33</v>
      </c>
      <c r="H539" s="10">
        <v>29656.58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806</v>
      </c>
      <c r="H540" s="10">
        <v>21673.34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115.88</v>
      </c>
      <c r="H541" s="10">
        <v>3493.78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119.45</v>
      </c>
      <c r="H542" s="10">
        <v>9514.19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34.14</v>
      </c>
      <c r="H543" s="10">
        <v>5052.72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185.74</v>
      </c>
      <c r="H544" s="10">
        <v>765.25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599.29</v>
      </c>
      <c r="H545" s="10">
        <v>5585.38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25.77</v>
      </c>
      <c r="H546" s="10">
        <v>51.54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4251.34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4.01</v>
      </c>
      <c r="H548" s="10">
        <v>3575.64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337.85</v>
      </c>
      <c r="H549" s="10">
        <v>675.7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689514.67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2758058.66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3447573.33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1449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455052.1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474.44</v>
      </c>
      <c r="H14" s="10">
        <v>4744.3999999999996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96.32</v>
      </c>
      <c r="H15" s="10">
        <v>9535.68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2187.16</v>
      </c>
      <c r="H16" s="10">
        <v>2187.16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3253.3</v>
      </c>
      <c r="H17" s="10">
        <v>3253.3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80.010000000000005</v>
      </c>
      <c r="H18" s="10">
        <v>10223.68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1137.47</v>
      </c>
      <c r="H19" s="10">
        <v>9099.76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934.3</v>
      </c>
      <c r="H20" s="10">
        <v>7474.4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1369.65</v>
      </c>
      <c r="H21" s="10">
        <v>10957.2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397576.52</v>
      </c>
      <c r="H22" s="10">
        <v>397576.52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52403.92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49576.47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0.74</v>
      </c>
      <c r="H25" s="10">
        <v>1165.5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73.52</v>
      </c>
      <c r="H26" s="10">
        <v>11648.51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132.02000000000001</v>
      </c>
      <c r="H27" s="10">
        <v>33081.57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4.6399999999999997</v>
      </c>
      <c r="H28" s="10">
        <v>496.9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15.1</v>
      </c>
      <c r="H29" s="10">
        <v>3183.99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2304.5500000000002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132.02000000000001</v>
      </c>
      <c r="H31" s="10">
        <v>2070.0700000000002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4.6399999999999997</v>
      </c>
      <c r="H32" s="10">
        <v>62.04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15.1</v>
      </c>
      <c r="H33" s="10">
        <v>172.44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522.9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132.02000000000001</v>
      </c>
      <c r="H35" s="10">
        <v>481.87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4.6399999999999997</v>
      </c>
      <c r="H36" s="10">
        <v>22.46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15.1</v>
      </c>
      <c r="H37" s="10">
        <v>18.57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129718.9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38940.620000000003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41.85</v>
      </c>
      <c r="H40" s="10">
        <v>1952.3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92.86</v>
      </c>
      <c r="H41" s="10">
        <v>12230.59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15.3</v>
      </c>
      <c r="H42" s="10">
        <v>4853.16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13.56</v>
      </c>
      <c r="H43" s="10">
        <v>559.35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11.79</v>
      </c>
      <c r="H44" s="10">
        <v>4326.22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9.8800000000000008</v>
      </c>
      <c r="H45" s="10">
        <v>2223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17.41</v>
      </c>
      <c r="H46" s="10">
        <v>2339.56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672.44</v>
      </c>
      <c r="H47" s="10">
        <v>10456.44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71925.56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41.85</v>
      </c>
      <c r="H49" s="10">
        <v>2529.41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837.05</v>
      </c>
      <c r="H50" s="10">
        <v>3256.12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92.86</v>
      </c>
      <c r="H51" s="10">
        <v>32459.21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13.56</v>
      </c>
      <c r="H52" s="10">
        <v>8950.9599999999991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11.79</v>
      </c>
      <c r="H53" s="10">
        <v>1339.34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9.8800000000000008</v>
      </c>
      <c r="H54" s="10">
        <v>260.93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21.68</v>
      </c>
      <c r="H55" s="10">
        <v>7737.81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636.54999999999995</v>
      </c>
      <c r="H56" s="10">
        <v>15391.78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7346.74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59.53</v>
      </c>
      <c r="H58" s="10">
        <v>2083.5500000000002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11.96</v>
      </c>
      <c r="H59" s="10">
        <v>59.8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41.85</v>
      </c>
      <c r="H60" s="10">
        <v>202.55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150.09</v>
      </c>
      <c r="H61" s="10">
        <v>660.4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13.5</v>
      </c>
      <c r="H62" s="10">
        <v>1574.24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9.8800000000000008</v>
      </c>
      <c r="H63" s="10">
        <v>827.75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8.25</v>
      </c>
      <c r="H64" s="10">
        <v>114.43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21.68</v>
      </c>
      <c r="H65" s="10">
        <v>283.57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636.54999999999995</v>
      </c>
      <c r="H66" s="10">
        <v>1540.45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2417.37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59.53</v>
      </c>
      <c r="H68" s="10">
        <v>1041.78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41.85</v>
      </c>
      <c r="H69" s="10">
        <v>52.31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150.09</v>
      </c>
      <c r="H70" s="10">
        <v>750.45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16.86</v>
      </c>
      <c r="H71" s="10">
        <v>171.8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636.54999999999995</v>
      </c>
      <c r="H72" s="10">
        <v>401.03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9088.61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41.85</v>
      </c>
      <c r="H74" s="10">
        <v>554.51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112.86</v>
      </c>
      <c r="H75" s="10">
        <v>5075.3100000000004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13.56</v>
      </c>
      <c r="H76" s="10">
        <v>1141.75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636.54999999999995</v>
      </c>
      <c r="H77" s="10">
        <v>2317.04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292181.45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47243.02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59.52</v>
      </c>
      <c r="H80" s="10">
        <v>19840.400000000001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9.51</v>
      </c>
      <c r="H81" s="10">
        <v>7982.03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7.85</v>
      </c>
      <c r="H82" s="10">
        <v>2456.11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13.86</v>
      </c>
      <c r="H83" s="10">
        <v>6240.05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587.64</v>
      </c>
      <c r="H84" s="10">
        <v>10724.43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47461.54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59.52</v>
      </c>
      <c r="H86" s="10">
        <v>20480.830000000002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10.97</v>
      </c>
      <c r="H87" s="10">
        <v>7414.73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9.51</v>
      </c>
      <c r="H88" s="10">
        <v>91.68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13.86</v>
      </c>
      <c r="H89" s="10">
        <v>5063.2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587.01</v>
      </c>
      <c r="H90" s="10">
        <v>14411.1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3696.29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29.78</v>
      </c>
      <c r="H92" s="10">
        <v>3696.29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2189.1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59.52</v>
      </c>
      <c r="H94" s="10">
        <v>1071.3599999999999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10.97</v>
      </c>
      <c r="H95" s="10">
        <v>481.8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13.86</v>
      </c>
      <c r="H96" s="10">
        <v>189.33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587.64</v>
      </c>
      <c r="H97" s="10">
        <v>446.61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2770.77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59.52</v>
      </c>
      <c r="H99" s="10">
        <v>1145.1600000000001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12.28</v>
      </c>
      <c r="H100" s="10">
        <v>187.39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10.97</v>
      </c>
      <c r="H101" s="10">
        <v>213.37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9.51</v>
      </c>
      <c r="H102" s="10">
        <v>266.38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13.86</v>
      </c>
      <c r="H103" s="10">
        <v>236.45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587.01</v>
      </c>
      <c r="H104" s="10">
        <v>722.02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121554.11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12.54</v>
      </c>
      <c r="H106" s="10">
        <v>121554.11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67266.62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50760.91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4.57</v>
      </c>
      <c r="H109" s="10">
        <v>3581.6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201.72</v>
      </c>
      <c r="H110" s="10">
        <v>7905.41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3.02</v>
      </c>
      <c r="H111" s="10">
        <v>2366.83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672.75</v>
      </c>
      <c r="H112" s="10">
        <v>36907.07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16505.71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4.57</v>
      </c>
      <c r="H114" s="10">
        <v>1164.44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201.72</v>
      </c>
      <c r="H115" s="10">
        <v>2569.91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3.02</v>
      </c>
      <c r="H116" s="10">
        <v>769.5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672.75</v>
      </c>
      <c r="H117" s="10">
        <v>12001.86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234376.77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1528.17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250.52</v>
      </c>
      <c r="H120" s="10">
        <v>1528.17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215135.12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64.959999999999994</v>
      </c>
      <c r="H122" s="10">
        <v>37207.14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112.42</v>
      </c>
      <c r="H123" s="10">
        <v>116691.96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87.73</v>
      </c>
      <c r="H124" s="10">
        <v>49489.37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157.30000000000001</v>
      </c>
      <c r="H125" s="10">
        <v>1528.96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32.770000000000003</v>
      </c>
      <c r="H126" s="10">
        <v>10217.69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5522.6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87.73</v>
      </c>
      <c r="H128" s="10">
        <v>5522.6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12190.88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974.54</v>
      </c>
      <c r="H130" s="10">
        <v>7854.79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571.54</v>
      </c>
      <c r="H131" s="10">
        <v>4115.09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61.39</v>
      </c>
      <c r="H132" s="10">
        <v>221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306005.55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42274.720000000001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1332.89</v>
      </c>
      <c r="H135" s="10">
        <v>7997.34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1912.8</v>
      </c>
      <c r="H136" s="10">
        <v>5738.4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1451.53</v>
      </c>
      <c r="H137" s="10">
        <v>8709.18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1451.53</v>
      </c>
      <c r="H138" s="10">
        <v>4354.59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1912.8</v>
      </c>
      <c r="H139" s="10">
        <v>9564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1342.28</v>
      </c>
      <c r="H140" s="10">
        <v>5369.12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301.16000000000003</v>
      </c>
      <c r="H141" s="10">
        <v>542.09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5184.22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79.69</v>
      </c>
      <c r="H143" s="10">
        <v>318.76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313.11</v>
      </c>
      <c r="H144" s="10">
        <v>2504.88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184.42</v>
      </c>
      <c r="H145" s="10">
        <v>2360.58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48050.63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898.55</v>
      </c>
      <c r="H147" s="10">
        <v>898.55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709</v>
      </c>
      <c r="H148" s="10">
        <v>1191.1199999999999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709</v>
      </c>
      <c r="H149" s="10">
        <v>2382.2399999999998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504.7</v>
      </c>
      <c r="H150" s="10">
        <v>42132.36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709</v>
      </c>
      <c r="H151" s="10">
        <v>1446.36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52899.9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743.74</v>
      </c>
      <c r="H153" s="10">
        <v>654.49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743.74</v>
      </c>
      <c r="H154" s="10">
        <v>1599.04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792.19</v>
      </c>
      <c r="H155" s="10">
        <v>1275.43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743.74</v>
      </c>
      <c r="H156" s="10">
        <v>2030.41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792.19</v>
      </c>
      <c r="H157" s="10">
        <v>1711.13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743.74</v>
      </c>
      <c r="H158" s="10">
        <v>780.93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743.74</v>
      </c>
      <c r="H159" s="10">
        <v>9371.1200000000008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743.74</v>
      </c>
      <c r="H160" s="10">
        <v>6247.42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743.74</v>
      </c>
      <c r="H161" s="10">
        <v>4685.5600000000004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743.74</v>
      </c>
      <c r="H162" s="10">
        <v>780.93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743.74</v>
      </c>
      <c r="H163" s="10">
        <v>3904.64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743.74</v>
      </c>
      <c r="H164" s="10">
        <v>3123.71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743.74</v>
      </c>
      <c r="H165" s="10">
        <v>12494.83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792.19</v>
      </c>
      <c r="H166" s="10">
        <v>2154.7600000000002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202.87</v>
      </c>
      <c r="H167" s="10">
        <v>2085.5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1173.01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1173.01</v>
      </c>
      <c r="H169" s="10">
        <v>1173.01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156423.07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947.83</v>
      </c>
      <c r="H171" s="10">
        <v>2919.32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932.56</v>
      </c>
      <c r="H172" s="10">
        <v>2741.73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927.61</v>
      </c>
      <c r="H173" s="10">
        <v>108307.74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313.29000000000002</v>
      </c>
      <c r="H174" s="10">
        <v>22522.42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1205.07</v>
      </c>
      <c r="H175" s="10">
        <v>7591.94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1205.07</v>
      </c>
      <c r="H176" s="10">
        <v>4820.28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1205.07</v>
      </c>
      <c r="H177" s="10">
        <v>7519.64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215275.67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205.18</v>
      </c>
      <c r="H179" s="10">
        <v>174538.42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174.85</v>
      </c>
      <c r="H180" s="10">
        <v>12090.88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61.04</v>
      </c>
      <c r="H181" s="10">
        <v>5713.34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61.04</v>
      </c>
      <c r="H182" s="10">
        <v>2789.53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61.04</v>
      </c>
      <c r="H183" s="10">
        <v>7727.66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53.15</v>
      </c>
      <c r="H184" s="10">
        <v>12415.84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23485.69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45.21</v>
      </c>
      <c r="H186" s="10">
        <v>17813.64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45.21</v>
      </c>
      <c r="H187" s="10">
        <v>5672.05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261204.68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256026.66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5.84</v>
      </c>
      <c r="H190" s="10">
        <v>15006.46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37.020000000000003</v>
      </c>
      <c r="H191" s="10">
        <v>58853.66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46.97</v>
      </c>
      <c r="H192" s="10">
        <v>46022.15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27.31</v>
      </c>
      <c r="H193" s="10">
        <v>27986.47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69.459999999999994</v>
      </c>
      <c r="H194" s="10">
        <v>31700.85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68.17</v>
      </c>
      <c r="H195" s="10">
        <v>6407.98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68.17</v>
      </c>
      <c r="H196" s="10">
        <v>313.58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68.17</v>
      </c>
      <c r="H197" s="10">
        <v>661.93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68.17</v>
      </c>
      <c r="H198" s="10">
        <v>335.4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47.39</v>
      </c>
      <c r="H199" s="10">
        <v>6028.01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79.86</v>
      </c>
      <c r="H200" s="10">
        <v>35008.230000000003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106.78</v>
      </c>
      <c r="H201" s="10">
        <v>27701.94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5178.0200000000004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5.84</v>
      </c>
      <c r="H203" s="10">
        <v>572.61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46.97</v>
      </c>
      <c r="H204" s="10">
        <v>4605.41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139936.01999999999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112808.02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41.51</v>
      </c>
      <c r="H207" s="10">
        <v>11744.01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50.48</v>
      </c>
      <c r="H208" s="10">
        <v>18947.16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56.15</v>
      </c>
      <c r="H209" s="10">
        <v>7044.58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60.12</v>
      </c>
      <c r="H210" s="10">
        <v>2579.15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51.16</v>
      </c>
      <c r="H211" s="10">
        <v>7620.28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198.31</v>
      </c>
      <c r="H212" s="10">
        <v>42940.06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7.9</v>
      </c>
      <c r="H213" s="10">
        <v>1710.59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11.62</v>
      </c>
      <c r="H214" s="10">
        <v>790.16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74.290000000000006</v>
      </c>
      <c r="H215" s="10">
        <v>9449.69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125.46</v>
      </c>
      <c r="H216" s="10">
        <v>6705.84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222.38</v>
      </c>
      <c r="H217" s="10">
        <v>389.17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77.16</v>
      </c>
      <c r="H218" s="10">
        <v>2887.33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27128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47.27</v>
      </c>
      <c r="H220" s="10">
        <v>12044.4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106.04</v>
      </c>
      <c r="H221" s="10">
        <v>2941.55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254.79</v>
      </c>
      <c r="H222" s="10">
        <v>1243.3800000000001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254.79</v>
      </c>
      <c r="H223" s="10">
        <v>1910.93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111.72</v>
      </c>
      <c r="H224" s="10">
        <v>2453.37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18.05</v>
      </c>
      <c r="H225" s="10">
        <v>6223.82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38.53</v>
      </c>
      <c r="H226" s="10">
        <v>310.55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160391.79999999999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114024.3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22.7</v>
      </c>
      <c r="H229" s="10">
        <v>45504.19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15.46</v>
      </c>
      <c r="H230" s="10">
        <v>29419.759999999998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21.27</v>
      </c>
      <c r="H231" s="10">
        <v>2680.23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21.27</v>
      </c>
      <c r="H232" s="10">
        <v>270.55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170.39</v>
      </c>
      <c r="H233" s="10">
        <v>17316.740000000002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31.75</v>
      </c>
      <c r="H234" s="10">
        <v>18832.830000000002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20197.990000000002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27.12</v>
      </c>
      <c r="H236" s="10">
        <v>12001.96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18.52</v>
      </c>
      <c r="H237" s="10">
        <v>8196.0300000000007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22457.34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17.47</v>
      </c>
      <c r="H240" s="10">
        <v>22457.34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3712.17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22.4</v>
      </c>
      <c r="H242" s="10">
        <v>2196.3200000000002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15.46</v>
      </c>
      <c r="H243" s="10">
        <v>1515.85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79531.42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37942.75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14.67</v>
      </c>
      <c r="H246" s="10">
        <v>404.89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33.31</v>
      </c>
      <c r="H247" s="10">
        <v>5559.44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38.85</v>
      </c>
      <c r="H248" s="10">
        <v>3148.79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34.33</v>
      </c>
      <c r="H249" s="10">
        <v>377.63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55.64</v>
      </c>
      <c r="H250" s="10">
        <v>7489.14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76.430000000000007</v>
      </c>
      <c r="H251" s="10">
        <v>4169.26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274.05</v>
      </c>
      <c r="H252" s="10">
        <v>1644.3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383.41</v>
      </c>
      <c r="H253" s="10">
        <v>766.82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7.63</v>
      </c>
      <c r="H254" s="10">
        <v>30.52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8.89</v>
      </c>
      <c r="H255" s="10">
        <v>640.08000000000004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21.53</v>
      </c>
      <c r="H256" s="10">
        <v>861.2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35.29</v>
      </c>
      <c r="H257" s="10">
        <v>211.74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46.82</v>
      </c>
      <c r="H258" s="10">
        <v>93.64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24.16</v>
      </c>
      <c r="H259" s="10">
        <v>144.96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17.79</v>
      </c>
      <c r="H260" s="10">
        <v>35.58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17.79</v>
      </c>
      <c r="H261" s="10">
        <v>71.16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18.12</v>
      </c>
      <c r="H262" s="10">
        <v>543.6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23.04</v>
      </c>
      <c r="H263" s="10">
        <v>23.04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33.630000000000003</v>
      </c>
      <c r="H264" s="10">
        <v>168.15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7.96</v>
      </c>
      <c r="H265" s="10">
        <v>23.88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20.71</v>
      </c>
      <c r="H266" s="10">
        <v>41.42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95.45</v>
      </c>
      <c r="H267" s="10">
        <v>763.6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116.35</v>
      </c>
      <c r="H268" s="10">
        <v>232.7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11.09</v>
      </c>
      <c r="H269" s="10">
        <v>44.36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11.09</v>
      </c>
      <c r="H270" s="10">
        <v>44.36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17.78</v>
      </c>
      <c r="H271" s="10">
        <v>497.84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48.55</v>
      </c>
      <c r="H272" s="10">
        <v>194.2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126.03</v>
      </c>
      <c r="H273" s="10">
        <v>3276.78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152.15</v>
      </c>
      <c r="H274" s="10">
        <v>912.9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16.86</v>
      </c>
      <c r="H275" s="10">
        <v>792.42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16.86</v>
      </c>
      <c r="H276" s="10">
        <v>202.32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17.91</v>
      </c>
      <c r="H277" s="10">
        <v>304.47000000000003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27.64</v>
      </c>
      <c r="H278" s="10">
        <v>386.96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93.31</v>
      </c>
      <c r="H279" s="10">
        <v>653.16999999999996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121.79</v>
      </c>
      <c r="H280" s="10">
        <v>487.16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24.34</v>
      </c>
      <c r="H281" s="10">
        <v>243.4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71.16</v>
      </c>
      <c r="H282" s="10">
        <v>142.32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71.16</v>
      </c>
      <c r="H283" s="10">
        <v>925.08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35.880000000000003</v>
      </c>
      <c r="H284" s="10">
        <v>107.64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28.21</v>
      </c>
      <c r="H285" s="10">
        <v>225.68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26</v>
      </c>
      <c r="H286" s="10">
        <v>234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274.05</v>
      </c>
      <c r="H287" s="10">
        <v>822.15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5345.59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248.92</v>
      </c>
      <c r="H289" s="10">
        <v>746.76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302.77</v>
      </c>
      <c r="H290" s="10">
        <v>302.77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72.849999999999994</v>
      </c>
      <c r="H291" s="10">
        <v>145.69999999999999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146.84</v>
      </c>
      <c r="H292" s="10">
        <v>1174.72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83.29</v>
      </c>
      <c r="H293" s="10">
        <v>2498.6999999999998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79.489999999999995</v>
      </c>
      <c r="H294" s="10">
        <v>476.94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36243.08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36243.08</v>
      </c>
      <c r="H296" s="10">
        <v>36243.08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19936.28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13749.58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40.549999999999997</v>
      </c>
      <c r="H299" s="10">
        <v>9999.6299999999992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83.52</v>
      </c>
      <c r="H300" s="10">
        <v>250.56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53.61</v>
      </c>
      <c r="H301" s="10">
        <v>589.71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52.38</v>
      </c>
      <c r="H302" s="10">
        <v>2461.86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91.18</v>
      </c>
      <c r="H303" s="10">
        <v>364.72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83.1</v>
      </c>
      <c r="H304" s="10">
        <v>83.1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6186.7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631.25</v>
      </c>
      <c r="H306" s="10">
        <v>5681.25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45.95</v>
      </c>
      <c r="H307" s="10">
        <v>505.45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72225.740000000005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42833.23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51.64</v>
      </c>
      <c r="H310" s="10">
        <v>7709.85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29.83</v>
      </c>
      <c r="H311" s="10">
        <v>3439.4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37.07</v>
      </c>
      <c r="H312" s="10">
        <v>6416.82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46</v>
      </c>
      <c r="H313" s="10">
        <v>3199.3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13.79</v>
      </c>
      <c r="H314" s="10">
        <v>441.28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18.89</v>
      </c>
      <c r="H315" s="10">
        <v>585.59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27.87</v>
      </c>
      <c r="H316" s="10">
        <v>250.83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33.229999999999997</v>
      </c>
      <c r="H317" s="10">
        <v>199.38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32.229999999999997</v>
      </c>
      <c r="H318" s="10">
        <v>386.76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26.7</v>
      </c>
      <c r="H319" s="10">
        <v>747.6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18.02</v>
      </c>
      <c r="H320" s="10">
        <v>324.36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13.52</v>
      </c>
      <c r="H321" s="10">
        <v>1433.12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55.91</v>
      </c>
      <c r="H322" s="10">
        <v>782.74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62.29</v>
      </c>
      <c r="H323" s="10">
        <v>498.32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47.95</v>
      </c>
      <c r="H324" s="10">
        <v>47.95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21.49</v>
      </c>
      <c r="H325" s="10">
        <v>193.41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35.36</v>
      </c>
      <c r="H326" s="10">
        <v>35.36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631.25</v>
      </c>
      <c r="H327" s="10">
        <v>10100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118.51</v>
      </c>
      <c r="H328" s="10">
        <v>2251.69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98.81</v>
      </c>
      <c r="H329" s="10">
        <v>1185.72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98.81</v>
      </c>
      <c r="H330" s="10">
        <v>395.24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28.84</v>
      </c>
      <c r="H331" s="10">
        <v>374.92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61.32</v>
      </c>
      <c r="H332" s="10">
        <v>61.32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23.71</v>
      </c>
      <c r="H333" s="10">
        <v>284.52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22.94</v>
      </c>
      <c r="H334" s="10">
        <v>344.1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152.05000000000001</v>
      </c>
      <c r="H335" s="10">
        <v>456.15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27.01</v>
      </c>
      <c r="H336" s="10">
        <v>243.09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12.99</v>
      </c>
      <c r="H337" s="10">
        <v>116.91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13.1</v>
      </c>
      <c r="H338" s="10">
        <v>327.5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29392.51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12309.25</v>
      </c>
      <c r="H340" s="10">
        <v>12309.25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8425.2800000000007</v>
      </c>
      <c r="H341" s="10">
        <v>8425.2800000000007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8657.98</v>
      </c>
      <c r="H342" s="10">
        <v>8657.98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58788.46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320.44</v>
      </c>
      <c r="H344" s="10">
        <v>1281.76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572.75</v>
      </c>
      <c r="H345" s="10">
        <v>5154.75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47.92</v>
      </c>
      <c r="H346" s="10">
        <v>191.68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93.27</v>
      </c>
      <c r="H347" s="10">
        <v>839.43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548.89</v>
      </c>
      <c r="H348" s="10">
        <v>1097.78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154.41</v>
      </c>
      <c r="H349" s="10">
        <v>463.23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159.47</v>
      </c>
      <c r="H350" s="10">
        <v>2073.11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325.69</v>
      </c>
      <c r="H351" s="10">
        <v>977.07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759.71</v>
      </c>
      <c r="H352" s="10">
        <v>3798.55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214.11</v>
      </c>
      <c r="H353" s="10">
        <v>1070.55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214.11</v>
      </c>
      <c r="H354" s="10">
        <v>1284.6600000000001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233.88</v>
      </c>
      <c r="H355" s="10">
        <v>233.88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62.18</v>
      </c>
      <c r="H356" s="10">
        <v>1492.32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15.28</v>
      </c>
      <c r="H357" s="10">
        <v>580.64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117.71</v>
      </c>
      <c r="H358" s="10">
        <v>1059.3900000000001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127.84</v>
      </c>
      <c r="H359" s="10">
        <v>2045.44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262.92</v>
      </c>
      <c r="H360" s="10">
        <v>525.84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51.48</v>
      </c>
      <c r="H361" s="10">
        <v>360.36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311.89999999999998</v>
      </c>
      <c r="H362" s="10">
        <v>935.7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164.29</v>
      </c>
      <c r="H363" s="10">
        <v>328.58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50.25</v>
      </c>
      <c r="H364" s="10">
        <v>1256.25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125.54</v>
      </c>
      <c r="H365" s="10">
        <v>1004.32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257</v>
      </c>
      <c r="H366" s="10">
        <v>2313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331.73</v>
      </c>
      <c r="H367" s="10">
        <v>1658.65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344.12</v>
      </c>
      <c r="H368" s="10">
        <v>2408.84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1056.31</v>
      </c>
      <c r="H369" s="10">
        <v>1056.31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453.2</v>
      </c>
      <c r="H370" s="10">
        <v>5891.6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76.040000000000006</v>
      </c>
      <c r="H371" s="10">
        <v>1292.68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76.040000000000006</v>
      </c>
      <c r="H372" s="10">
        <v>684.36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73.67</v>
      </c>
      <c r="H373" s="10">
        <v>1031.3800000000001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592.25</v>
      </c>
      <c r="H374" s="10">
        <v>4441.88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343.22</v>
      </c>
      <c r="H375" s="10">
        <v>3432.2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47.16</v>
      </c>
      <c r="H376" s="10">
        <v>5046.12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152.18</v>
      </c>
      <c r="H377" s="10">
        <v>1476.15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4200.55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644.32000000000005</v>
      </c>
      <c r="H379" s="10">
        <v>644.32000000000005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40.159999999999997</v>
      </c>
      <c r="H380" s="10">
        <v>80.319999999999993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44.91</v>
      </c>
      <c r="H381" s="10">
        <v>2056.88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18.53</v>
      </c>
      <c r="H382" s="10">
        <v>18.53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28.8</v>
      </c>
      <c r="H383" s="10">
        <v>115.2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44.34</v>
      </c>
      <c r="H384" s="10">
        <v>88.68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53.19</v>
      </c>
      <c r="H385" s="10">
        <v>212.76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55.5</v>
      </c>
      <c r="H386" s="10">
        <v>55.5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29.4</v>
      </c>
      <c r="H387" s="10">
        <v>235.2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60.44</v>
      </c>
      <c r="H388" s="10">
        <v>120.88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60.44</v>
      </c>
      <c r="H389" s="10">
        <v>362.64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40.07</v>
      </c>
      <c r="H390" s="10">
        <v>80.14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539.58000000000004</v>
      </c>
      <c r="H391" s="10">
        <v>129.5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35842.660000000003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3017.76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262.47000000000003</v>
      </c>
      <c r="H394" s="10">
        <v>1574.82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721.47</v>
      </c>
      <c r="H395" s="10">
        <v>1442.94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3001.18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1930.45</v>
      </c>
      <c r="H397" s="10">
        <v>1930.45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1070.73</v>
      </c>
      <c r="H398" s="10">
        <v>1070.73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17222.740000000002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248.92</v>
      </c>
      <c r="H400" s="10">
        <v>1244.5999999999999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716.94</v>
      </c>
      <c r="H401" s="10">
        <v>2150.8200000000002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189.81</v>
      </c>
      <c r="H402" s="10">
        <v>189.81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3391</v>
      </c>
      <c r="H403" s="10">
        <v>3391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521.92999999999995</v>
      </c>
      <c r="H404" s="10">
        <v>521.92999999999995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3413.71</v>
      </c>
      <c r="H405" s="10">
        <v>3413.71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1017.82</v>
      </c>
      <c r="H406" s="10">
        <v>2035.64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4275.2299999999996</v>
      </c>
      <c r="H407" s="10">
        <v>4275.2299999999996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9583.42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135.72999999999999</v>
      </c>
      <c r="H409" s="10">
        <v>950.11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113.87</v>
      </c>
      <c r="H410" s="10">
        <v>7173.81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183.42</v>
      </c>
      <c r="H411" s="10">
        <v>183.42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146.22</v>
      </c>
      <c r="H412" s="10">
        <v>146.22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89.37</v>
      </c>
      <c r="H413" s="10">
        <v>178.74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237.78</v>
      </c>
      <c r="H414" s="10">
        <v>951.12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3017.56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20.14</v>
      </c>
      <c r="H416" s="10">
        <v>725.04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51.83</v>
      </c>
      <c r="H417" s="10">
        <v>1762.22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106.06</v>
      </c>
      <c r="H418" s="10">
        <v>530.29999999999995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261853.82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3432.24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425.88</v>
      </c>
      <c r="H421" s="10">
        <v>425.88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564.4</v>
      </c>
      <c r="H422" s="10">
        <v>1128.8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587.02</v>
      </c>
      <c r="H423" s="10">
        <v>1761.06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116.5</v>
      </c>
      <c r="H424" s="10">
        <v>116.5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11991.48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11.97</v>
      </c>
      <c r="H426" s="10">
        <v>682.29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11.97</v>
      </c>
      <c r="H427" s="10">
        <v>95.76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13.19</v>
      </c>
      <c r="H428" s="10">
        <v>52.76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56.74</v>
      </c>
      <c r="H429" s="10">
        <v>1021.32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63.59</v>
      </c>
      <c r="H430" s="10">
        <v>254.36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69.53</v>
      </c>
      <c r="H431" s="10">
        <v>69.53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76.39</v>
      </c>
      <c r="H432" s="10">
        <v>152.78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105.29</v>
      </c>
      <c r="H433" s="10">
        <v>210.58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165.84</v>
      </c>
      <c r="H434" s="10">
        <v>1326.72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1274.1600000000001</v>
      </c>
      <c r="H435" s="10">
        <v>2548.3200000000002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150.46</v>
      </c>
      <c r="H436" s="10">
        <v>150.46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274.60000000000002</v>
      </c>
      <c r="H437" s="10">
        <v>1373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109.42</v>
      </c>
      <c r="H438" s="10">
        <v>2626.08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178.44</v>
      </c>
      <c r="H439" s="10">
        <v>1427.52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32031.55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22.76</v>
      </c>
      <c r="H441" s="10">
        <v>9292.91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25.63</v>
      </c>
      <c r="H442" s="10">
        <v>4469.87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19.670000000000002</v>
      </c>
      <c r="H443" s="10">
        <v>6587.48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27.86</v>
      </c>
      <c r="H444" s="10">
        <v>284.17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45.83</v>
      </c>
      <c r="H445" s="10">
        <v>1833.2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34.24</v>
      </c>
      <c r="H446" s="10">
        <v>1020.35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190.67</v>
      </c>
      <c r="H447" s="10">
        <v>2097.37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21.01</v>
      </c>
      <c r="H448" s="10">
        <v>2101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25.56</v>
      </c>
      <c r="H449" s="10">
        <v>4345.2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163348.06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5.34</v>
      </c>
      <c r="H451" s="10">
        <v>15261.72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8.11</v>
      </c>
      <c r="H452" s="10">
        <v>18728.419999999998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11.22</v>
      </c>
      <c r="H453" s="10">
        <v>27063.759999999998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19.7</v>
      </c>
      <c r="H454" s="10">
        <v>2828.92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28.55</v>
      </c>
      <c r="H455" s="10">
        <v>716.61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31.06</v>
      </c>
      <c r="H456" s="10">
        <v>1487.77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42.58</v>
      </c>
      <c r="H457" s="10">
        <v>1656.36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61.36</v>
      </c>
      <c r="H458" s="10">
        <v>11744.3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84.6</v>
      </c>
      <c r="H459" s="10">
        <v>15837.12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141.55000000000001</v>
      </c>
      <c r="H460" s="10">
        <v>23752.09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277.04000000000002</v>
      </c>
      <c r="H461" s="10">
        <v>44270.99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18124.7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215.77</v>
      </c>
      <c r="H463" s="10">
        <v>16225.9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25.25</v>
      </c>
      <c r="H464" s="10">
        <v>1898.8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32925.79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42.56</v>
      </c>
      <c r="H466" s="10">
        <v>4043.2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44.93</v>
      </c>
      <c r="H467" s="10">
        <v>1033.3900000000001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78.42</v>
      </c>
      <c r="H468" s="10">
        <v>2666.28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49.73</v>
      </c>
      <c r="H469" s="10">
        <v>149.19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108.26</v>
      </c>
      <c r="H470" s="10">
        <v>216.52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82.6</v>
      </c>
      <c r="H471" s="10">
        <v>82.6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17.55</v>
      </c>
      <c r="H472" s="10">
        <v>175.5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109.77</v>
      </c>
      <c r="H473" s="10">
        <v>878.16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489.12</v>
      </c>
      <c r="H474" s="10">
        <v>489.12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377.08</v>
      </c>
      <c r="H475" s="10">
        <v>1508.32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48.77</v>
      </c>
      <c r="H476" s="10">
        <v>438.93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217.02</v>
      </c>
      <c r="H477" s="10">
        <v>17578.62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121.48</v>
      </c>
      <c r="H478" s="10">
        <v>1336.28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291.20999999999998</v>
      </c>
      <c r="H479" s="10">
        <v>2329.6799999999998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13741.37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10881.25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5.9</v>
      </c>
      <c r="H482" s="10">
        <v>133.34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8.59</v>
      </c>
      <c r="H483" s="10">
        <v>1137.32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28.23</v>
      </c>
      <c r="H484" s="10">
        <v>477.09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45.93</v>
      </c>
      <c r="H485" s="10">
        <v>7114.56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14.63</v>
      </c>
      <c r="H486" s="10">
        <v>2018.94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2860.12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33.93</v>
      </c>
      <c r="H488" s="10">
        <v>2168.13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22.92</v>
      </c>
      <c r="H489" s="10">
        <v>275.04000000000002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22.85</v>
      </c>
      <c r="H490" s="10">
        <v>319.89999999999998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32.35</v>
      </c>
      <c r="H491" s="10">
        <v>97.05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33563.629999999997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11927.95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1275.52</v>
      </c>
      <c r="H494" s="10">
        <v>3826.56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2008.48</v>
      </c>
      <c r="H495" s="10">
        <v>2008.48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69.91</v>
      </c>
      <c r="H496" s="10">
        <v>1328.29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33.159999999999997</v>
      </c>
      <c r="H497" s="10">
        <v>99.48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209.43</v>
      </c>
      <c r="H498" s="10">
        <v>418.86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1362.08</v>
      </c>
      <c r="H499" s="10">
        <v>4086.24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40.01</v>
      </c>
      <c r="H500" s="10">
        <v>160.04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1452.8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190.67</v>
      </c>
      <c r="H502" s="10">
        <v>762.68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25.56</v>
      </c>
      <c r="H503" s="10">
        <v>690.12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1794.82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69.34</v>
      </c>
      <c r="H505" s="10">
        <v>1317.46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33.22</v>
      </c>
      <c r="H506" s="10">
        <v>265.76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21.16</v>
      </c>
      <c r="H507" s="10">
        <v>211.6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11661.56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120.83</v>
      </c>
      <c r="H509" s="10">
        <v>6240.87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28.67</v>
      </c>
      <c r="H510" s="10">
        <v>435.78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24.06</v>
      </c>
      <c r="H511" s="10">
        <v>2695.92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21.9</v>
      </c>
      <c r="H512" s="10">
        <v>105.12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18.670000000000002</v>
      </c>
      <c r="H513" s="10">
        <v>74.680000000000007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38.21</v>
      </c>
      <c r="H514" s="10">
        <v>2109.19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6726.5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9.9</v>
      </c>
      <c r="H516" s="10">
        <v>5732.1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8.8000000000000007</v>
      </c>
      <c r="H517" s="10">
        <v>994.4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9431.4599999999991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119.97</v>
      </c>
      <c r="H519" s="10">
        <v>479.88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8951.58</v>
      </c>
      <c r="H520" s="10">
        <v>8951.58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51136.15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150.63999999999999</v>
      </c>
      <c r="H522" s="10">
        <v>150.63999999999999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10.74</v>
      </c>
      <c r="H523" s="10">
        <v>483.3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29.78</v>
      </c>
      <c r="H524" s="10">
        <v>327.58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32.79</v>
      </c>
      <c r="H525" s="10">
        <v>131.16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405.02</v>
      </c>
      <c r="H526" s="10">
        <v>405.02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34.46</v>
      </c>
      <c r="H527" s="10">
        <v>1137.18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316.29000000000002</v>
      </c>
      <c r="H528" s="10">
        <v>316.29000000000002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123.22</v>
      </c>
      <c r="H529" s="10">
        <v>3225.9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35.700000000000003</v>
      </c>
      <c r="H530" s="10">
        <v>934.63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90.09</v>
      </c>
      <c r="H531" s="10">
        <v>990.99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84.41</v>
      </c>
      <c r="H532" s="10">
        <v>24225.67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62.14</v>
      </c>
      <c r="H533" s="10">
        <v>10843.43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57.76</v>
      </c>
      <c r="H534" s="10">
        <v>635.36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21.16</v>
      </c>
      <c r="H535" s="10">
        <v>5311.16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91.72</v>
      </c>
      <c r="H536" s="10">
        <v>2017.84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91250.22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2982.26</v>
      </c>
      <c r="H538" s="10">
        <v>2982.26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781.19</v>
      </c>
      <c r="H539" s="10">
        <v>33559.919999999998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906.58</v>
      </c>
      <c r="H540" s="10">
        <v>24377.94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129.65</v>
      </c>
      <c r="H541" s="10">
        <v>3908.95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172.2</v>
      </c>
      <c r="H542" s="10">
        <v>13715.73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41.63</v>
      </c>
      <c r="H543" s="10">
        <v>6161.24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205.63</v>
      </c>
      <c r="H544" s="10">
        <v>847.2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605.59</v>
      </c>
      <c r="H545" s="10">
        <v>5644.1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26.44</v>
      </c>
      <c r="H546" s="10">
        <v>52.88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5665.87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5.29</v>
      </c>
      <c r="H548" s="10">
        <v>4716.99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474.44</v>
      </c>
      <c r="H549" s="10">
        <v>948.88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751800.05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3007200.18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3759000.23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outlinePr summaryBelow="0"/>
  </sheetPr>
  <dimension ref="A1:I554"/>
  <sheetViews>
    <sheetView workbookViewId="0">
      <selection activeCell="A8" sqref="A8"/>
    </sheetView>
  </sheetViews>
  <sheetFormatPr defaultColWidth="0" defaultRowHeight="15" zeroHeight="1"/>
  <cols>
    <col min="1" max="1" width="9.28515625" customWidth="1"/>
    <col min="2" max="2" width="10.28515625" customWidth="1"/>
    <col min="3" max="3" width="42.7109375" bestFit="1" customWidth="1"/>
    <col min="4" max="4" width="9.28515625" customWidth="1"/>
    <col min="5" max="5" width="8.28515625" customWidth="1"/>
    <col min="6" max="6" width="10.28515625" customWidth="1"/>
    <col min="7" max="7" width="12.42578125" customWidth="1"/>
    <col min="8" max="8" width="21.7109375" bestFit="1" customWidth="1"/>
    <col min="9" max="9" width="9.140625" customWidth="1"/>
    <col min="10" max="16384" width="9.140625" hidden="1"/>
  </cols>
  <sheetData>
    <row r="1" spans="1:8" s="40" customFormat="1">
      <c r="A1" s="99" t="s">
        <v>1441</v>
      </c>
      <c r="B1" s="100"/>
      <c r="C1" s="100"/>
      <c r="D1" s="100"/>
      <c r="E1" s="100"/>
      <c r="F1" s="100"/>
      <c r="G1" s="100"/>
      <c r="H1" s="101"/>
    </row>
    <row r="2" spans="1:8" s="40" customFormat="1">
      <c r="A2" s="102"/>
      <c r="B2" s="103"/>
      <c r="C2" s="103"/>
      <c r="D2" s="103"/>
      <c r="E2" s="103"/>
      <c r="F2" s="103"/>
      <c r="G2" s="103"/>
      <c r="H2" s="104"/>
    </row>
    <row r="3" spans="1:8" s="40" customFormat="1" ht="15.75" thickBot="1">
      <c r="A3" s="105"/>
      <c r="B3" s="106"/>
      <c r="C3" s="106"/>
      <c r="D3" s="106"/>
      <c r="E3" s="106"/>
      <c r="F3" s="106"/>
      <c r="G3" s="106"/>
      <c r="H3" s="107"/>
    </row>
    <row r="4" spans="1:8" s="40" customFormat="1">
      <c r="A4" s="11"/>
      <c r="B4" s="12"/>
      <c r="C4" s="12"/>
      <c r="D4" s="12"/>
      <c r="E4" s="13"/>
      <c r="F4" s="14"/>
      <c r="G4" s="14"/>
      <c r="H4" s="15"/>
    </row>
    <row r="5" spans="1:8" s="40" customFormat="1" ht="15.75" thickBot="1">
      <c r="A5" s="16" t="s">
        <v>1473</v>
      </c>
      <c r="B5" s="17"/>
      <c r="C5" s="17"/>
      <c r="D5" s="17"/>
      <c r="E5" s="18"/>
      <c r="F5" s="19"/>
      <c r="G5" s="20" t="s">
        <v>1442</v>
      </c>
      <c r="H5" s="21">
        <v>0.25</v>
      </c>
    </row>
    <row r="6" spans="1:8" s="40" customFormat="1" ht="15.75" thickBot="1">
      <c r="A6" s="16" t="s">
        <v>1448</v>
      </c>
      <c r="B6" s="17"/>
      <c r="C6" s="17"/>
      <c r="D6" s="17"/>
      <c r="E6" s="18"/>
      <c r="F6" s="108" t="s">
        <v>1444</v>
      </c>
      <c r="G6" s="109"/>
      <c r="H6" s="110"/>
    </row>
    <row r="7" spans="1:8" s="40" customFormat="1">
      <c r="A7" s="16" t="s">
        <v>1475</v>
      </c>
      <c r="B7" s="17"/>
      <c r="C7" s="17"/>
      <c r="D7" s="17"/>
      <c r="E7" s="22"/>
      <c r="F7" s="23" t="s">
        <v>14</v>
      </c>
      <c r="G7" s="24" t="s">
        <v>1445</v>
      </c>
      <c r="H7" s="25" t="s">
        <v>1446</v>
      </c>
    </row>
    <row r="8" spans="1:8" s="40" customFormat="1">
      <c r="A8" s="16"/>
      <c r="B8" s="26"/>
      <c r="C8" s="26"/>
      <c r="D8" s="26"/>
      <c r="E8" s="26"/>
      <c r="F8" s="27" t="s">
        <v>1447</v>
      </c>
      <c r="G8" s="28">
        <v>200</v>
      </c>
      <c r="H8" s="25" t="s">
        <v>1446</v>
      </c>
    </row>
    <row r="9" spans="1:8" s="40" customFormat="1" ht="15.75" thickBot="1">
      <c r="A9" s="16"/>
      <c r="B9" s="26"/>
      <c r="C9" s="26"/>
      <c r="D9" s="26"/>
      <c r="E9" s="26"/>
      <c r="F9" s="29" t="s">
        <v>26</v>
      </c>
      <c r="G9" s="30" t="s">
        <v>26</v>
      </c>
      <c r="H9" s="31"/>
    </row>
    <row r="10" spans="1:8" s="40" customFormat="1" ht="15.75" thickBot="1">
      <c r="A10" s="32"/>
      <c r="B10" s="33"/>
      <c r="C10" s="33"/>
      <c r="D10" s="33"/>
      <c r="E10" s="34"/>
      <c r="F10" s="35"/>
      <c r="G10" s="36"/>
      <c r="H10" s="37"/>
    </row>
    <row r="11" spans="1:8" s="40" customFormat="1" ht="18">
      <c r="A11" s="38"/>
      <c r="B11" s="39" t="s">
        <v>0</v>
      </c>
      <c r="C11" s="39"/>
      <c r="D11" s="39"/>
      <c r="E11" s="39"/>
      <c r="F11" s="39"/>
      <c r="G11" s="39"/>
      <c r="H11" s="38"/>
    </row>
    <row r="12" spans="1:8" ht="21.95" customHeight="1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</row>
    <row r="13" spans="1:8" ht="20.100000000000001" customHeight="1">
      <c r="A13" s="3" t="s">
        <v>9</v>
      </c>
      <c r="B13" s="95" t="s">
        <v>10</v>
      </c>
      <c r="C13" s="95"/>
      <c r="D13" s="95"/>
      <c r="E13" s="95"/>
      <c r="F13" s="95"/>
      <c r="G13" s="95"/>
      <c r="H13" s="4">
        <v>342712.92</v>
      </c>
    </row>
    <row r="14" spans="1:8" ht="16.5">
      <c r="A14" s="5" t="s">
        <v>11</v>
      </c>
      <c r="B14" s="6" t="s">
        <v>12</v>
      </c>
      <c r="C14" s="7" t="s">
        <v>13</v>
      </c>
      <c r="D14" s="6" t="s">
        <v>14</v>
      </c>
      <c r="E14" s="6" t="s">
        <v>15</v>
      </c>
      <c r="F14" s="8">
        <v>10</v>
      </c>
      <c r="G14" s="9">
        <v>465.33</v>
      </c>
      <c r="H14" s="10">
        <v>4653.3</v>
      </c>
    </row>
    <row r="15" spans="1:8">
      <c r="A15" s="5" t="s">
        <v>16</v>
      </c>
      <c r="B15" s="6" t="s">
        <v>17</v>
      </c>
      <c r="C15" s="7" t="s">
        <v>18</v>
      </c>
      <c r="D15" s="6" t="s">
        <v>14</v>
      </c>
      <c r="E15" s="6" t="s">
        <v>15</v>
      </c>
      <c r="F15" s="8">
        <v>99</v>
      </c>
      <c r="G15" s="9">
        <v>93.98</v>
      </c>
      <c r="H15" s="10">
        <v>9304.02</v>
      </c>
    </row>
    <row r="16" spans="1:8" ht="24.75">
      <c r="A16" s="5" t="s">
        <v>19</v>
      </c>
      <c r="B16" s="6" t="s">
        <v>20</v>
      </c>
      <c r="C16" s="7" t="s">
        <v>21</v>
      </c>
      <c r="D16" s="6" t="s">
        <v>14</v>
      </c>
      <c r="E16" s="6" t="s">
        <v>22</v>
      </c>
      <c r="F16" s="8">
        <v>1</v>
      </c>
      <c r="G16" s="9">
        <v>2071.63</v>
      </c>
      <c r="H16" s="10">
        <v>2071.63</v>
      </c>
    </row>
    <row r="17" spans="1:8">
      <c r="A17" s="5" t="s">
        <v>23</v>
      </c>
      <c r="B17" s="6" t="s">
        <v>24</v>
      </c>
      <c r="C17" s="7" t="s">
        <v>25</v>
      </c>
      <c r="D17" s="6" t="s">
        <v>26</v>
      </c>
      <c r="E17" s="6" t="s">
        <v>22</v>
      </c>
      <c r="F17" s="8">
        <v>1</v>
      </c>
      <c r="G17" s="9">
        <v>3269.05</v>
      </c>
      <c r="H17" s="10">
        <v>3269.05</v>
      </c>
    </row>
    <row r="18" spans="1:8" ht="24.75">
      <c r="A18" s="5" t="s">
        <v>27</v>
      </c>
      <c r="B18" s="6" t="s">
        <v>28</v>
      </c>
      <c r="C18" s="7" t="s">
        <v>29</v>
      </c>
      <c r="D18" s="6" t="s">
        <v>14</v>
      </c>
      <c r="E18" s="6" t="s">
        <v>30</v>
      </c>
      <c r="F18" s="8">
        <v>127.78</v>
      </c>
      <c r="G18" s="9">
        <v>68.56</v>
      </c>
      <c r="H18" s="10">
        <v>8760.6</v>
      </c>
    </row>
    <row r="19" spans="1:8" ht="24.75">
      <c r="A19" s="5" t="s">
        <v>31</v>
      </c>
      <c r="B19" s="6" t="s">
        <v>32</v>
      </c>
      <c r="C19" s="7" t="s">
        <v>33</v>
      </c>
      <c r="D19" s="6" t="s">
        <v>26</v>
      </c>
      <c r="E19" s="6" t="s">
        <v>34</v>
      </c>
      <c r="F19" s="8">
        <v>8</v>
      </c>
      <c r="G19" s="9">
        <v>1135.43</v>
      </c>
      <c r="H19" s="10">
        <v>9083.44</v>
      </c>
    </row>
    <row r="20" spans="1:8" ht="24.75">
      <c r="A20" s="5" t="s">
        <v>35</v>
      </c>
      <c r="B20" s="6" t="s">
        <v>36</v>
      </c>
      <c r="C20" s="7" t="s">
        <v>37</v>
      </c>
      <c r="D20" s="6" t="s">
        <v>26</v>
      </c>
      <c r="E20" s="6" t="s">
        <v>34</v>
      </c>
      <c r="F20" s="8">
        <v>8</v>
      </c>
      <c r="G20" s="9">
        <v>932.26</v>
      </c>
      <c r="H20" s="10">
        <v>7458.08</v>
      </c>
    </row>
    <row r="21" spans="1:8" ht="24.75">
      <c r="A21" s="5" t="s">
        <v>38</v>
      </c>
      <c r="B21" s="6" t="s">
        <v>39</v>
      </c>
      <c r="C21" s="7" t="s">
        <v>40</v>
      </c>
      <c r="D21" s="6" t="s">
        <v>26</v>
      </c>
      <c r="E21" s="6" t="s">
        <v>34</v>
      </c>
      <c r="F21" s="8">
        <v>8</v>
      </c>
      <c r="G21" s="9">
        <v>1367.61</v>
      </c>
      <c r="H21" s="10">
        <v>10940.88</v>
      </c>
    </row>
    <row r="22" spans="1:8">
      <c r="A22" s="5" t="s">
        <v>41</v>
      </c>
      <c r="B22" s="6" t="s">
        <v>42</v>
      </c>
      <c r="C22" s="7" t="s">
        <v>43</v>
      </c>
      <c r="D22" s="6" t="s">
        <v>26</v>
      </c>
      <c r="E22" s="6" t="s">
        <v>22</v>
      </c>
      <c r="F22" s="8">
        <v>1</v>
      </c>
      <c r="G22" s="9">
        <v>287171.92</v>
      </c>
      <c r="H22" s="10">
        <v>287171.92</v>
      </c>
    </row>
    <row r="23" spans="1:8" ht="20.100000000000001" customHeight="1">
      <c r="A23" s="3" t="s">
        <v>44</v>
      </c>
      <c r="B23" s="95" t="s">
        <v>45</v>
      </c>
      <c r="C23" s="95"/>
      <c r="D23" s="95"/>
      <c r="E23" s="95"/>
      <c r="F23" s="95"/>
      <c r="G23" s="95"/>
      <c r="H23" s="4">
        <v>42746.07</v>
      </c>
    </row>
    <row r="24" spans="1:8" ht="20.100000000000001" customHeight="1">
      <c r="A24" s="3" t="s">
        <v>46</v>
      </c>
      <c r="B24" s="95" t="s">
        <v>47</v>
      </c>
      <c r="C24" s="95"/>
      <c r="D24" s="95"/>
      <c r="E24" s="95"/>
      <c r="F24" s="95"/>
      <c r="G24" s="95"/>
      <c r="H24" s="4">
        <v>40570.32</v>
      </c>
    </row>
    <row r="25" spans="1:8" ht="24.75">
      <c r="A25" s="5" t="s">
        <v>48</v>
      </c>
      <c r="B25" s="6" t="s">
        <v>49</v>
      </c>
      <c r="C25" s="7" t="s">
        <v>50</v>
      </c>
      <c r="D25" s="6" t="s">
        <v>14</v>
      </c>
      <c r="E25" s="6" t="s">
        <v>15</v>
      </c>
      <c r="F25" s="8">
        <v>1575</v>
      </c>
      <c r="G25" s="9">
        <v>0.65</v>
      </c>
      <c r="H25" s="10">
        <v>1023.75</v>
      </c>
    </row>
    <row r="26" spans="1:8" ht="33">
      <c r="A26" s="5" t="s">
        <v>51</v>
      </c>
      <c r="B26" s="6" t="s">
        <v>52</v>
      </c>
      <c r="C26" s="7" t="s">
        <v>53</v>
      </c>
      <c r="D26" s="6" t="s">
        <v>14</v>
      </c>
      <c r="E26" s="6" t="s">
        <v>54</v>
      </c>
      <c r="F26" s="8">
        <v>158.44</v>
      </c>
      <c r="G26" s="9">
        <v>70.77</v>
      </c>
      <c r="H26" s="10">
        <v>11212.8</v>
      </c>
    </row>
    <row r="27" spans="1:8" ht="16.5">
      <c r="A27" s="5" t="s">
        <v>55</v>
      </c>
      <c r="B27" s="6" t="s">
        <v>56</v>
      </c>
      <c r="C27" s="7" t="s">
        <v>57</v>
      </c>
      <c r="D27" s="6" t="s">
        <v>14</v>
      </c>
      <c r="E27" s="6" t="s">
        <v>54</v>
      </c>
      <c r="F27" s="8">
        <v>250.58</v>
      </c>
      <c r="G27" s="9">
        <v>100.94</v>
      </c>
      <c r="H27" s="10">
        <v>25293.55</v>
      </c>
    </row>
    <row r="28" spans="1:8" ht="24.75">
      <c r="A28" s="5" t="s">
        <v>58</v>
      </c>
      <c r="B28" s="6" t="s">
        <v>59</v>
      </c>
      <c r="C28" s="7" t="s">
        <v>60</v>
      </c>
      <c r="D28" s="6" t="s">
        <v>14</v>
      </c>
      <c r="E28" s="6" t="s">
        <v>15</v>
      </c>
      <c r="F28" s="8">
        <v>107.09</v>
      </c>
      <c r="G28" s="9">
        <v>3.58</v>
      </c>
      <c r="H28" s="10">
        <v>383.38</v>
      </c>
    </row>
    <row r="29" spans="1:8" ht="41.25">
      <c r="A29" s="5" t="s">
        <v>61</v>
      </c>
      <c r="B29" s="6" t="s">
        <v>62</v>
      </c>
      <c r="C29" s="7" t="s">
        <v>63</v>
      </c>
      <c r="D29" s="6" t="s">
        <v>14</v>
      </c>
      <c r="E29" s="6" t="s">
        <v>54</v>
      </c>
      <c r="F29" s="8">
        <v>210.86</v>
      </c>
      <c r="G29" s="9">
        <v>12.6</v>
      </c>
      <c r="H29" s="10">
        <v>2656.84</v>
      </c>
    </row>
    <row r="30" spans="1:8" ht="20.100000000000001" customHeight="1">
      <c r="A30" s="3" t="s">
        <v>64</v>
      </c>
      <c r="B30" s="95" t="s">
        <v>65</v>
      </c>
      <c r="C30" s="95"/>
      <c r="D30" s="95"/>
      <c r="E30" s="95"/>
      <c r="F30" s="95"/>
      <c r="G30" s="95"/>
      <c r="H30" s="4">
        <v>1774.49</v>
      </c>
    </row>
    <row r="31" spans="1:8" ht="16.5">
      <c r="A31" s="5" t="s">
        <v>66</v>
      </c>
      <c r="B31" s="6" t="s">
        <v>56</v>
      </c>
      <c r="C31" s="7" t="s">
        <v>57</v>
      </c>
      <c r="D31" s="6" t="s">
        <v>14</v>
      </c>
      <c r="E31" s="6" t="s">
        <v>54</v>
      </c>
      <c r="F31" s="8">
        <v>15.68</v>
      </c>
      <c r="G31" s="9">
        <v>100.94</v>
      </c>
      <c r="H31" s="10">
        <v>1582.74</v>
      </c>
    </row>
    <row r="32" spans="1:8" ht="24.75">
      <c r="A32" s="5" t="s">
        <v>67</v>
      </c>
      <c r="B32" s="6" t="s">
        <v>59</v>
      </c>
      <c r="C32" s="7" t="s">
        <v>60</v>
      </c>
      <c r="D32" s="6" t="s">
        <v>14</v>
      </c>
      <c r="E32" s="6" t="s">
        <v>15</v>
      </c>
      <c r="F32" s="8">
        <v>13.37</v>
      </c>
      <c r="G32" s="9">
        <v>3.58</v>
      </c>
      <c r="H32" s="10">
        <v>47.86</v>
      </c>
    </row>
    <row r="33" spans="1:8" ht="41.25">
      <c r="A33" s="5" t="s">
        <v>68</v>
      </c>
      <c r="B33" s="6" t="s">
        <v>62</v>
      </c>
      <c r="C33" s="7" t="s">
        <v>63</v>
      </c>
      <c r="D33" s="6" t="s">
        <v>14</v>
      </c>
      <c r="E33" s="6" t="s">
        <v>54</v>
      </c>
      <c r="F33" s="8">
        <v>11.42</v>
      </c>
      <c r="G33" s="9">
        <v>12.6</v>
      </c>
      <c r="H33" s="10">
        <v>143.88999999999999</v>
      </c>
    </row>
    <row r="34" spans="1:8" ht="20.100000000000001" customHeight="1">
      <c r="A34" s="3" t="s">
        <v>69</v>
      </c>
      <c r="B34" s="95" t="s">
        <v>70</v>
      </c>
      <c r="C34" s="95"/>
      <c r="D34" s="95"/>
      <c r="E34" s="95"/>
      <c r="F34" s="95"/>
      <c r="G34" s="95"/>
      <c r="H34" s="4">
        <v>401.26</v>
      </c>
    </row>
    <row r="35" spans="1:8" ht="16.5">
      <c r="A35" s="5" t="s">
        <v>71</v>
      </c>
      <c r="B35" s="6" t="s">
        <v>56</v>
      </c>
      <c r="C35" s="7" t="s">
        <v>57</v>
      </c>
      <c r="D35" s="6" t="s">
        <v>14</v>
      </c>
      <c r="E35" s="6" t="s">
        <v>54</v>
      </c>
      <c r="F35" s="8">
        <v>3.65</v>
      </c>
      <c r="G35" s="9">
        <v>100.94</v>
      </c>
      <c r="H35" s="10">
        <v>368.43</v>
      </c>
    </row>
    <row r="36" spans="1:8" ht="24.75">
      <c r="A36" s="5" t="s">
        <v>72</v>
      </c>
      <c r="B36" s="6" t="s">
        <v>59</v>
      </c>
      <c r="C36" s="7" t="s">
        <v>60</v>
      </c>
      <c r="D36" s="6" t="s">
        <v>14</v>
      </c>
      <c r="E36" s="6" t="s">
        <v>15</v>
      </c>
      <c r="F36" s="8">
        <v>4.84</v>
      </c>
      <c r="G36" s="9">
        <v>3.58</v>
      </c>
      <c r="H36" s="10">
        <v>17.329999999999998</v>
      </c>
    </row>
    <row r="37" spans="1:8" ht="41.25">
      <c r="A37" s="5" t="s">
        <v>73</v>
      </c>
      <c r="B37" s="6" t="s">
        <v>62</v>
      </c>
      <c r="C37" s="7" t="s">
        <v>63</v>
      </c>
      <c r="D37" s="6" t="s">
        <v>14</v>
      </c>
      <c r="E37" s="6" t="s">
        <v>54</v>
      </c>
      <c r="F37" s="8">
        <v>1.23</v>
      </c>
      <c r="G37" s="9">
        <v>12.6</v>
      </c>
      <c r="H37" s="10">
        <v>15.5</v>
      </c>
    </row>
    <row r="38" spans="1:8" ht="20.100000000000001" customHeight="1">
      <c r="A38" s="3" t="s">
        <v>74</v>
      </c>
      <c r="B38" s="95" t="s">
        <v>75</v>
      </c>
      <c r="C38" s="95"/>
      <c r="D38" s="95"/>
      <c r="E38" s="95"/>
      <c r="F38" s="95"/>
      <c r="G38" s="95"/>
      <c r="H38" s="4">
        <v>139910.63</v>
      </c>
    </row>
    <row r="39" spans="1:8" ht="20.100000000000001" customHeight="1">
      <c r="A39" s="3" t="s">
        <v>76</v>
      </c>
      <c r="B39" s="95" t="s">
        <v>77</v>
      </c>
      <c r="C39" s="95"/>
      <c r="D39" s="95"/>
      <c r="E39" s="95"/>
      <c r="F39" s="95"/>
      <c r="G39" s="95"/>
      <c r="H39" s="4">
        <v>42565.96</v>
      </c>
    </row>
    <row r="40" spans="1:8" ht="16.5">
      <c r="A40" s="5" t="s">
        <v>78</v>
      </c>
      <c r="B40" s="6" t="s">
        <v>79</v>
      </c>
      <c r="C40" s="7" t="s">
        <v>80</v>
      </c>
      <c r="D40" s="6" t="s">
        <v>14</v>
      </c>
      <c r="E40" s="6" t="s">
        <v>15</v>
      </c>
      <c r="F40" s="8">
        <v>46.65</v>
      </c>
      <c r="G40" s="9">
        <v>47.06</v>
      </c>
      <c r="H40" s="10">
        <v>2195.35</v>
      </c>
    </row>
    <row r="41" spans="1:8" ht="24.75">
      <c r="A41" s="5" t="s">
        <v>81</v>
      </c>
      <c r="B41" s="6" t="s">
        <v>82</v>
      </c>
      <c r="C41" s="7" t="s">
        <v>83</v>
      </c>
      <c r="D41" s="6" t="s">
        <v>14</v>
      </c>
      <c r="E41" s="6" t="s">
        <v>15</v>
      </c>
      <c r="F41" s="8">
        <v>131.71</v>
      </c>
      <c r="G41" s="9">
        <v>85.29</v>
      </c>
      <c r="H41" s="10">
        <v>11233.55</v>
      </c>
    </row>
    <row r="42" spans="1:8" ht="16.5">
      <c r="A42" s="5" t="s">
        <v>84</v>
      </c>
      <c r="B42" s="6" t="s">
        <v>85</v>
      </c>
      <c r="C42" s="7" t="s">
        <v>86</v>
      </c>
      <c r="D42" s="6" t="s">
        <v>14</v>
      </c>
      <c r="E42" s="6" t="s">
        <v>87</v>
      </c>
      <c r="F42" s="8">
        <v>317.2</v>
      </c>
      <c r="G42" s="9">
        <v>14.74</v>
      </c>
      <c r="H42" s="10">
        <v>4675.53</v>
      </c>
    </row>
    <row r="43" spans="1:8" ht="16.5">
      <c r="A43" s="5" t="s">
        <v>88</v>
      </c>
      <c r="B43" s="6" t="s">
        <v>89</v>
      </c>
      <c r="C43" s="7" t="s">
        <v>90</v>
      </c>
      <c r="D43" s="6" t="s">
        <v>14</v>
      </c>
      <c r="E43" s="6" t="s">
        <v>87</v>
      </c>
      <c r="F43" s="8">
        <v>41.25</v>
      </c>
      <c r="G43" s="9">
        <v>13.43</v>
      </c>
      <c r="H43" s="10">
        <v>553.99</v>
      </c>
    </row>
    <row r="44" spans="1:8" ht="16.5">
      <c r="A44" s="5" t="s">
        <v>91</v>
      </c>
      <c r="B44" s="6" t="s">
        <v>92</v>
      </c>
      <c r="C44" s="7" t="s">
        <v>93</v>
      </c>
      <c r="D44" s="6" t="s">
        <v>14</v>
      </c>
      <c r="E44" s="6" t="s">
        <v>87</v>
      </c>
      <c r="F44" s="8">
        <v>366.94</v>
      </c>
      <c r="G44" s="9">
        <v>11.84</v>
      </c>
      <c r="H44" s="10">
        <v>4344.57</v>
      </c>
    </row>
    <row r="45" spans="1:8" ht="24.75">
      <c r="A45" s="5" t="s">
        <v>94</v>
      </c>
      <c r="B45" s="6" t="s">
        <v>95</v>
      </c>
      <c r="C45" s="7" t="s">
        <v>96</v>
      </c>
      <c r="D45" s="6" t="s">
        <v>14</v>
      </c>
      <c r="E45" s="6" t="s">
        <v>87</v>
      </c>
      <c r="F45" s="8">
        <v>225</v>
      </c>
      <c r="G45" s="9">
        <v>10.01</v>
      </c>
      <c r="H45" s="10">
        <v>2252.25</v>
      </c>
    </row>
    <row r="46" spans="1:8" ht="24.75">
      <c r="A46" s="5" t="s">
        <v>97</v>
      </c>
      <c r="B46" s="6" t="s">
        <v>98</v>
      </c>
      <c r="C46" s="7" t="s">
        <v>99</v>
      </c>
      <c r="D46" s="6" t="s">
        <v>14</v>
      </c>
      <c r="E46" s="6" t="s">
        <v>87</v>
      </c>
      <c r="F46" s="8">
        <v>134.38</v>
      </c>
      <c r="G46" s="9">
        <v>16.22</v>
      </c>
      <c r="H46" s="10">
        <v>2179.64</v>
      </c>
    </row>
    <row r="47" spans="1:8" ht="16.5">
      <c r="A47" s="5" t="s">
        <v>100</v>
      </c>
      <c r="B47" s="6" t="s">
        <v>101</v>
      </c>
      <c r="C47" s="7" t="s">
        <v>102</v>
      </c>
      <c r="D47" s="6" t="s">
        <v>14</v>
      </c>
      <c r="E47" s="6" t="s">
        <v>54</v>
      </c>
      <c r="F47" s="8">
        <v>15.55</v>
      </c>
      <c r="G47" s="9">
        <v>973.06</v>
      </c>
      <c r="H47" s="10">
        <v>15131.08</v>
      </c>
    </row>
    <row r="48" spans="1:8" ht="20.100000000000001" customHeight="1">
      <c r="A48" s="3" t="s">
        <v>103</v>
      </c>
      <c r="B48" s="95" t="s">
        <v>104</v>
      </c>
      <c r="C48" s="95"/>
      <c r="D48" s="95"/>
      <c r="E48" s="95"/>
      <c r="F48" s="95"/>
      <c r="G48" s="95"/>
      <c r="H48" s="4">
        <v>76409.78</v>
      </c>
    </row>
    <row r="49" spans="1:8" ht="16.5">
      <c r="A49" s="5" t="s">
        <v>105</v>
      </c>
      <c r="B49" s="6" t="s">
        <v>79</v>
      </c>
      <c r="C49" s="7" t="s">
        <v>80</v>
      </c>
      <c r="D49" s="6" t="s">
        <v>14</v>
      </c>
      <c r="E49" s="6" t="s">
        <v>15</v>
      </c>
      <c r="F49" s="8">
        <v>60.44</v>
      </c>
      <c r="G49" s="9">
        <v>47.06</v>
      </c>
      <c r="H49" s="10">
        <v>2844.31</v>
      </c>
    </row>
    <row r="50" spans="1:8" ht="16.5">
      <c r="A50" s="5" t="s">
        <v>106</v>
      </c>
      <c r="B50" s="6" t="s">
        <v>107</v>
      </c>
      <c r="C50" s="7" t="s">
        <v>108</v>
      </c>
      <c r="D50" s="6" t="s">
        <v>14</v>
      </c>
      <c r="E50" s="6" t="s">
        <v>54</v>
      </c>
      <c r="F50" s="8">
        <v>3.89</v>
      </c>
      <c r="G50" s="9">
        <v>941.37</v>
      </c>
      <c r="H50" s="10">
        <v>3661.93</v>
      </c>
    </row>
    <row r="51" spans="1:8" ht="24.75">
      <c r="A51" s="5" t="s">
        <v>109</v>
      </c>
      <c r="B51" s="6" t="s">
        <v>82</v>
      </c>
      <c r="C51" s="7" t="s">
        <v>83</v>
      </c>
      <c r="D51" s="6" t="s">
        <v>14</v>
      </c>
      <c r="E51" s="6" t="s">
        <v>15</v>
      </c>
      <c r="F51" s="8">
        <v>349.55</v>
      </c>
      <c r="G51" s="9">
        <v>85.29</v>
      </c>
      <c r="H51" s="10">
        <v>29813.119999999999</v>
      </c>
    </row>
    <row r="52" spans="1:8" ht="16.5">
      <c r="A52" s="5" t="s">
        <v>110</v>
      </c>
      <c r="B52" s="6" t="s">
        <v>89</v>
      </c>
      <c r="C52" s="7" t="s">
        <v>90</v>
      </c>
      <c r="D52" s="6" t="s">
        <v>14</v>
      </c>
      <c r="E52" s="6" t="s">
        <v>87</v>
      </c>
      <c r="F52" s="8">
        <v>660.1</v>
      </c>
      <c r="G52" s="9">
        <v>13.43</v>
      </c>
      <c r="H52" s="10">
        <v>8865.14</v>
      </c>
    </row>
    <row r="53" spans="1:8" ht="16.5">
      <c r="A53" s="5" t="s">
        <v>111</v>
      </c>
      <c r="B53" s="6" t="s">
        <v>92</v>
      </c>
      <c r="C53" s="7" t="s">
        <v>93</v>
      </c>
      <c r="D53" s="6" t="s">
        <v>14</v>
      </c>
      <c r="E53" s="6" t="s">
        <v>87</v>
      </c>
      <c r="F53" s="8">
        <v>113.6</v>
      </c>
      <c r="G53" s="9">
        <v>11.84</v>
      </c>
      <c r="H53" s="10">
        <v>1345.02</v>
      </c>
    </row>
    <row r="54" spans="1:8" ht="24.75">
      <c r="A54" s="5" t="s">
        <v>112</v>
      </c>
      <c r="B54" s="6" t="s">
        <v>95</v>
      </c>
      <c r="C54" s="7" t="s">
        <v>96</v>
      </c>
      <c r="D54" s="6" t="s">
        <v>14</v>
      </c>
      <c r="E54" s="6" t="s">
        <v>87</v>
      </c>
      <c r="F54" s="8">
        <v>26.41</v>
      </c>
      <c r="G54" s="9">
        <v>10.01</v>
      </c>
      <c r="H54" s="10">
        <v>264.36</v>
      </c>
    </row>
    <row r="55" spans="1:8" ht="16.5">
      <c r="A55" s="5" t="s">
        <v>113</v>
      </c>
      <c r="B55" s="6" t="s">
        <v>114</v>
      </c>
      <c r="C55" s="7" t="s">
        <v>115</v>
      </c>
      <c r="D55" s="6" t="s">
        <v>14</v>
      </c>
      <c r="E55" s="6" t="s">
        <v>87</v>
      </c>
      <c r="F55" s="8">
        <v>356.91</v>
      </c>
      <c r="G55" s="9">
        <v>19.670000000000002</v>
      </c>
      <c r="H55" s="10">
        <v>7020.42</v>
      </c>
    </row>
    <row r="56" spans="1:8" ht="24.75">
      <c r="A56" s="5" t="s">
        <v>116</v>
      </c>
      <c r="B56" s="6" t="s">
        <v>117</v>
      </c>
      <c r="C56" s="7" t="s">
        <v>118</v>
      </c>
      <c r="D56" s="6" t="s">
        <v>14</v>
      </c>
      <c r="E56" s="6" t="s">
        <v>54</v>
      </c>
      <c r="F56" s="8">
        <v>24.18</v>
      </c>
      <c r="G56" s="9">
        <v>934.47</v>
      </c>
      <c r="H56" s="10">
        <v>22595.48</v>
      </c>
    </row>
    <row r="57" spans="1:8" ht="20.100000000000001" customHeight="1">
      <c r="A57" s="3" t="s">
        <v>119</v>
      </c>
      <c r="B57" s="95" t="s">
        <v>120</v>
      </c>
      <c r="C57" s="95"/>
      <c r="D57" s="95"/>
      <c r="E57" s="95"/>
      <c r="F57" s="95"/>
      <c r="G57" s="95"/>
      <c r="H57" s="4">
        <v>8412.3700000000008</v>
      </c>
    </row>
    <row r="58" spans="1:8" ht="33">
      <c r="A58" s="5" t="s">
        <v>121</v>
      </c>
      <c r="B58" s="6" t="s">
        <v>122</v>
      </c>
      <c r="C58" s="7" t="s">
        <v>123</v>
      </c>
      <c r="D58" s="6" t="s">
        <v>14</v>
      </c>
      <c r="E58" s="6" t="s">
        <v>30</v>
      </c>
      <c r="F58" s="8">
        <v>35</v>
      </c>
      <c r="G58" s="9">
        <v>71.430000000000007</v>
      </c>
      <c r="H58" s="10">
        <v>2500.0500000000002</v>
      </c>
    </row>
    <row r="59" spans="1:8" ht="16.5">
      <c r="A59" s="5" t="s">
        <v>124</v>
      </c>
      <c r="B59" s="6" t="s">
        <v>125</v>
      </c>
      <c r="C59" s="7" t="s">
        <v>126</v>
      </c>
      <c r="D59" s="6" t="s">
        <v>14</v>
      </c>
      <c r="E59" s="6" t="s">
        <v>22</v>
      </c>
      <c r="F59" s="8">
        <v>5</v>
      </c>
      <c r="G59" s="9">
        <v>9.51</v>
      </c>
      <c r="H59" s="10">
        <v>47.55</v>
      </c>
    </row>
    <row r="60" spans="1:8" ht="16.5">
      <c r="A60" s="5" t="s">
        <v>127</v>
      </c>
      <c r="B60" s="6" t="s">
        <v>79</v>
      </c>
      <c r="C60" s="7" t="s">
        <v>80</v>
      </c>
      <c r="D60" s="6" t="s">
        <v>14</v>
      </c>
      <c r="E60" s="6" t="s">
        <v>15</v>
      </c>
      <c r="F60" s="8">
        <v>4.84</v>
      </c>
      <c r="G60" s="9">
        <v>47.06</v>
      </c>
      <c r="H60" s="10">
        <v>227.77</v>
      </c>
    </row>
    <row r="61" spans="1:8" ht="24.75">
      <c r="A61" s="5" t="s">
        <v>128</v>
      </c>
      <c r="B61" s="6" t="s">
        <v>129</v>
      </c>
      <c r="C61" s="7" t="s">
        <v>130</v>
      </c>
      <c r="D61" s="6" t="s">
        <v>14</v>
      </c>
      <c r="E61" s="6" t="s">
        <v>15</v>
      </c>
      <c r="F61" s="8">
        <v>4.4000000000000004</v>
      </c>
      <c r="G61" s="9">
        <v>139.25</v>
      </c>
      <c r="H61" s="10">
        <v>612.70000000000005</v>
      </c>
    </row>
    <row r="62" spans="1:8" ht="16.5">
      <c r="A62" s="5" t="s">
        <v>131</v>
      </c>
      <c r="B62" s="6" t="s">
        <v>132</v>
      </c>
      <c r="C62" s="7" t="s">
        <v>133</v>
      </c>
      <c r="D62" s="6" t="s">
        <v>14</v>
      </c>
      <c r="E62" s="6" t="s">
        <v>87</v>
      </c>
      <c r="F62" s="8">
        <v>116.61</v>
      </c>
      <c r="G62" s="9">
        <v>13.22</v>
      </c>
      <c r="H62" s="10">
        <v>1541.58</v>
      </c>
    </row>
    <row r="63" spans="1:8" ht="24.75">
      <c r="A63" s="5" t="s">
        <v>134</v>
      </c>
      <c r="B63" s="6" t="s">
        <v>95</v>
      </c>
      <c r="C63" s="7" t="s">
        <v>96</v>
      </c>
      <c r="D63" s="6" t="s">
        <v>14</v>
      </c>
      <c r="E63" s="6" t="s">
        <v>87</v>
      </c>
      <c r="F63" s="8">
        <v>83.78</v>
      </c>
      <c r="G63" s="9">
        <v>10.01</v>
      </c>
      <c r="H63" s="10">
        <v>838.64</v>
      </c>
    </row>
    <row r="64" spans="1:8" ht="16.5">
      <c r="A64" s="5" t="s">
        <v>135</v>
      </c>
      <c r="B64" s="6" t="s">
        <v>136</v>
      </c>
      <c r="C64" s="7" t="s">
        <v>137</v>
      </c>
      <c r="D64" s="6" t="s">
        <v>14</v>
      </c>
      <c r="E64" s="6" t="s">
        <v>87</v>
      </c>
      <c r="F64" s="8">
        <v>13.87</v>
      </c>
      <c r="G64" s="9">
        <v>9.0399999999999991</v>
      </c>
      <c r="H64" s="10">
        <v>125.38</v>
      </c>
    </row>
    <row r="65" spans="1:8" ht="16.5">
      <c r="A65" s="5" t="s">
        <v>138</v>
      </c>
      <c r="B65" s="6" t="s">
        <v>114</v>
      </c>
      <c r="C65" s="7" t="s">
        <v>115</v>
      </c>
      <c r="D65" s="6" t="s">
        <v>14</v>
      </c>
      <c r="E65" s="6" t="s">
        <v>87</v>
      </c>
      <c r="F65" s="8">
        <v>13.08</v>
      </c>
      <c r="G65" s="9">
        <v>19.670000000000002</v>
      </c>
      <c r="H65" s="10">
        <v>257.27999999999997</v>
      </c>
    </row>
    <row r="66" spans="1:8" ht="24.75">
      <c r="A66" s="5" t="s">
        <v>139</v>
      </c>
      <c r="B66" s="6" t="s">
        <v>117</v>
      </c>
      <c r="C66" s="7" t="s">
        <v>118</v>
      </c>
      <c r="D66" s="6" t="s">
        <v>14</v>
      </c>
      <c r="E66" s="6" t="s">
        <v>54</v>
      </c>
      <c r="F66" s="8">
        <v>2.42</v>
      </c>
      <c r="G66" s="9">
        <v>934.47</v>
      </c>
      <c r="H66" s="10">
        <v>2261.42</v>
      </c>
    </row>
    <row r="67" spans="1:8" ht="20.100000000000001" customHeight="1">
      <c r="A67" s="3" t="s">
        <v>140</v>
      </c>
      <c r="B67" s="95" t="s">
        <v>141</v>
      </c>
      <c r="C67" s="95"/>
      <c r="D67" s="95"/>
      <c r="E67" s="95"/>
      <c r="F67" s="95"/>
      <c r="G67" s="95"/>
      <c r="H67" s="4">
        <v>2754.12</v>
      </c>
    </row>
    <row r="68" spans="1:8" ht="33">
      <c r="A68" s="5" t="s">
        <v>142</v>
      </c>
      <c r="B68" s="6" t="s">
        <v>122</v>
      </c>
      <c r="C68" s="7" t="s">
        <v>123</v>
      </c>
      <c r="D68" s="6" t="s">
        <v>14</v>
      </c>
      <c r="E68" s="6" t="s">
        <v>30</v>
      </c>
      <c r="F68" s="8">
        <v>17.5</v>
      </c>
      <c r="G68" s="9">
        <v>71.430000000000007</v>
      </c>
      <c r="H68" s="10">
        <v>1250.03</v>
      </c>
    </row>
    <row r="69" spans="1:8" ht="16.5">
      <c r="A69" s="5" t="s">
        <v>143</v>
      </c>
      <c r="B69" s="6" t="s">
        <v>79</v>
      </c>
      <c r="C69" s="7" t="s">
        <v>80</v>
      </c>
      <c r="D69" s="6" t="s">
        <v>14</v>
      </c>
      <c r="E69" s="6" t="s">
        <v>15</v>
      </c>
      <c r="F69" s="8">
        <v>1.25</v>
      </c>
      <c r="G69" s="9">
        <v>47.06</v>
      </c>
      <c r="H69" s="10">
        <v>58.83</v>
      </c>
    </row>
    <row r="70" spans="1:8" ht="24.75">
      <c r="A70" s="5" t="s">
        <v>144</v>
      </c>
      <c r="B70" s="6" t="s">
        <v>129</v>
      </c>
      <c r="C70" s="7" t="s">
        <v>130</v>
      </c>
      <c r="D70" s="6" t="s">
        <v>14</v>
      </c>
      <c r="E70" s="6" t="s">
        <v>15</v>
      </c>
      <c r="F70" s="8">
        <v>5</v>
      </c>
      <c r="G70" s="9">
        <v>139.25</v>
      </c>
      <c r="H70" s="10">
        <v>696.25</v>
      </c>
    </row>
    <row r="71" spans="1:8" ht="16.5">
      <c r="A71" s="5" t="s">
        <v>145</v>
      </c>
      <c r="B71" s="6" t="s">
        <v>146</v>
      </c>
      <c r="C71" s="7" t="s">
        <v>147</v>
      </c>
      <c r="D71" s="6" t="s">
        <v>14</v>
      </c>
      <c r="E71" s="6" t="s">
        <v>87</v>
      </c>
      <c r="F71" s="8">
        <v>10.19</v>
      </c>
      <c r="G71" s="9">
        <v>15.73</v>
      </c>
      <c r="H71" s="10">
        <v>160.29</v>
      </c>
    </row>
    <row r="72" spans="1:8" ht="24.75">
      <c r="A72" s="5" t="s">
        <v>148</v>
      </c>
      <c r="B72" s="6" t="s">
        <v>117</v>
      </c>
      <c r="C72" s="7" t="s">
        <v>118</v>
      </c>
      <c r="D72" s="6" t="s">
        <v>14</v>
      </c>
      <c r="E72" s="6" t="s">
        <v>54</v>
      </c>
      <c r="F72" s="8">
        <v>0.63</v>
      </c>
      <c r="G72" s="9">
        <v>934.47</v>
      </c>
      <c r="H72" s="10">
        <v>588.72</v>
      </c>
    </row>
    <row r="73" spans="1:8" ht="20.100000000000001" customHeight="1">
      <c r="A73" s="3" t="s">
        <v>149</v>
      </c>
      <c r="B73" s="95" t="s">
        <v>150</v>
      </c>
      <c r="C73" s="95"/>
      <c r="D73" s="95"/>
      <c r="E73" s="95"/>
      <c r="F73" s="95"/>
      <c r="G73" s="95"/>
      <c r="H73" s="4">
        <v>9768.4</v>
      </c>
    </row>
    <row r="74" spans="1:8" ht="16.5">
      <c r="A74" s="5" t="s">
        <v>151</v>
      </c>
      <c r="B74" s="6" t="s">
        <v>79</v>
      </c>
      <c r="C74" s="7" t="s">
        <v>80</v>
      </c>
      <c r="D74" s="6" t="s">
        <v>14</v>
      </c>
      <c r="E74" s="6" t="s">
        <v>15</v>
      </c>
      <c r="F74" s="8">
        <v>13.25</v>
      </c>
      <c r="G74" s="9">
        <v>47.06</v>
      </c>
      <c r="H74" s="10">
        <v>623.54999999999995</v>
      </c>
    </row>
    <row r="75" spans="1:8" ht="24.75">
      <c r="A75" s="5" t="s">
        <v>152</v>
      </c>
      <c r="B75" s="6" t="s">
        <v>153</v>
      </c>
      <c r="C75" s="7" t="s">
        <v>154</v>
      </c>
      <c r="D75" s="6" t="s">
        <v>14</v>
      </c>
      <c r="E75" s="6" t="s">
        <v>15</v>
      </c>
      <c r="F75" s="8">
        <v>44.97</v>
      </c>
      <c r="G75" s="9">
        <v>102.57</v>
      </c>
      <c r="H75" s="10">
        <v>4612.57</v>
      </c>
    </row>
    <row r="76" spans="1:8" ht="16.5">
      <c r="A76" s="5" t="s">
        <v>155</v>
      </c>
      <c r="B76" s="6" t="s">
        <v>89</v>
      </c>
      <c r="C76" s="7" t="s">
        <v>90</v>
      </c>
      <c r="D76" s="6" t="s">
        <v>14</v>
      </c>
      <c r="E76" s="6" t="s">
        <v>87</v>
      </c>
      <c r="F76" s="8">
        <v>84.2</v>
      </c>
      <c r="G76" s="9">
        <v>13.43</v>
      </c>
      <c r="H76" s="10">
        <v>1130.81</v>
      </c>
    </row>
    <row r="77" spans="1:8" ht="24.75">
      <c r="A77" s="5" t="s">
        <v>156</v>
      </c>
      <c r="B77" s="6" t="s">
        <v>117</v>
      </c>
      <c r="C77" s="7" t="s">
        <v>118</v>
      </c>
      <c r="D77" s="6" t="s">
        <v>14</v>
      </c>
      <c r="E77" s="6" t="s">
        <v>54</v>
      </c>
      <c r="F77" s="8">
        <v>3.64</v>
      </c>
      <c r="G77" s="9">
        <v>934.47</v>
      </c>
      <c r="H77" s="10">
        <v>3401.47</v>
      </c>
    </row>
    <row r="78" spans="1:8" ht="20.100000000000001" customHeight="1">
      <c r="A78" s="3" t="s">
        <v>157</v>
      </c>
      <c r="B78" s="95" t="s">
        <v>158</v>
      </c>
      <c r="C78" s="95"/>
      <c r="D78" s="95"/>
      <c r="E78" s="95"/>
      <c r="F78" s="95"/>
      <c r="G78" s="95"/>
      <c r="H78" s="4">
        <v>320756.81</v>
      </c>
    </row>
    <row r="79" spans="1:8" ht="20.100000000000001" customHeight="1">
      <c r="A79" s="3" t="s">
        <v>159</v>
      </c>
      <c r="B79" s="95" t="s">
        <v>160</v>
      </c>
      <c r="C79" s="95"/>
      <c r="D79" s="95"/>
      <c r="E79" s="95"/>
      <c r="F79" s="95"/>
      <c r="G79" s="95"/>
      <c r="H79" s="4">
        <v>50984.53</v>
      </c>
    </row>
    <row r="80" spans="1:8" ht="33">
      <c r="A80" s="5" t="s">
        <v>161</v>
      </c>
      <c r="B80" s="6" t="s">
        <v>162</v>
      </c>
      <c r="C80" s="7" t="s">
        <v>163</v>
      </c>
      <c r="D80" s="6" t="s">
        <v>14</v>
      </c>
      <c r="E80" s="6" t="s">
        <v>15</v>
      </c>
      <c r="F80" s="8">
        <v>333.34</v>
      </c>
      <c r="G80" s="9">
        <v>55.94</v>
      </c>
      <c r="H80" s="10">
        <v>18647.04</v>
      </c>
    </row>
    <row r="81" spans="1:8" ht="24.75">
      <c r="A81" s="5" t="s">
        <v>164</v>
      </c>
      <c r="B81" s="6" t="s">
        <v>165</v>
      </c>
      <c r="C81" s="7" t="s">
        <v>166</v>
      </c>
      <c r="D81" s="6" t="s">
        <v>14</v>
      </c>
      <c r="E81" s="6" t="s">
        <v>87</v>
      </c>
      <c r="F81" s="8">
        <v>839.33</v>
      </c>
      <c r="G81" s="9">
        <v>10.01</v>
      </c>
      <c r="H81" s="10">
        <v>8401.69</v>
      </c>
    </row>
    <row r="82" spans="1:8" ht="24.75">
      <c r="A82" s="5" t="s">
        <v>167</v>
      </c>
      <c r="B82" s="6" t="s">
        <v>168</v>
      </c>
      <c r="C82" s="7" t="s">
        <v>169</v>
      </c>
      <c r="D82" s="6" t="s">
        <v>14</v>
      </c>
      <c r="E82" s="6" t="s">
        <v>87</v>
      </c>
      <c r="F82" s="8">
        <v>312.88</v>
      </c>
      <c r="G82" s="9">
        <v>8.36</v>
      </c>
      <c r="H82" s="10">
        <v>2615.6799999999998</v>
      </c>
    </row>
    <row r="83" spans="1:8" ht="24.75">
      <c r="A83" s="5" t="s">
        <v>170</v>
      </c>
      <c r="B83" s="6" t="s">
        <v>171</v>
      </c>
      <c r="C83" s="7" t="s">
        <v>172</v>
      </c>
      <c r="D83" s="6" t="s">
        <v>14</v>
      </c>
      <c r="E83" s="6" t="s">
        <v>87</v>
      </c>
      <c r="F83" s="8">
        <v>450.22</v>
      </c>
      <c r="G83" s="9">
        <v>13.36</v>
      </c>
      <c r="H83" s="10">
        <v>6014.94</v>
      </c>
    </row>
    <row r="84" spans="1:8" ht="16.5">
      <c r="A84" s="5" t="s">
        <v>173</v>
      </c>
      <c r="B84" s="6" t="s">
        <v>174</v>
      </c>
      <c r="C84" s="7" t="s">
        <v>175</v>
      </c>
      <c r="D84" s="6" t="s">
        <v>14</v>
      </c>
      <c r="E84" s="6" t="s">
        <v>54</v>
      </c>
      <c r="F84" s="8">
        <v>18.25</v>
      </c>
      <c r="G84" s="9">
        <v>838.64</v>
      </c>
      <c r="H84" s="10">
        <v>15305.18</v>
      </c>
    </row>
    <row r="85" spans="1:8" ht="20.100000000000001" customHeight="1">
      <c r="A85" s="3" t="s">
        <v>176</v>
      </c>
      <c r="B85" s="95" t="s">
        <v>177</v>
      </c>
      <c r="C85" s="95"/>
      <c r="D85" s="95"/>
      <c r="E85" s="95"/>
      <c r="F85" s="95"/>
      <c r="G85" s="95"/>
      <c r="H85" s="4">
        <v>52497.23</v>
      </c>
    </row>
    <row r="86" spans="1:8" ht="33">
      <c r="A86" s="5" t="s">
        <v>178</v>
      </c>
      <c r="B86" s="6" t="s">
        <v>162</v>
      </c>
      <c r="C86" s="7" t="s">
        <v>163</v>
      </c>
      <c r="D86" s="6" t="s">
        <v>14</v>
      </c>
      <c r="E86" s="6" t="s">
        <v>15</v>
      </c>
      <c r="F86" s="8">
        <v>344.1</v>
      </c>
      <c r="G86" s="9">
        <v>55.94</v>
      </c>
      <c r="H86" s="10">
        <v>19248.95</v>
      </c>
    </row>
    <row r="87" spans="1:8" ht="24.75">
      <c r="A87" s="5" t="s">
        <v>179</v>
      </c>
      <c r="B87" s="6" t="s">
        <v>180</v>
      </c>
      <c r="C87" s="7" t="s">
        <v>181</v>
      </c>
      <c r="D87" s="6" t="s">
        <v>14</v>
      </c>
      <c r="E87" s="6" t="s">
        <v>87</v>
      </c>
      <c r="F87" s="8">
        <v>675.91</v>
      </c>
      <c r="G87" s="9">
        <v>11.35</v>
      </c>
      <c r="H87" s="10">
        <v>7671.58</v>
      </c>
    </row>
    <row r="88" spans="1:8" ht="24.75">
      <c r="A88" s="5" t="s">
        <v>182</v>
      </c>
      <c r="B88" s="6" t="s">
        <v>165</v>
      </c>
      <c r="C88" s="7" t="s">
        <v>166</v>
      </c>
      <c r="D88" s="6" t="s">
        <v>14</v>
      </c>
      <c r="E88" s="6" t="s">
        <v>87</v>
      </c>
      <c r="F88" s="8">
        <v>9.64</v>
      </c>
      <c r="G88" s="9">
        <v>10.01</v>
      </c>
      <c r="H88" s="10">
        <v>96.5</v>
      </c>
    </row>
    <row r="89" spans="1:8" ht="24.75">
      <c r="A89" s="5" t="s">
        <v>183</v>
      </c>
      <c r="B89" s="6" t="s">
        <v>171</v>
      </c>
      <c r="C89" s="7" t="s">
        <v>172</v>
      </c>
      <c r="D89" s="6" t="s">
        <v>14</v>
      </c>
      <c r="E89" s="6" t="s">
        <v>87</v>
      </c>
      <c r="F89" s="8">
        <v>365.31</v>
      </c>
      <c r="G89" s="9">
        <v>13.36</v>
      </c>
      <c r="H89" s="10">
        <v>4880.54</v>
      </c>
    </row>
    <row r="90" spans="1:8" ht="24.75">
      <c r="A90" s="5" t="s">
        <v>184</v>
      </c>
      <c r="B90" s="6" t="s">
        <v>185</v>
      </c>
      <c r="C90" s="7" t="s">
        <v>186</v>
      </c>
      <c r="D90" s="6" t="s">
        <v>14</v>
      </c>
      <c r="E90" s="6" t="s">
        <v>54</v>
      </c>
      <c r="F90" s="8">
        <v>24.55</v>
      </c>
      <c r="G90" s="9">
        <v>839.09</v>
      </c>
      <c r="H90" s="10">
        <v>20599.66</v>
      </c>
    </row>
    <row r="91" spans="1:8" ht="20.100000000000001" customHeight="1">
      <c r="A91" s="3" t="s">
        <v>187</v>
      </c>
      <c r="B91" s="95" t="s">
        <v>188</v>
      </c>
      <c r="C91" s="95"/>
      <c r="D91" s="95"/>
      <c r="E91" s="95"/>
      <c r="F91" s="95"/>
      <c r="G91" s="95"/>
      <c r="H91" s="4">
        <v>3836.55</v>
      </c>
    </row>
    <row r="92" spans="1:8" ht="16.5">
      <c r="A92" s="5" t="s">
        <v>189</v>
      </c>
      <c r="B92" s="6" t="s">
        <v>190</v>
      </c>
      <c r="C92" s="7" t="s">
        <v>191</v>
      </c>
      <c r="D92" s="6" t="s">
        <v>14</v>
      </c>
      <c r="E92" s="6" t="s">
        <v>30</v>
      </c>
      <c r="F92" s="8">
        <v>124.12</v>
      </c>
      <c r="G92" s="9">
        <v>30.91</v>
      </c>
      <c r="H92" s="10">
        <v>3836.55</v>
      </c>
    </row>
    <row r="93" spans="1:8" ht="20.100000000000001" customHeight="1">
      <c r="A93" s="3" t="s">
        <v>192</v>
      </c>
      <c r="B93" s="95" t="s">
        <v>193</v>
      </c>
      <c r="C93" s="95"/>
      <c r="D93" s="95"/>
      <c r="E93" s="95"/>
      <c r="F93" s="95"/>
      <c r="G93" s="95"/>
      <c r="H93" s="4">
        <v>2325.2800000000002</v>
      </c>
    </row>
    <row r="94" spans="1:8" ht="33">
      <c r="A94" s="5" t="s">
        <v>194</v>
      </c>
      <c r="B94" s="6" t="s">
        <v>162</v>
      </c>
      <c r="C94" s="7" t="s">
        <v>163</v>
      </c>
      <c r="D94" s="6" t="s">
        <v>14</v>
      </c>
      <c r="E94" s="6" t="s">
        <v>15</v>
      </c>
      <c r="F94" s="8">
        <v>18</v>
      </c>
      <c r="G94" s="9">
        <v>55.94</v>
      </c>
      <c r="H94" s="10">
        <v>1006.92</v>
      </c>
    </row>
    <row r="95" spans="1:8" ht="24.75">
      <c r="A95" s="5" t="s">
        <v>195</v>
      </c>
      <c r="B95" s="6" t="s">
        <v>180</v>
      </c>
      <c r="C95" s="7" t="s">
        <v>181</v>
      </c>
      <c r="D95" s="6" t="s">
        <v>14</v>
      </c>
      <c r="E95" s="6" t="s">
        <v>87</v>
      </c>
      <c r="F95" s="8">
        <v>43.92</v>
      </c>
      <c r="G95" s="9">
        <v>11.35</v>
      </c>
      <c r="H95" s="10">
        <v>498.49</v>
      </c>
    </row>
    <row r="96" spans="1:8" ht="24.75">
      <c r="A96" s="5" t="s">
        <v>196</v>
      </c>
      <c r="B96" s="6" t="s">
        <v>171</v>
      </c>
      <c r="C96" s="7" t="s">
        <v>172</v>
      </c>
      <c r="D96" s="6" t="s">
        <v>14</v>
      </c>
      <c r="E96" s="6" t="s">
        <v>87</v>
      </c>
      <c r="F96" s="8">
        <v>13.66</v>
      </c>
      <c r="G96" s="9">
        <v>13.36</v>
      </c>
      <c r="H96" s="10">
        <v>182.5</v>
      </c>
    </row>
    <row r="97" spans="1:8" ht="16.5">
      <c r="A97" s="5" t="s">
        <v>197</v>
      </c>
      <c r="B97" s="6" t="s">
        <v>174</v>
      </c>
      <c r="C97" s="7" t="s">
        <v>175</v>
      </c>
      <c r="D97" s="6" t="s">
        <v>14</v>
      </c>
      <c r="E97" s="6" t="s">
        <v>54</v>
      </c>
      <c r="F97" s="8">
        <v>0.76</v>
      </c>
      <c r="G97" s="9">
        <v>838.64</v>
      </c>
      <c r="H97" s="10">
        <v>637.37</v>
      </c>
    </row>
    <row r="98" spans="1:8" ht="20.100000000000001" customHeight="1">
      <c r="A98" s="3" t="s">
        <v>198</v>
      </c>
      <c r="B98" s="95" t="s">
        <v>199</v>
      </c>
      <c r="C98" s="95"/>
      <c r="D98" s="95"/>
      <c r="E98" s="95"/>
      <c r="F98" s="95"/>
      <c r="G98" s="95"/>
      <c r="H98" s="4">
        <v>3025.28</v>
      </c>
    </row>
    <row r="99" spans="1:8" ht="33">
      <c r="A99" s="5" t="s">
        <v>200</v>
      </c>
      <c r="B99" s="6" t="s">
        <v>162</v>
      </c>
      <c r="C99" s="7" t="s">
        <v>163</v>
      </c>
      <c r="D99" s="6" t="s">
        <v>14</v>
      </c>
      <c r="E99" s="6" t="s">
        <v>15</v>
      </c>
      <c r="F99" s="8">
        <v>19.239999999999998</v>
      </c>
      <c r="G99" s="9">
        <v>55.94</v>
      </c>
      <c r="H99" s="10">
        <v>1076.29</v>
      </c>
    </row>
    <row r="100" spans="1:8" ht="24.75">
      <c r="A100" s="5" t="s">
        <v>201</v>
      </c>
      <c r="B100" s="6" t="s">
        <v>202</v>
      </c>
      <c r="C100" s="7" t="s">
        <v>203</v>
      </c>
      <c r="D100" s="6" t="s">
        <v>14</v>
      </c>
      <c r="E100" s="6" t="s">
        <v>87</v>
      </c>
      <c r="F100" s="8">
        <v>15.26</v>
      </c>
      <c r="G100" s="9">
        <v>12.31</v>
      </c>
      <c r="H100" s="10">
        <v>187.85</v>
      </c>
    </row>
    <row r="101" spans="1:8" ht="24.75">
      <c r="A101" s="5" t="s">
        <v>204</v>
      </c>
      <c r="B101" s="6" t="s">
        <v>180</v>
      </c>
      <c r="C101" s="7" t="s">
        <v>181</v>
      </c>
      <c r="D101" s="6" t="s">
        <v>14</v>
      </c>
      <c r="E101" s="6" t="s">
        <v>87</v>
      </c>
      <c r="F101" s="8">
        <v>19.45</v>
      </c>
      <c r="G101" s="9">
        <v>11.35</v>
      </c>
      <c r="H101" s="10">
        <v>220.76</v>
      </c>
    </row>
    <row r="102" spans="1:8" ht="24.75">
      <c r="A102" s="5" t="s">
        <v>205</v>
      </c>
      <c r="B102" s="6" t="s">
        <v>165</v>
      </c>
      <c r="C102" s="7" t="s">
        <v>166</v>
      </c>
      <c r="D102" s="6" t="s">
        <v>14</v>
      </c>
      <c r="E102" s="6" t="s">
        <v>87</v>
      </c>
      <c r="F102" s="8">
        <v>28.01</v>
      </c>
      <c r="G102" s="9">
        <v>10.01</v>
      </c>
      <c r="H102" s="10">
        <v>280.38</v>
      </c>
    </row>
    <row r="103" spans="1:8" ht="24.75">
      <c r="A103" s="5" t="s">
        <v>206</v>
      </c>
      <c r="B103" s="6" t="s">
        <v>171</v>
      </c>
      <c r="C103" s="7" t="s">
        <v>172</v>
      </c>
      <c r="D103" s="6" t="s">
        <v>14</v>
      </c>
      <c r="E103" s="6" t="s">
        <v>87</v>
      </c>
      <c r="F103" s="8">
        <v>17.059999999999999</v>
      </c>
      <c r="G103" s="9">
        <v>13.36</v>
      </c>
      <c r="H103" s="10">
        <v>227.92</v>
      </c>
    </row>
    <row r="104" spans="1:8" ht="24.75">
      <c r="A104" s="5" t="s">
        <v>207</v>
      </c>
      <c r="B104" s="6" t="s">
        <v>185</v>
      </c>
      <c r="C104" s="7" t="s">
        <v>186</v>
      </c>
      <c r="D104" s="6" t="s">
        <v>14</v>
      </c>
      <c r="E104" s="6" t="s">
        <v>54</v>
      </c>
      <c r="F104" s="8">
        <v>1.23</v>
      </c>
      <c r="G104" s="9">
        <v>839.09</v>
      </c>
      <c r="H104" s="10">
        <v>1032.08</v>
      </c>
    </row>
    <row r="105" spans="1:8" ht="20.100000000000001" customHeight="1">
      <c r="A105" s="3" t="s">
        <v>208</v>
      </c>
      <c r="B105" s="95" t="s">
        <v>209</v>
      </c>
      <c r="C105" s="95"/>
      <c r="D105" s="95"/>
      <c r="E105" s="95"/>
      <c r="F105" s="95"/>
      <c r="G105" s="95"/>
      <c r="H105" s="4">
        <v>119130.78</v>
      </c>
    </row>
    <row r="106" spans="1:8" ht="24.75">
      <c r="A106" s="5" t="s">
        <v>210</v>
      </c>
      <c r="B106" s="6" t="s">
        <v>211</v>
      </c>
      <c r="C106" s="7" t="s">
        <v>212</v>
      </c>
      <c r="D106" s="6" t="s">
        <v>26</v>
      </c>
      <c r="E106" s="6" t="s">
        <v>87</v>
      </c>
      <c r="F106" s="8">
        <v>9693.31</v>
      </c>
      <c r="G106" s="9">
        <v>12.29</v>
      </c>
      <c r="H106" s="10">
        <v>119130.78</v>
      </c>
    </row>
    <row r="107" spans="1:8" ht="20.100000000000001" customHeight="1">
      <c r="A107" s="3" t="s">
        <v>213</v>
      </c>
      <c r="B107" s="95" t="s">
        <v>214</v>
      </c>
      <c r="C107" s="95"/>
      <c r="D107" s="95"/>
      <c r="E107" s="95"/>
      <c r="F107" s="95"/>
      <c r="G107" s="95"/>
      <c r="H107" s="4">
        <v>88957.16</v>
      </c>
    </row>
    <row r="108" spans="1:8" ht="20.100000000000001" customHeight="1">
      <c r="A108" s="3" t="s">
        <v>215</v>
      </c>
      <c r="B108" s="95" t="s">
        <v>216</v>
      </c>
      <c r="C108" s="95"/>
      <c r="D108" s="95"/>
      <c r="E108" s="95"/>
      <c r="F108" s="95"/>
      <c r="G108" s="95"/>
      <c r="H108" s="4">
        <v>67129.03</v>
      </c>
    </row>
    <row r="109" spans="1:8" ht="24.75">
      <c r="A109" s="5" t="s">
        <v>217</v>
      </c>
      <c r="B109" s="6" t="s">
        <v>218</v>
      </c>
      <c r="C109" s="7" t="s">
        <v>219</v>
      </c>
      <c r="D109" s="6" t="s">
        <v>14</v>
      </c>
      <c r="E109" s="6" t="s">
        <v>15</v>
      </c>
      <c r="F109" s="8">
        <v>783.72</v>
      </c>
      <c r="G109" s="9">
        <v>3.56</v>
      </c>
      <c r="H109" s="10">
        <v>2790.04</v>
      </c>
    </row>
    <row r="110" spans="1:8" ht="16.5">
      <c r="A110" s="5" t="s">
        <v>220</v>
      </c>
      <c r="B110" s="6" t="s">
        <v>221</v>
      </c>
      <c r="C110" s="7" t="s">
        <v>222</v>
      </c>
      <c r="D110" s="6" t="s">
        <v>14</v>
      </c>
      <c r="E110" s="6" t="s">
        <v>54</v>
      </c>
      <c r="F110" s="8">
        <v>39.19</v>
      </c>
      <c r="G110" s="9">
        <v>299.91000000000003</v>
      </c>
      <c r="H110" s="10">
        <v>11753.47</v>
      </c>
    </row>
    <row r="111" spans="1:8" ht="16.5">
      <c r="A111" s="5" t="s">
        <v>223</v>
      </c>
      <c r="B111" s="6" t="s">
        <v>224</v>
      </c>
      <c r="C111" s="7" t="s">
        <v>225</v>
      </c>
      <c r="D111" s="6" t="s">
        <v>14</v>
      </c>
      <c r="E111" s="6" t="s">
        <v>15</v>
      </c>
      <c r="F111" s="8">
        <v>783.72</v>
      </c>
      <c r="G111" s="9">
        <v>2.8</v>
      </c>
      <c r="H111" s="10">
        <v>2194.42</v>
      </c>
    </row>
    <row r="112" spans="1:8" ht="24.75">
      <c r="A112" s="5" t="s">
        <v>226</v>
      </c>
      <c r="B112" s="6" t="s">
        <v>227</v>
      </c>
      <c r="C112" s="7" t="s">
        <v>228</v>
      </c>
      <c r="D112" s="6" t="s">
        <v>14</v>
      </c>
      <c r="E112" s="6" t="s">
        <v>54</v>
      </c>
      <c r="F112" s="8">
        <v>54.86</v>
      </c>
      <c r="G112" s="9">
        <v>918.54</v>
      </c>
      <c r="H112" s="10">
        <v>50391.1</v>
      </c>
    </row>
    <row r="113" spans="1:8" ht="20.100000000000001" customHeight="1">
      <c r="A113" s="3" t="s">
        <v>229</v>
      </c>
      <c r="B113" s="95" t="s">
        <v>230</v>
      </c>
      <c r="C113" s="95"/>
      <c r="D113" s="95"/>
      <c r="E113" s="95"/>
      <c r="F113" s="95"/>
      <c r="G113" s="95"/>
      <c r="H113" s="4">
        <v>21828.13</v>
      </c>
    </row>
    <row r="114" spans="1:8" ht="24.75">
      <c r="A114" s="5" t="s">
        <v>231</v>
      </c>
      <c r="B114" s="6" t="s">
        <v>218</v>
      </c>
      <c r="C114" s="7" t="s">
        <v>219</v>
      </c>
      <c r="D114" s="6" t="s">
        <v>14</v>
      </c>
      <c r="E114" s="6" t="s">
        <v>15</v>
      </c>
      <c r="F114" s="8">
        <v>254.8</v>
      </c>
      <c r="G114" s="9">
        <v>3.56</v>
      </c>
      <c r="H114" s="10">
        <v>907.09</v>
      </c>
    </row>
    <row r="115" spans="1:8" ht="16.5">
      <c r="A115" s="5" t="s">
        <v>232</v>
      </c>
      <c r="B115" s="6" t="s">
        <v>221</v>
      </c>
      <c r="C115" s="7" t="s">
        <v>222</v>
      </c>
      <c r="D115" s="6" t="s">
        <v>14</v>
      </c>
      <c r="E115" s="6" t="s">
        <v>54</v>
      </c>
      <c r="F115" s="8">
        <v>12.74</v>
      </c>
      <c r="G115" s="9">
        <v>299.91000000000003</v>
      </c>
      <c r="H115" s="10">
        <v>3820.85</v>
      </c>
    </row>
    <row r="116" spans="1:8" ht="16.5">
      <c r="A116" s="5" t="s">
        <v>233</v>
      </c>
      <c r="B116" s="6" t="s">
        <v>224</v>
      </c>
      <c r="C116" s="7" t="s">
        <v>225</v>
      </c>
      <c r="D116" s="6" t="s">
        <v>14</v>
      </c>
      <c r="E116" s="6" t="s">
        <v>15</v>
      </c>
      <c r="F116" s="8">
        <v>254.8</v>
      </c>
      <c r="G116" s="9">
        <v>2.8</v>
      </c>
      <c r="H116" s="10">
        <v>713.44</v>
      </c>
    </row>
    <row r="117" spans="1:8" ht="24.75">
      <c r="A117" s="5" t="s">
        <v>234</v>
      </c>
      <c r="B117" s="6" t="s">
        <v>227</v>
      </c>
      <c r="C117" s="7" t="s">
        <v>228</v>
      </c>
      <c r="D117" s="6" t="s">
        <v>14</v>
      </c>
      <c r="E117" s="6" t="s">
        <v>54</v>
      </c>
      <c r="F117" s="8">
        <v>17.84</v>
      </c>
      <c r="G117" s="9">
        <v>918.54</v>
      </c>
      <c r="H117" s="10">
        <v>16386.75</v>
      </c>
    </row>
    <row r="118" spans="1:8" ht="20.100000000000001" customHeight="1">
      <c r="A118" s="3" t="s">
        <v>235</v>
      </c>
      <c r="B118" s="95" t="s">
        <v>236</v>
      </c>
      <c r="C118" s="95"/>
      <c r="D118" s="95"/>
      <c r="E118" s="95"/>
      <c r="F118" s="95"/>
      <c r="G118" s="95"/>
      <c r="H118" s="4">
        <v>233607.59</v>
      </c>
    </row>
    <row r="119" spans="1:8" ht="20.100000000000001" customHeight="1">
      <c r="A119" s="3" t="s">
        <v>237</v>
      </c>
      <c r="B119" s="95" t="s">
        <v>238</v>
      </c>
      <c r="C119" s="95"/>
      <c r="D119" s="95"/>
      <c r="E119" s="95"/>
      <c r="F119" s="95"/>
      <c r="G119" s="95"/>
      <c r="H119" s="4">
        <v>1541.23</v>
      </c>
    </row>
    <row r="120" spans="1:8" ht="24.75">
      <c r="A120" s="5" t="s">
        <v>239</v>
      </c>
      <c r="B120" s="6" t="s">
        <v>240</v>
      </c>
      <c r="C120" s="7" t="s">
        <v>241</v>
      </c>
      <c r="D120" s="6" t="s">
        <v>14</v>
      </c>
      <c r="E120" s="6" t="s">
        <v>15</v>
      </c>
      <c r="F120" s="8">
        <v>6.1</v>
      </c>
      <c r="G120" s="9">
        <v>252.66</v>
      </c>
      <c r="H120" s="10">
        <v>1541.23</v>
      </c>
    </row>
    <row r="121" spans="1:8" ht="20.100000000000001" customHeight="1">
      <c r="A121" s="3" t="s">
        <v>242</v>
      </c>
      <c r="B121" s="95" t="s">
        <v>243</v>
      </c>
      <c r="C121" s="95"/>
      <c r="D121" s="95"/>
      <c r="E121" s="95"/>
      <c r="F121" s="95"/>
      <c r="G121" s="95"/>
      <c r="H121" s="4">
        <v>213926.04</v>
      </c>
    </row>
    <row r="122" spans="1:8" ht="24.75">
      <c r="A122" s="5" t="s">
        <v>244</v>
      </c>
      <c r="B122" s="6" t="s">
        <v>245</v>
      </c>
      <c r="C122" s="7" t="s">
        <v>246</v>
      </c>
      <c r="D122" s="6" t="s">
        <v>14</v>
      </c>
      <c r="E122" s="6" t="s">
        <v>15</v>
      </c>
      <c r="F122" s="8">
        <v>572.77</v>
      </c>
      <c r="G122" s="9">
        <v>70.73</v>
      </c>
      <c r="H122" s="10">
        <v>40512.019999999997</v>
      </c>
    </row>
    <row r="123" spans="1:8" ht="24.75">
      <c r="A123" s="5" t="s">
        <v>247</v>
      </c>
      <c r="B123" s="6" t="s">
        <v>248</v>
      </c>
      <c r="C123" s="7" t="s">
        <v>249</v>
      </c>
      <c r="D123" s="6" t="s">
        <v>14</v>
      </c>
      <c r="E123" s="6" t="s">
        <v>15</v>
      </c>
      <c r="F123" s="8">
        <v>1038</v>
      </c>
      <c r="G123" s="9">
        <v>105.31</v>
      </c>
      <c r="H123" s="10">
        <v>109311.78</v>
      </c>
    </row>
    <row r="124" spans="1:8" ht="24.75">
      <c r="A124" s="5" t="s">
        <v>250</v>
      </c>
      <c r="B124" s="6" t="s">
        <v>251</v>
      </c>
      <c r="C124" s="7" t="s">
        <v>252</v>
      </c>
      <c r="D124" s="6" t="s">
        <v>14</v>
      </c>
      <c r="E124" s="6" t="s">
        <v>15</v>
      </c>
      <c r="F124" s="8">
        <v>564.11</v>
      </c>
      <c r="G124" s="9">
        <v>93.63</v>
      </c>
      <c r="H124" s="10">
        <v>52817.62</v>
      </c>
    </row>
    <row r="125" spans="1:8" ht="24.75">
      <c r="A125" s="5" t="s">
        <v>253</v>
      </c>
      <c r="B125" s="6" t="s">
        <v>254</v>
      </c>
      <c r="C125" s="7" t="s">
        <v>255</v>
      </c>
      <c r="D125" s="6" t="s">
        <v>14</v>
      </c>
      <c r="E125" s="6" t="s">
        <v>15</v>
      </c>
      <c r="F125" s="8">
        <v>9.7200000000000006</v>
      </c>
      <c r="G125" s="9">
        <v>156.28</v>
      </c>
      <c r="H125" s="10">
        <v>1519.04</v>
      </c>
    </row>
    <row r="126" spans="1:8" ht="16.5">
      <c r="A126" s="5" t="s">
        <v>256</v>
      </c>
      <c r="B126" s="6" t="s">
        <v>257</v>
      </c>
      <c r="C126" s="7" t="s">
        <v>258</v>
      </c>
      <c r="D126" s="6" t="s">
        <v>14</v>
      </c>
      <c r="E126" s="6" t="s">
        <v>30</v>
      </c>
      <c r="F126" s="8">
        <v>311.8</v>
      </c>
      <c r="G126" s="9">
        <v>31.32</v>
      </c>
      <c r="H126" s="10">
        <v>9765.58</v>
      </c>
    </row>
    <row r="127" spans="1:8" ht="20.100000000000001" customHeight="1">
      <c r="A127" s="3" t="s">
        <v>259</v>
      </c>
      <c r="B127" s="95" t="s">
        <v>260</v>
      </c>
      <c r="C127" s="95"/>
      <c r="D127" s="95"/>
      <c r="E127" s="95"/>
      <c r="F127" s="95"/>
      <c r="G127" s="95"/>
      <c r="H127" s="4">
        <v>5894.01</v>
      </c>
    </row>
    <row r="128" spans="1:8" ht="24.75">
      <c r="A128" s="5" t="s">
        <v>261</v>
      </c>
      <c r="B128" s="6" t="s">
        <v>251</v>
      </c>
      <c r="C128" s="7" t="s">
        <v>252</v>
      </c>
      <c r="D128" s="6" t="s">
        <v>14</v>
      </c>
      <c r="E128" s="6" t="s">
        <v>15</v>
      </c>
      <c r="F128" s="8">
        <v>62.95</v>
      </c>
      <c r="G128" s="9">
        <v>93.63</v>
      </c>
      <c r="H128" s="10">
        <v>5894.01</v>
      </c>
    </row>
    <row r="129" spans="1:8" ht="20.100000000000001" customHeight="1">
      <c r="A129" s="3" t="s">
        <v>262</v>
      </c>
      <c r="B129" s="95" t="s">
        <v>263</v>
      </c>
      <c r="C129" s="95"/>
      <c r="D129" s="95"/>
      <c r="E129" s="95"/>
      <c r="F129" s="95"/>
      <c r="G129" s="95"/>
      <c r="H129" s="4">
        <v>12246.31</v>
      </c>
    </row>
    <row r="130" spans="1:8" ht="16.5">
      <c r="A130" s="5" t="s">
        <v>264</v>
      </c>
      <c r="B130" s="6" t="s">
        <v>265</v>
      </c>
      <c r="C130" s="7" t="s">
        <v>266</v>
      </c>
      <c r="D130" s="6" t="s">
        <v>14</v>
      </c>
      <c r="E130" s="6" t="s">
        <v>15</v>
      </c>
      <c r="F130" s="8">
        <v>8.06</v>
      </c>
      <c r="G130" s="9">
        <v>943.72</v>
      </c>
      <c r="H130" s="10">
        <v>7606.38</v>
      </c>
    </row>
    <row r="131" spans="1:8" ht="16.5">
      <c r="A131" s="5" t="s">
        <v>267</v>
      </c>
      <c r="B131" s="6" t="s">
        <v>268</v>
      </c>
      <c r="C131" s="7" t="s">
        <v>269</v>
      </c>
      <c r="D131" s="6" t="s">
        <v>26</v>
      </c>
      <c r="E131" s="6" t="s">
        <v>15</v>
      </c>
      <c r="F131" s="8">
        <v>7.2</v>
      </c>
      <c r="G131" s="9">
        <v>616.54999999999995</v>
      </c>
      <c r="H131" s="10">
        <v>4439.16</v>
      </c>
    </row>
    <row r="132" spans="1:8" ht="24.75">
      <c r="A132" s="5" t="s">
        <v>270</v>
      </c>
      <c r="B132" s="6" t="s">
        <v>271</v>
      </c>
      <c r="C132" s="7" t="s">
        <v>272</v>
      </c>
      <c r="D132" s="6" t="s">
        <v>14</v>
      </c>
      <c r="E132" s="6" t="s">
        <v>15</v>
      </c>
      <c r="F132" s="8">
        <v>3.6</v>
      </c>
      <c r="G132" s="9">
        <v>55.77</v>
      </c>
      <c r="H132" s="10">
        <v>200.77</v>
      </c>
    </row>
    <row r="133" spans="1:8" ht="20.100000000000001" customHeight="1">
      <c r="A133" s="3" t="s">
        <v>273</v>
      </c>
      <c r="B133" s="95" t="s">
        <v>274</v>
      </c>
      <c r="C133" s="95"/>
      <c r="D133" s="95"/>
      <c r="E133" s="95"/>
      <c r="F133" s="95"/>
      <c r="G133" s="95"/>
      <c r="H133" s="4">
        <v>292573.36</v>
      </c>
    </row>
    <row r="134" spans="1:8" ht="20.100000000000001" customHeight="1">
      <c r="A134" s="3" t="s">
        <v>275</v>
      </c>
      <c r="B134" s="95" t="s">
        <v>276</v>
      </c>
      <c r="C134" s="95"/>
      <c r="D134" s="95"/>
      <c r="E134" s="95"/>
      <c r="F134" s="95"/>
      <c r="G134" s="95"/>
      <c r="H134" s="4">
        <v>36445.480000000003</v>
      </c>
    </row>
    <row r="135" spans="1:8" ht="41.25">
      <c r="A135" s="5" t="s">
        <v>277</v>
      </c>
      <c r="B135" s="6" t="s">
        <v>278</v>
      </c>
      <c r="C135" s="7" t="s">
        <v>279</v>
      </c>
      <c r="D135" s="6" t="s">
        <v>26</v>
      </c>
      <c r="E135" s="6" t="s">
        <v>22</v>
      </c>
      <c r="F135" s="8">
        <v>6</v>
      </c>
      <c r="G135" s="9">
        <v>1121.32</v>
      </c>
      <c r="H135" s="10">
        <v>6727.92</v>
      </c>
    </row>
    <row r="136" spans="1:8" ht="33">
      <c r="A136" s="5" t="s">
        <v>280</v>
      </c>
      <c r="B136" s="6" t="s">
        <v>281</v>
      </c>
      <c r="C136" s="7" t="s">
        <v>282</v>
      </c>
      <c r="D136" s="6" t="s">
        <v>26</v>
      </c>
      <c r="E136" s="6" t="s">
        <v>22</v>
      </c>
      <c r="F136" s="8">
        <v>3</v>
      </c>
      <c r="G136" s="9">
        <v>1695.77</v>
      </c>
      <c r="H136" s="10">
        <v>5087.3100000000004</v>
      </c>
    </row>
    <row r="137" spans="1:8" ht="41.25">
      <c r="A137" s="5" t="s">
        <v>283</v>
      </c>
      <c r="B137" s="6" t="s">
        <v>284</v>
      </c>
      <c r="C137" s="7" t="s">
        <v>285</v>
      </c>
      <c r="D137" s="6" t="s">
        <v>26</v>
      </c>
      <c r="E137" s="6" t="s">
        <v>22</v>
      </c>
      <c r="F137" s="8">
        <v>6</v>
      </c>
      <c r="G137" s="9">
        <v>1231.07</v>
      </c>
      <c r="H137" s="10">
        <v>7386.42</v>
      </c>
    </row>
    <row r="138" spans="1:8" ht="41.25">
      <c r="A138" s="5" t="s">
        <v>286</v>
      </c>
      <c r="B138" s="6" t="s">
        <v>287</v>
      </c>
      <c r="C138" s="7" t="s">
        <v>288</v>
      </c>
      <c r="D138" s="6" t="s">
        <v>26</v>
      </c>
      <c r="E138" s="6" t="s">
        <v>22</v>
      </c>
      <c r="F138" s="8">
        <v>3</v>
      </c>
      <c r="G138" s="9">
        <v>1231.07</v>
      </c>
      <c r="H138" s="10">
        <v>3693.21</v>
      </c>
    </row>
    <row r="139" spans="1:8" ht="33">
      <c r="A139" s="5" t="s">
        <v>289</v>
      </c>
      <c r="B139" s="6" t="s">
        <v>290</v>
      </c>
      <c r="C139" s="7" t="s">
        <v>291</v>
      </c>
      <c r="D139" s="6" t="s">
        <v>26</v>
      </c>
      <c r="E139" s="6" t="s">
        <v>22</v>
      </c>
      <c r="F139" s="8">
        <v>5</v>
      </c>
      <c r="G139" s="9">
        <v>1695.77</v>
      </c>
      <c r="H139" s="10">
        <v>8478.85</v>
      </c>
    </row>
    <row r="140" spans="1:8" ht="16.5">
      <c r="A140" s="5" t="s">
        <v>292</v>
      </c>
      <c r="B140" s="6" t="s">
        <v>293</v>
      </c>
      <c r="C140" s="7" t="s">
        <v>294</v>
      </c>
      <c r="D140" s="6" t="s">
        <v>26</v>
      </c>
      <c r="E140" s="6" t="s">
        <v>22</v>
      </c>
      <c r="F140" s="8">
        <v>4</v>
      </c>
      <c r="G140" s="9">
        <v>1132.82</v>
      </c>
      <c r="H140" s="10">
        <v>4531.28</v>
      </c>
    </row>
    <row r="141" spans="1:8" ht="16.5">
      <c r="A141" s="5" t="s">
        <v>295</v>
      </c>
      <c r="B141" s="6" t="s">
        <v>296</v>
      </c>
      <c r="C141" s="7" t="s">
        <v>297</v>
      </c>
      <c r="D141" s="6" t="s">
        <v>26</v>
      </c>
      <c r="E141" s="6" t="s">
        <v>15</v>
      </c>
      <c r="F141" s="8">
        <v>1.8</v>
      </c>
      <c r="G141" s="9">
        <v>300.27</v>
      </c>
      <c r="H141" s="10">
        <v>540.49</v>
      </c>
    </row>
    <row r="142" spans="1:8" ht="20.100000000000001" customHeight="1">
      <c r="A142" s="3" t="s">
        <v>298</v>
      </c>
      <c r="B142" s="95" t="s">
        <v>299</v>
      </c>
      <c r="C142" s="95"/>
      <c r="D142" s="95"/>
      <c r="E142" s="95"/>
      <c r="F142" s="95"/>
      <c r="G142" s="95"/>
      <c r="H142" s="4">
        <v>5003.57</v>
      </c>
    </row>
    <row r="143" spans="1:8" ht="16.5">
      <c r="A143" s="5" t="s">
        <v>300</v>
      </c>
      <c r="B143" s="6" t="s">
        <v>301</v>
      </c>
      <c r="C143" s="7" t="s">
        <v>302</v>
      </c>
      <c r="D143" s="6" t="s">
        <v>14</v>
      </c>
      <c r="E143" s="6" t="s">
        <v>22</v>
      </c>
      <c r="F143" s="8">
        <v>4</v>
      </c>
      <c r="G143" s="9">
        <v>78.56</v>
      </c>
      <c r="H143" s="10">
        <v>314.24</v>
      </c>
    </row>
    <row r="144" spans="1:8" ht="16.5">
      <c r="A144" s="5" t="s">
        <v>303</v>
      </c>
      <c r="B144" s="6" t="s">
        <v>304</v>
      </c>
      <c r="C144" s="7" t="s">
        <v>305</v>
      </c>
      <c r="D144" s="6" t="s">
        <v>14</v>
      </c>
      <c r="E144" s="6" t="s">
        <v>22</v>
      </c>
      <c r="F144" s="8">
        <v>8</v>
      </c>
      <c r="G144" s="9">
        <v>301.99</v>
      </c>
      <c r="H144" s="10">
        <v>2415.92</v>
      </c>
    </row>
    <row r="145" spans="1:8" ht="16.5">
      <c r="A145" s="5" t="s">
        <v>306</v>
      </c>
      <c r="B145" s="6" t="s">
        <v>307</v>
      </c>
      <c r="C145" s="7" t="s">
        <v>308</v>
      </c>
      <c r="D145" s="6" t="s">
        <v>26</v>
      </c>
      <c r="E145" s="6" t="s">
        <v>309</v>
      </c>
      <c r="F145" s="8">
        <v>12.8</v>
      </c>
      <c r="G145" s="9">
        <v>177.61</v>
      </c>
      <c r="H145" s="10">
        <v>2273.41</v>
      </c>
    </row>
    <row r="146" spans="1:8" ht="20.100000000000001" customHeight="1">
      <c r="A146" s="3" t="s">
        <v>310</v>
      </c>
      <c r="B146" s="95" t="s">
        <v>311</v>
      </c>
      <c r="C146" s="95"/>
      <c r="D146" s="95"/>
      <c r="E146" s="95"/>
      <c r="F146" s="95"/>
      <c r="G146" s="95"/>
      <c r="H146" s="4">
        <v>48106.69</v>
      </c>
    </row>
    <row r="147" spans="1:8" ht="24.75">
      <c r="A147" s="5" t="s">
        <v>312</v>
      </c>
      <c r="B147" s="6" t="s">
        <v>313</v>
      </c>
      <c r="C147" s="7" t="s">
        <v>314</v>
      </c>
      <c r="D147" s="6" t="s">
        <v>26</v>
      </c>
      <c r="E147" s="6" t="s">
        <v>22</v>
      </c>
      <c r="F147" s="8">
        <v>1</v>
      </c>
      <c r="G147" s="9">
        <v>920.22</v>
      </c>
      <c r="H147" s="10">
        <v>920.22</v>
      </c>
    </row>
    <row r="148" spans="1:8" ht="33">
      <c r="A148" s="5" t="s">
        <v>315</v>
      </c>
      <c r="B148" s="6" t="s">
        <v>316</v>
      </c>
      <c r="C148" s="7" t="s">
        <v>317</v>
      </c>
      <c r="D148" s="6" t="s">
        <v>26</v>
      </c>
      <c r="E148" s="6" t="s">
        <v>15</v>
      </c>
      <c r="F148" s="8">
        <v>1.68</v>
      </c>
      <c r="G148" s="9">
        <v>720.58</v>
      </c>
      <c r="H148" s="10">
        <v>1210.57</v>
      </c>
    </row>
    <row r="149" spans="1:8" ht="33">
      <c r="A149" s="5" t="s">
        <v>318</v>
      </c>
      <c r="B149" s="6" t="s">
        <v>319</v>
      </c>
      <c r="C149" s="7" t="s">
        <v>320</v>
      </c>
      <c r="D149" s="6" t="s">
        <v>26</v>
      </c>
      <c r="E149" s="6" t="s">
        <v>15</v>
      </c>
      <c r="F149" s="8">
        <v>3.36</v>
      </c>
      <c r="G149" s="9">
        <v>720.58</v>
      </c>
      <c r="H149" s="10">
        <v>2421.15</v>
      </c>
    </row>
    <row r="150" spans="1:8" ht="33">
      <c r="A150" s="5" t="s">
        <v>321</v>
      </c>
      <c r="B150" s="6" t="s">
        <v>322</v>
      </c>
      <c r="C150" s="7" t="s">
        <v>323</v>
      </c>
      <c r="D150" s="6" t="s">
        <v>26</v>
      </c>
      <c r="E150" s="6" t="s">
        <v>15</v>
      </c>
      <c r="F150" s="8">
        <v>83.48</v>
      </c>
      <c r="G150" s="9">
        <v>504.13</v>
      </c>
      <c r="H150" s="10">
        <v>42084.77</v>
      </c>
    </row>
    <row r="151" spans="1:8" ht="33">
      <c r="A151" s="5" t="s">
        <v>324</v>
      </c>
      <c r="B151" s="6" t="s">
        <v>325</v>
      </c>
      <c r="C151" s="7" t="s">
        <v>326</v>
      </c>
      <c r="D151" s="6" t="s">
        <v>26</v>
      </c>
      <c r="E151" s="6" t="s">
        <v>15</v>
      </c>
      <c r="F151" s="8">
        <v>2.04</v>
      </c>
      <c r="G151" s="9">
        <v>720.58</v>
      </c>
      <c r="H151" s="10">
        <v>1469.98</v>
      </c>
    </row>
    <row r="152" spans="1:8" ht="20.100000000000001" customHeight="1">
      <c r="A152" s="3" t="s">
        <v>327</v>
      </c>
      <c r="B152" s="95" t="s">
        <v>328</v>
      </c>
      <c r="C152" s="95"/>
      <c r="D152" s="95"/>
      <c r="E152" s="95"/>
      <c r="F152" s="95"/>
      <c r="G152" s="95"/>
      <c r="H152" s="4">
        <v>52485.279999999999</v>
      </c>
    </row>
    <row r="153" spans="1:8" ht="33">
      <c r="A153" s="5" t="s">
        <v>329</v>
      </c>
      <c r="B153" s="6" t="s">
        <v>330</v>
      </c>
      <c r="C153" s="7" t="s">
        <v>331</v>
      </c>
      <c r="D153" s="6" t="s">
        <v>26</v>
      </c>
      <c r="E153" s="6" t="s">
        <v>15</v>
      </c>
      <c r="F153" s="8">
        <v>0.88</v>
      </c>
      <c r="G153" s="9">
        <v>738.56</v>
      </c>
      <c r="H153" s="10">
        <v>649.92999999999995</v>
      </c>
    </row>
    <row r="154" spans="1:8" ht="33">
      <c r="A154" s="5" t="s">
        <v>332</v>
      </c>
      <c r="B154" s="6" t="s">
        <v>333</v>
      </c>
      <c r="C154" s="7" t="s">
        <v>334</v>
      </c>
      <c r="D154" s="6" t="s">
        <v>26</v>
      </c>
      <c r="E154" s="6" t="s">
        <v>15</v>
      </c>
      <c r="F154" s="8">
        <v>2.15</v>
      </c>
      <c r="G154" s="9">
        <v>738.56</v>
      </c>
      <c r="H154" s="10">
        <v>1587.9</v>
      </c>
    </row>
    <row r="155" spans="1:8" ht="24.75">
      <c r="A155" s="5" t="s">
        <v>335</v>
      </c>
      <c r="B155" s="6" t="s">
        <v>336</v>
      </c>
      <c r="C155" s="7" t="s">
        <v>337</v>
      </c>
      <c r="D155" s="6" t="s">
        <v>26</v>
      </c>
      <c r="E155" s="6" t="s">
        <v>15</v>
      </c>
      <c r="F155" s="8">
        <v>1.61</v>
      </c>
      <c r="G155" s="9">
        <v>788.93</v>
      </c>
      <c r="H155" s="10">
        <v>1270.18</v>
      </c>
    </row>
    <row r="156" spans="1:8" ht="33">
      <c r="A156" s="5" t="s">
        <v>338</v>
      </c>
      <c r="B156" s="6" t="s">
        <v>339</v>
      </c>
      <c r="C156" s="7" t="s">
        <v>340</v>
      </c>
      <c r="D156" s="6" t="s">
        <v>26</v>
      </c>
      <c r="E156" s="6" t="s">
        <v>15</v>
      </c>
      <c r="F156" s="8">
        <v>2.73</v>
      </c>
      <c r="G156" s="9">
        <v>738.56</v>
      </c>
      <c r="H156" s="10">
        <v>2016.27</v>
      </c>
    </row>
    <row r="157" spans="1:8" ht="24.75">
      <c r="A157" s="5" t="s">
        <v>341</v>
      </c>
      <c r="B157" s="6" t="s">
        <v>342</v>
      </c>
      <c r="C157" s="7" t="s">
        <v>343</v>
      </c>
      <c r="D157" s="6" t="s">
        <v>26</v>
      </c>
      <c r="E157" s="6" t="s">
        <v>15</v>
      </c>
      <c r="F157" s="8">
        <v>2.16</v>
      </c>
      <c r="G157" s="9">
        <v>788.93</v>
      </c>
      <c r="H157" s="10">
        <v>1704.09</v>
      </c>
    </row>
    <row r="158" spans="1:8" ht="24.75">
      <c r="A158" s="5" t="s">
        <v>344</v>
      </c>
      <c r="B158" s="6" t="s">
        <v>345</v>
      </c>
      <c r="C158" s="7" t="s">
        <v>346</v>
      </c>
      <c r="D158" s="6" t="s">
        <v>26</v>
      </c>
      <c r="E158" s="6" t="s">
        <v>15</v>
      </c>
      <c r="F158" s="8">
        <v>1.05</v>
      </c>
      <c r="G158" s="9">
        <v>738.56</v>
      </c>
      <c r="H158" s="10">
        <v>775.49</v>
      </c>
    </row>
    <row r="159" spans="1:8" ht="24.75">
      <c r="A159" s="5" t="s">
        <v>347</v>
      </c>
      <c r="B159" s="6" t="s">
        <v>348</v>
      </c>
      <c r="C159" s="7" t="s">
        <v>349</v>
      </c>
      <c r="D159" s="6" t="s">
        <v>26</v>
      </c>
      <c r="E159" s="6" t="s">
        <v>15</v>
      </c>
      <c r="F159" s="8">
        <v>12.6</v>
      </c>
      <c r="G159" s="9">
        <v>738.56</v>
      </c>
      <c r="H159" s="10">
        <v>9305.86</v>
      </c>
    </row>
    <row r="160" spans="1:8" ht="24.75">
      <c r="A160" s="5" t="s">
        <v>350</v>
      </c>
      <c r="B160" s="6" t="s">
        <v>351</v>
      </c>
      <c r="C160" s="7" t="s">
        <v>352</v>
      </c>
      <c r="D160" s="6" t="s">
        <v>26</v>
      </c>
      <c r="E160" s="6" t="s">
        <v>15</v>
      </c>
      <c r="F160" s="8">
        <v>8.4</v>
      </c>
      <c r="G160" s="9">
        <v>738.56</v>
      </c>
      <c r="H160" s="10">
        <v>6203.9</v>
      </c>
    </row>
    <row r="161" spans="1:8" ht="24.75">
      <c r="A161" s="5" t="s">
        <v>353</v>
      </c>
      <c r="B161" s="6" t="s">
        <v>354</v>
      </c>
      <c r="C161" s="7" t="s">
        <v>355</v>
      </c>
      <c r="D161" s="6" t="s">
        <v>26</v>
      </c>
      <c r="E161" s="6" t="s">
        <v>15</v>
      </c>
      <c r="F161" s="8">
        <v>6.3</v>
      </c>
      <c r="G161" s="9">
        <v>738.56</v>
      </c>
      <c r="H161" s="10">
        <v>4652.93</v>
      </c>
    </row>
    <row r="162" spans="1:8" ht="24.75">
      <c r="A162" s="5" t="s">
        <v>356</v>
      </c>
      <c r="B162" s="6" t="s">
        <v>357</v>
      </c>
      <c r="C162" s="7" t="s">
        <v>358</v>
      </c>
      <c r="D162" s="6" t="s">
        <v>26</v>
      </c>
      <c r="E162" s="6" t="s">
        <v>15</v>
      </c>
      <c r="F162" s="8">
        <v>1.05</v>
      </c>
      <c r="G162" s="9">
        <v>738.56</v>
      </c>
      <c r="H162" s="10">
        <v>775.49</v>
      </c>
    </row>
    <row r="163" spans="1:8" ht="24.75">
      <c r="A163" s="5" t="s">
        <v>359</v>
      </c>
      <c r="B163" s="6" t="s">
        <v>360</v>
      </c>
      <c r="C163" s="7" t="s">
        <v>361</v>
      </c>
      <c r="D163" s="6" t="s">
        <v>26</v>
      </c>
      <c r="E163" s="6" t="s">
        <v>15</v>
      </c>
      <c r="F163" s="8">
        <v>5.25</v>
      </c>
      <c r="G163" s="9">
        <v>738.56</v>
      </c>
      <c r="H163" s="10">
        <v>3877.44</v>
      </c>
    </row>
    <row r="164" spans="1:8" ht="24.75">
      <c r="A164" s="5" t="s">
        <v>362</v>
      </c>
      <c r="B164" s="6" t="s">
        <v>363</v>
      </c>
      <c r="C164" s="7" t="s">
        <v>364</v>
      </c>
      <c r="D164" s="6" t="s">
        <v>26</v>
      </c>
      <c r="E164" s="6" t="s">
        <v>15</v>
      </c>
      <c r="F164" s="8">
        <v>4.2</v>
      </c>
      <c r="G164" s="9">
        <v>738.56</v>
      </c>
      <c r="H164" s="10">
        <v>3101.95</v>
      </c>
    </row>
    <row r="165" spans="1:8" ht="24.75">
      <c r="A165" s="5" t="s">
        <v>365</v>
      </c>
      <c r="B165" s="6" t="s">
        <v>366</v>
      </c>
      <c r="C165" s="7" t="s">
        <v>367</v>
      </c>
      <c r="D165" s="6" t="s">
        <v>26</v>
      </c>
      <c r="E165" s="6" t="s">
        <v>15</v>
      </c>
      <c r="F165" s="8">
        <v>16.8</v>
      </c>
      <c r="G165" s="9">
        <v>738.56</v>
      </c>
      <c r="H165" s="10">
        <v>12407.81</v>
      </c>
    </row>
    <row r="166" spans="1:8" ht="24.75">
      <c r="A166" s="5" t="s">
        <v>368</v>
      </c>
      <c r="B166" s="6" t="s">
        <v>369</v>
      </c>
      <c r="C166" s="7" t="s">
        <v>370</v>
      </c>
      <c r="D166" s="6" t="s">
        <v>26</v>
      </c>
      <c r="E166" s="6" t="s">
        <v>15</v>
      </c>
      <c r="F166" s="8">
        <v>2.72</v>
      </c>
      <c r="G166" s="9">
        <v>788.93</v>
      </c>
      <c r="H166" s="10">
        <v>2145.89</v>
      </c>
    </row>
    <row r="167" spans="1:8" ht="16.5">
      <c r="A167" s="5" t="s">
        <v>371</v>
      </c>
      <c r="B167" s="6" t="s">
        <v>372</v>
      </c>
      <c r="C167" s="7" t="s">
        <v>373</v>
      </c>
      <c r="D167" s="6" t="s">
        <v>26</v>
      </c>
      <c r="E167" s="6" t="s">
        <v>15</v>
      </c>
      <c r="F167" s="8">
        <v>10.28</v>
      </c>
      <c r="G167" s="9">
        <v>195.54</v>
      </c>
      <c r="H167" s="10">
        <v>2010.15</v>
      </c>
    </row>
    <row r="168" spans="1:8" ht="20.100000000000001" customHeight="1">
      <c r="A168" s="3" t="s">
        <v>374</v>
      </c>
      <c r="B168" s="95" t="s">
        <v>375</v>
      </c>
      <c r="C168" s="95"/>
      <c r="D168" s="95"/>
      <c r="E168" s="95"/>
      <c r="F168" s="95"/>
      <c r="G168" s="95"/>
      <c r="H168" s="4">
        <v>1261.8699999999999</v>
      </c>
    </row>
    <row r="169" spans="1:8" ht="16.5">
      <c r="A169" s="5" t="s">
        <v>376</v>
      </c>
      <c r="B169" s="6" t="s">
        <v>377</v>
      </c>
      <c r="C169" s="7" t="s">
        <v>378</v>
      </c>
      <c r="D169" s="6" t="s">
        <v>26</v>
      </c>
      <c r="E169" s="6" t="s">
        <v>15</v>
      </c>
      <c r="F169" s="8">
        <v>1</v>
      </c>
      <c r="G169" s="9">
        <v>1261.8699999999999</v>
      </c>
      <c r="H169" s="10">
        <v>1261.8699999999999</v>
      </c>
    </row>
    <row r="170" spans="1:8" ht="20.100000000000001" customHeight="1">
      <c r="A170" s="3" t="s">
        <v>379</v>
      </c>
      <c r="B170" s="95" t="s">
        <v>380</v>
      </c>
      <c r="C170" s="95"/>
      <c r="D170" s="95"/>
      <c r="E170" s="95"/>
      <c r="F170" s="95"/>
      <c r="G170" s="95"/>
      <c r="H170" s="4">
        <v>149270.47</v>
      </c>
    </row>
    <row r="171" spans="1:8" ht="16.5">
      <c r="A171" s="5" t="s">
        <v>381</v>
      </c>
      <c r="B171" s="6" t="s">
        <v>382</v>
      </c>
      <c r="C171" s="7" t="s">
        <v>383</v>
      </c>
      <c r="D171" s="6" t="s">
        <v>26</v>
      </c>
      <c r="E171" s="6" t="s">
        <v>15</v>
      </c>
      <c r="F171" s="8">
        <v>3.08</v>
      </c>
      <c r="G171" s="9">
        <v>908.82</v>
      </c>
      <c r="H171" s="10">
        <v>2799.17</v>
      </c>
    </row>
    <row r="172" spans="1:8" ht="16.5">
      <c r="A172" s="5" t="s">
        <v>384</v>
      </c>
      <c r="B172" s="6" t="s">
        <v>385</v>
      </c>
      <c r="C172" s="7" t="s">
        <v>386</v>
      </c>
      <c r="D172" s="6" t="s">
        <v>26</v>
      </c>
      <c r="E172" s="6" t="s">
        <v>15</v>
      </c>
      <c r="F172" s="8">
        <v>2.94</v>
      </c>
      <c r="G172" s="9">
        <v>920.66</v>
      </c>
      <c r="H172" s="10">
        <v>2706.74</v>
      </c>
    </row>
    <row r="173" spans="1:8" ht="16.5">
      <c r="A173" s="5" t="s">
        <v>387</v>
      </c>
      <c r="B173" s="6" t="s">
        <v>388</v>
      </c>
      <c r="C173" s="7" t="s">
        <v>389</v>
      </c>
      <c r="D173" s="6" t="s">
        <v>26</v>
      </c>
      <c r="E173" s="6" t="s">
        <v>15</v>
      </c>
      <c r="F173" s="8">
        <v>116.76</v>
      </c>
      <c r="G173" s="9">
        <v>885.56</v>
      </c>
      <c r="H173" s="10">
        <v>103397.99</v>
      </c>
    </row>
    <row r="174" spans="1:8">
      <c r="A174" s="5" t="s">
        <v>390</v>
      </c>
      <c r="B174" s="6" t="s">
        <v>391</v>
      </c>
      <c r="C174" s="7" t="s">
        <v>392</v>
      </c>
      <c r="D174" s="6" t="s">
        <v>26</v>
      </c>
      <c r="E174" s="6" t="s">
        <v>15</v>
      </c>
      <c r="F174" s="8">
        <v>71.89</v>
      </c>
      <c r="G174" s="9">
        <v>292.3</v>
      </c>
      <c r="H174" s="10">
        <v>21013.45</v>
      </c>
    </row>
    <row r="175" spans="1:8" ht="33">
      <c r="A175" s="5" t="s">
        <v>393</v>
      </c>
      <c r="B175" s="6" t="s">
        <v>394</v>
      </c>
      <c r="C175" s="7" t="s">
        <v>395</v>
      </c>
      <c r="D175" s="6" t="s">
        <v>26</v>
      </c>
      <c r="E175" s="6" t="s">
        <v>15</v>
      </c>
      <c r="F175" s="8">
        <v>6.3</v>
      </c>
      <c r="G175" s="9">
        <v>1170.08</v>
      </c>
      <c r="H175" s="10">
        <v>7371.5</v>
      </c>
    </row>
    <row r="176" spans="1:8" ht="33">
      <c r="A176" s="5" t="s">
        <v>396</v>
      </c>
      <c r="B176" s="6" t="s">
        <v>397</v>
      </c>
      <c r="C176" s="7" t="s">
        <v>398</v>
      </c>
      <c r="D176" s="6" t="s">
        <v>26</v>
      </c>
      <c r="E176" s="6" t="s">
        <v>15</v>
      </c>
      <c r="F176" s="8">
        <v>4</v>
      </c>
      <c r="G176" s="9">
        <v>1170.08</v>
      </c>
      <c r="H176" s="10">
        <v>4680.32</v>
      </c>
    </row>
    <row r="177" spans="1:8" ht="33">
      <c r="A177" s="5" t="s">
        <v>399</v>
      </c>
      <c r="B177" s="6" t="s">
        <v>400</v>
      </c>
      <c r="C177" s="7" t="s">
        <v>401</v>
      </c>
      <c r="D177" s="6" t="s">
        <v>26</v>
      </c>
      <c r="E177" s="6" t="s">
        <v>15</v>
      </c>
      <c r="F177" s="8">
        <v>6.24</v>
      </c>
      <c r="G177" s="9">
        <v>1170.08</v>
      </c>
      <c r="H177" s="10">
        <v>7301.3</v>
      </c>
    </row>
    <row r="178" spans="1:8" ht="20.100000000000001" customHeight="1">
      <c r="A178" s="3" t="s">
        <v>402</v>
      </c>
      <c r="B178" s="95" t="s">
        <v>403</v>
      </c>
      <c r="C178" s="95"/>
      <c r="D178" s="95"/>
      <c r="E178" s="95"/>
      <c r="F178" s="95"/>
      <c r="G178" s="95"/>
      <c r="H178" s="4">
        <v>207570.02</v>
      </c>
    </row>
    <row r="179" spans="1:8" ht="41.25">
      <c r="A179" s="5" t="s">
        <v>404</v>
      </c>
      <c r="B179" s="6" t="s">
        <v>405</v>
      </c>
      <c r="C179" s="7" t="s">
        <v>406</v>
      </c>
      <c r="D179" s="6" t="s">
        <v>26</v>
      </c>
      <c r="E179" s="6" t="s">
        <v>15</v>
      </c>
      <c r="F179" s="8">
        <v>850.66</v>
      </c>
      <c r="G179" s="9">
        <v>201.92</v>
      </c>
      <c r="H179" s="10">
        <v>171765.27</v>
      </c>
    </row>
    <row r="180" spans="1:8" ht="24.75">
      <c r="A180" s="5" t="s">
        <v>407</v>
      </c>
      <c r="B180" s="6" t="s">
        <v>408</v>
      </c>
      <c r="C180" s="7" t="s">
        <v>409</v>
      </c>
      <c r="D180" s="6" t="s">
        <v>14</v>
      </c>
      <c r="E180" s="6" t="s">
        <v>30</v>
      </c>
      <c r="F180" s="8">
        <v>69.150000000000006</v>
      </c>
      <c r="G180" s="9">
        <v>146.74</v>
      </c>
      <c r="H180" s="10">
        <v>10147.07</v>
      </c>
    </row>
    <row r="181" spans="1:8" ht="16.5">
      <c r="A181" s="5" t="s">
        <v>410</v>
      </c>
      <c r="B181" s="6" t="s">
        <v>411</v>
      </c>
      <c r="C181" s="7" t="s">
        <v>412</v>
      </c>
      <c r="D181" s="6" t="s">
        <v>26</v>
      </c>
      <c r="E181" s="6" t="s">
        <v>30</v>
      </c>
      <c r="F181" s="8">
        <v>93.6</v>
      </c>
      <c r="G181" s="9">
        <v>54.14</v>
      </c>
      <c r="H181" s="10">
        <v>5067.5</v>
      </c>
    </row>
    <row r="182" spans="1:8" ht="16.5">
      <c r="A182" s="5" t="s">
        <v>413</v>
      </c>
      <c r="B182" s="6" t="s">
        <v>414</v>
      </c>
      <c r="C182" s="7" t="s">
        <v>415</v>
      </c>
      <c r="D182" s="6" t="s">
        <v>26</v>
      </c>
      <c r="E182" s="6" t="s">
        <v>30</v>
      </c>
      <c r="F182" s="8">
        <v>45.7</v>
      </c>
      <c r="G182" s="9">
        <v>54.14</v>
      </c>
      <c r="H182" s="10">
        <v>2474.1999999999998</v>
      </c>
    </row>
    <row r="183" spans="1:8" ht="16.5">
      <c r="A183" s="5" t="s">
        <v>416</v>
      </c>
      <c r="B183" s="6" t="s">
        <v>417</v>
      </c>
      <c r="C183" s="7" t="s">
        <v>418</v>
      </c>
      <c r="D183" s="6" t="s">
        <v>26</v>
      </c>
      <c r="E183" s="6" t="s">
        <v>30</v>
      </c>
      <c r="F183" s="8">
        <v>126.6</v>
      </c>
      <c r="G183" s="9">
        <v>54.14</v>
      </c>
      <c r="H183" s="10">
        <v>6854.12</v>
      </c>
    </row>
    <row r="184" spans="1:8">
      <c r="A184" s="5" t="s">
        <v>419</v>
      </c>
      <c r="B184" s="6" t="s">
        <v>420</v>
      </c>
      <c r="C184" s="7" t="s">
        <v>421</v>
      </c>
      <c r="D184" s="6" t="s">
        <v>26</v>
      </c>
      <c r="E184" s="6" t="s">
        <v>30</v>
      </c>
      <c r="F184" s="8">
        <v>233.6</v>
      </c>
      <c r="G184" s="9">
        <v>48.21</v>
      </c>
      <c r="H184" s="10">
        <v>11261.86</v>
      </c>
    </row>
    <row r="185" spans="1:8" ht="20.100000000000001" customHeight="1">
      <c r="A185" s="3" t="s">
        <v>422</v>
      </c>
      <c r="B185" s="95" t="s">
        <v>423</v>
      </c>
      <c r="C185" s="95"/>
      <c r="D185" s="95"/>
      <c r="E185" s="95"/>
      <c r="F185" s="95"/>
      <c r="G185" s="95"/>
      <c r="H185" s="4">
        <v>20467.509999999998</v>
      </c>
    </row>
    <row r="186" spans="1:8" ht="16.5">
      <c r="A186" s="5" t="s">
        <v>424</v>
      </c>
      <c r="B186" s="6" t="s">
        <v>425</v>
      </c>
      <c r="C186" s="7" t="s">
        <v>426</v>
      </c>
      <c r="D186" s="6" t="s">
        <v>26</v>
      </c>
      <c r="E186" s="6" t="s">
        <v>15</v>
      </c>
      <c r="F186" s="8">
        <v>394.02</v>
      </c>
      <c r="G186" s="9">
        <v>39.4</v>
      </c>
      <c r="H186" s="10">
        <v>15524.39</v>
      </c>
    </row>
    <row r="187" spans="1:8">
      <c r="A187" s="5" t="s">
        <v>427</v>
      </c>
      <c r="B187" s="6" t="s">
        <v>428</v>
      </c>
      <c r="C187" s="7" t="s">
        <v>429</v>
      </c>
      <c r="D187" s="6" t="s">
        <v>26</v>
      </c>
      <c r="E187" s="6" t="s">
        <v>15</v>
      </c>
      <c r="F187" s="8">
        <v>125.46</v>
      </c>
      <c r="G187" s="9">
        <v>39.4</v>
      </c>
      <c r="H187" s="10">
        <v>4943.12</v>
      </c>
    </row>
    <row r="188" spans="1:8" ht="20.100000000000001" customHeight="1">
      <c r="A188" s="3" t="s">
        <v>430</v>
      </c>
      <c r="B188" s="95" t="s">
        <v>431</v>
      </c>
      <c r="C188" s="95"/>
      <c r="D188" s="95"/>
      <c r="E188" s="95"/>
      <c r="F188" s="95"/>
      <c r="G188" s="95"/>
      <c r="H188" s="4">
        <v>248404.35</v>
      </c>
    </row>
    <row r="189" spans="1:8" ht="20.100000000000001" customHeight="1">
      <c r="A189" s="3" t="s">
        <v>432</v>
      </c>
      <c r="B189" s="95" t="s">
        <v>47</v>
      </c>
      <c r="C189" s="95"/>
      <c r="D189" s="95"/>
      <c r="E189" s="95"/>
      <c r="F189" s="95"/>
      <c r="G189" s="95"/>
      <c r="H189" s="4">
        <v>243464.59</v>
      </c>
    </row>
    <row r="190" spans="1:8" ht="24.75">
      <c r="A190" s="5" t="s">
        <v>433</v>
      </c>
      <c r="B190" s="6" t="s">
        <v>434</v>
      </c>
      <c r="C190" s="7" t="s">
        <v>435</v>
      </c>
      <c r="D190" s="6" t="s">
        <v>14</v>
      </c>
      <c r="E190" s="6" t="s">
        <v>15</v>
      </c>
      <c r="F190" s="8">
        <v>2569.6</v>
      </c>
      <c r="G190" s="9">
        <v>5.5</v>
      </c>
      <c r="H190" s="10">
        <v>14132.8</v>
      </c>
    </row>
    <row r="191" spans="1:8" ht="24.75">
      <c r="A191" s="5" t="s">
        <v>436</v>
      </c>
      <c r="B191" s="6" t="s">
        <v>437</v>
      </c>
      <c r="C191" s="7" t="s">
        <v>438</v>
      </c>
      <c r="D191" s="6" t="s">
        <v>14</v>
      </c>
      <c r="E191" s="6" t="s">
        <v>15</v>
      </c>
      <c r="F191" s="8">
        <v>1589.78</v>
      </c>
      <c r="G191" s="9">
        <v>37.08</v>
      </c>
      <c r="H191" s="10">
        <v>58949.04</v>
      </c>
    </row>
    <row r="192" spans="1:8" ht="33">
      <c r="A192" s="5" t="s">
        <v>439</v>
      </c>
      <c r="B192" s="6" t="s">
        <v>440</v>
      </c>
      <c r="C192" s="7" t="s">
        <v>441</v>
      </c>
      <c r="D192" s="6" t="s">
        <v>14</v>
      </c>
      <c r="E192" s="6" t="s">
        <v>15</v>
      </c>
      <c r="F192" s="8">
        <v>979.82</v>
      </c>
      <c r="G192" s="9">
        <v>44.88</v>
      </c>
      <c r="H192" s="10">
        <v>43974.32</v>
      </c>
    </row>
    <row r="193" spans="1:8" ht="33">
      <c r="A193" s="5" t="s">
        <v>442</v>
      </c>
      <c r="B193" s="6" t="s">
        <v>443</v>
      </c>
      <c r="C193" s="7" t="s">
        <v>444</v>
      </c>
      <c r="D193" s="6" t="s">
        <v>14</v>
      </c>
      <c r="E193" s="6" t="s">
        <v>15</v>
      </c>
      <c r="F193" s="8">
        <v>1024.77</v>
      </c>
      <c r="G193" s="9">
        <v>23.94</v>
      </c>
      <c r="H193" s="10">
        <v>24532.99</v>
      </c>
    </row>
    <row r="194" spans="1:8" ht="24.75">
      <c r="A194" s="5" t="s">
        <v>445</v>
      </c>
      <c r="B194" s="6" t="s">
        <v>446</v>
      </c>
      <c r="C194" s="7" t="s">
        <v>447</v>
      </c>
      <c r="D194" s="6" t="s">
        <v>14</v>
      </c>
      <c r="E194" s="6" t="s">
        <v>15</v>
      </c>
      <c r="F194" s="8">
        <v>456.39</v>
      </c>
      <c r="G194" s="9">
        <v>70.02</v>
      </c>
      <c r="H194" s="10">
        <v>31956.43</v>
      </c>
    </row>
    <row r="195" spans="1:8" ht="24.75">
      <c r="A195" s="5" t="s">
        <v>448</v>
      </c>
      <c r="B195" s="6" t="s">
        <v>449</v>
      </c>
      <c r="C195" s="7" t="s">
        <v>450</v>
      </c>
      <c r="D195" s="6" t="s">
        <v>26</v>
      </c>
      <c r="E195" s="6" t="s">
        <v>15</v>
      </c>
      <c r="F195" s="8">
        <v>94</v>
      </c>
      <c r="G195" s="9">
        <v>68.78</v>
      </c>
      <c r="H195" s="10">
        <v>6465.32</v>
      </c>
    </row>
    <row r="196" spans="1:8" ht="24.75">
      <c r="A196" s="5" t="s">
        <v>451</v>
      </c>
      <c r="B196" s="6" t="s">
        <v>452</v>
      </c>
      <c r="C196" s="7" t="s">
        <v>453</v>
      </c>
      <c r="D196" s="6" t="s">
        <v>26</v>
      </c>
      <c r="E196" s="6" t="s">
        <v>15</v>
      </c>
      <c r="F196" s="8">
        <v>4.5999999999999996</v>
      </c>
      <c r="G196" s="9">
        <v>68.78</v>
      </c>
      <c r="H196" s="10">
        <v>316.39</v>
      </c>
    </row>
    <row r="197" spans="1:8" ht="24.75">
      <c r="A197" s="5" t="s">
        <v>454</v>
      </c>
      <c r="B197" s="6" t="s">
        <v>455</v>
      </c>
      <c r="C197" s="7" t="s">
        <v>456</v>
      </c>
      <c r="D197" s="6" t="s">
        <v>26</v>
      </c>
      <c r="E197" s="6" t="s">
        <v>15</v>
      </c>
      <c r="F197" s="8">
        <v>9.7100000000000009</v>
      </c>
      <c r="G197" s="9">
        <v>68.78</v>
      </c>
      <c r="H197" s="10">
        <v>667.85</v>
      </c>
    </row>
    <row r="198" spans="1:8" ht="24.75">
      <c r="A198" s="5" t="s">
        <v>457</v>
      </c>
      <c r="B198" s="6" t="s">
        <v>458</v>
      </c>
      <c r="C198" s="7" t="s">
        <v>459</v>
      </c>
      <c r="D198" s="6" t="s">
        <v>26</v>
      </c>
      <c r="E198" s="6" t="s">
        <v>15</v>
      </c>
      <c r="F198" s="8">
        <v>4.92</v>
      </c>
      <c r="G198" s="9">
        <v>68.78</v>
      </c>
      <c r="H198" s="10">
        <v>338.4</v>
      </c>
    </row>
    <row r="199" spans="1:8">
      <c r="A199" s="5" t="s">
        <v>460</v>
      </c>
      <c r="B199" s="6" t="s">
        <v>461</v>
      </c>
      <c r="C199" s="7" t="s">
        <v>462</v>
      </c>
      <c r="D199" s="6" t="s">
        <v>26</v>
      </c>
      <c r="E199" s="6" t="s">
        <v>30</v>
      </c>
      <c r="F199" s="8">
        <v>127.2</v>
      </c>
      <c r="G199" s="9">
        <v>43.5</v>
      </c>
      <c r="H199" s="10">
        <v>5533.2</v>
      </c>
    </row>
    <row r="200" spans="1:8" ht="16.5">
      <c r="A200" s="5" t="s">
        <v>463</v>
      </c>
      <c r="B200" s="6" t="s">
        <v>464</v>
      </c>
      <c r="C200" s="7" t="s">
        <v>465</v>
      </c>
      <c r="D200" s="6" t="s">
        <v>14</v>
      </c>
      <c r="E200" s="6" t="s">
        <v>15</v>
      </c>
      <c r="F200" s="8">
        <v>438.37</v>
      </c>
      <c r="G200" s="9">
        <v>69.87</v>
      </c>
      <c r="H200" s="10">
        <v>30628.91</v>
      </c>
    </row>
    <row r="201" spans="1:8" ht="24.75">
      <c r="A201" s="5" t="s">
        <v>466</v>
      </c>
      <c r="B201" s="6" t="s">
        <v>467</v>
      </c>
      <c r="C201" s="7" t="s">
        <v>468</v>
      </c>
      <c r="D201" s="6" t="s">
        <v>26</v>
      </c>
      <c r="E201" s="6" t="s">
        <v>15</v>
      </c>
      <c r="F201" s="8">
        <v>259.43</v>
      </c>
      <c r="G201" s="9">
        <v>100.1</v>
      </c>
      <c r="H201" s="10">
        <v>25968.94</v>
      </c>
    </row>
    <row r="202" spans="1:8" ht="20.100000000000001" customHeight="1">
      <c r="A202" s="3" t="s">
        <v>469</v>
      </c>
      <c r="B202" s="95" t="s">
        <v>470</v>
      </c>
      <c r="C202" s="95"/>
      <c r="D202" s="95"/>
      <c r="E202" s="95"/>
      <c r="F202" s="95"/>
      <c r="G202" s="95"/>
      <c r="H202" s="4">
        <v>4939.76</v>
      </c>
    </row>
    <row r="203" spans="1:8" ht="24.75">
      <c r="A203" s="5" t="s">
        <v>471</v>
      </c>
      <c r="B203" s="6" t="s">
        <v>434</v>
      </c>
      <c r="C203" s="7" t="s">
        <v>435</v>
      </c>
      <c r="D203" s="6" t="s">
        <v>14</v>
      </c>
      <c r="E203" s="6" t="s">
        <v>15</v>
      </c>
      <c r="F203" s="8">
        <v>98.05</v>
      </c>
      <c r="G203" s="9">
        <v>5.5</v>
      </c>
      <c r="H203" s="10">
        <v>539.28</v>
      </c>
    </row>
    <row r="204" spans="1:8" ht="33">
      <c r="A204" s="5" t="s">
        <v>472</v>
      </c>
      <c r="B204" s="6" t="s">
        <v>440</v>
      </c>
      <c r="C204" s="7" t="s">
        <v>441</v>
      </c>
      <c r="D204" s="6" t="s">
        <v>14</v>
      </c>
      <c r="E204" s="6" t="s">
        <v>15</v>
      </c>
      <c r="F204" s="8">
        <v>98.05</v>
      </c>
      <c r="G204" s="9">
        <v>44.88</v>
      </c>
      <c r="H204" s="10">
        <v>4400.4799999999996</v>
      </c>
    </row>
    <row r="205" spans="1:8" ht="20.100000000000001" customHeight="1">
      <c r="A205" s="3" t="s">
        <v>473</v>
      </c>
      <c r="B205" s="95" t="s">
        <v>474</v>
      </c>
      <c r="C205" s="95"/>
      <c r="D205" s="95"/>
      <c r="E205" s="95"/>
      <c r="F205" s="95"/>
      <c r="G205" s="95"/>
      <c r="H205" s="4">
        <v>146511.97</v>
      </c>
    </row>
    <row r="206" spans="1:8" ht="20.100000000000001" customHeight="1">
      <c r="A206" s="3" t="s">
        <v>475</v>
      </c>
      <c r="B206" s="95" t="s">
        <v>476</v>
      </c>
      <c r="C206" s="95"/>
      <c r="D206" s="95"/>
      <c r="E206" s="95"/>
      <c r="F206" s="95"/>
      <c r="G206" s="95"/>
      <c r="H206" s="4">
        <v>118272.25</v>
      </c>
    </row>
    <row r="207" spans="1:8" ht="16.5">
      <c r="A207" s="5" t="s">
        <v>477</v>
      </c>
      <c r="B207" s="6" t="s">
        <v>478</v>
      </c>
      <c r="C207" s="7" t="s">
        <v>479</v>
      </c>
      <c r="D207" s="6" t="s">
        <v>26</v>
      </c>
      <c r="E207" s="6" t="s">
        <v>15</v>
      </c>
      <c r="F207" s="8">
        <v>282.92</v>
      </c>
      <c r="G207" s="9">
        <v>45.16</v>
      </c>
      <c r="H207" s="10">
        <v>12776.67</v>
      </c>
    </row>
    <row r="208" spans="1:8" ht="24.75">
      <c r="A208" s="5" t="s">
        <v>480</v>
      </c>
      <c r="B208" s="6" t="s">
        <v>481</v>
      </c>
      <c r="C208" s="7" t="s">
        <v>482</v>
      </c>
      <c r="D208" s="6" t="s">
        <v>14</v>
      </c>
      <c r="E208" s="6" t="s">
        <v>15</v>
      </c>
      <c r="F208" s="8">
        <v>375.34</v>
      </c>
      <c r="G208" s="9">
        <v>54.31</v>
      </c>
      <c r="H208" s="10">
        <v>20384.72</v>
      </c>
    </row>
    <row r="209" spans="1:8" ht="33">
      <c r="A209" s="5" t="s">
        <v>483</v>
      </c>
      <c r="B209" s="6" t="s">
        <v>484</v>
      </c>
      <c r="C209" s="7" t="s">
        <v>485</v>
      </c>
      <c r="D209" s="6" t="s">
        <v>14</v>
      </c>
      <c r="E209" s="6" t="s">
        <v>15</v>
      </c>
      <c r="F209" s="8">
        <v>125.46</v>
      </c>
      <c r="G209" s="9">
        <v>56.35</v>
      </c>
      <c r="H209" s="10">
        <v>7069.67</v>
      </c>
    </row>
    <row r="210" spans="1:8" ht="24.75">
      <c r="A210" s="5" t="s">
        <v>486</v>
      </c>
      <c r="B210" s="6" t="s">
        <v>487</v>
      </c>
      <c r="C210" s="7" t="s">
        <v>488</v>
      </c>
      <c r="D210" s="6" t="s">
        <v>14</v>
      </c>
      <c r="E210" s="6" t="s">
        <v>15</v>
      </c>
      <c r="F210" s="8">
        <v>42.9</v>
      </c>
      <c r="G210" s="9">
        <v>67.489999999999995</v>
      </c>
      <c r="H210" s="10">
        <v>2895.32</v>
      </c>
    </row>
    <row r="211" spans="1:8" ht="24.75">
      <c r="A211" s="5" t="s">
        <v>489</v>
      </c>
      <c r="B211" s="6" t="s">
        <v>490</v>
      </c>
      <c r="C211" s="7" t="s">
        <v>491</v>
      </c>
      <c r="D211" s="6" t="s">
        <v>14</v>
      </c>
      <c r="E211" s="6" t="s">
        <v>15</v>
      </c>
      <c r="F211" s="8">
        <v>148.94999999999999</v>
      </c>
      <c r="G211" s="9">
        <v>56.56</v>
      </c>
      <c r="H211" s="10">
        <v>8424.61</v>
      </c>
    </row>
    <row r="212" spans="1:8">
      <c r="A212" s="5" t="s">
        <v>492</v>
      </c>
      <c r="B212" s="6" t="s">
        <v>493</v>
      </c>
      <c r="C212" s="7" t="s">
        <v>494</v>
      </c>
      <c r="D212" s="6" t="s">
        <v>26</v>
      </c>
      <c r="E212" s="6" t="s">
        <v>15</v>
      </c>
      <c r="F212" s="8">
        <v>216.53</v>
      </c>
      <c r="G212" s="9">
        <v>213.48</v>
      </c>
      <c r="H212" s="10">
        <v>46224.82</v>
      </c>
    </row>
    <row r="213" spans="1:8" ht="16.5">
      <c r="A213" s="5" t="s">
        <v>495</v>
      </c>
      <c r="B213" s="6" t="s">
        <v>496</v>
      </c>
      <c r="C213" s="7" t="s">
        <v>497</v>
      </c>
      <c r="D213" s="6" t="s">
        <v>26</v>
      </c>
      <c r="E213" s="6" t="s">
        <v>15</v>
      </c>
      <c r="F213" s="8">
        <v>216.53</v>
      </c>
      <c r="G213" s="9">
        <v>6.82</v>
      </c>
      <c r="H213" s="10">
        <v>1476.73</v>
      </c>
    </row>
    <row r="214" spans="1:8" ht="16.5">
      <c r="A214" s="5" t="s">
        <v>498</v>
      </c>
      <c r="B214" s="6" t="s">
        <v>499</v>
      </c>
      <c r="C214" s="7" t="s">
        <v>500</v>
      </c>
      <c r="D214" s="6" t="s">
        <v>14</v>
      </c>
      <c r="E214" s="6" t="s">
        <v>30</v>
      </c>
      <c r="F214" s="8">
        <v>68</v>
      </c>
      <c r="G214" s="9">
        <v>12.64</v>
      </c>
      <c r="H214" s="10">
        <v>859.52</v>
      </c>
    </row>
    <row r="215" spans="1:8">
      <c r="A215" s="5" t="s">
        <v>501</v>
      </c>
      <c r="B215" s="6" t="s">
        <v>502</v>
      </c>
      <c r="C215" s="7" t="s">
        <v>503</v>
      </c>
      <c r="D215" s="6" t="s">
        <v>14</v>
      </c>
      <c r="E215" s="6" t="s">
        <v>30</v>
      </c>
      <c r="F215" s="8">
        <v>127.2</v>
      </c>
      <c r="G215" s="9">
        <v>71.39</v>
      </c>
      <c r="H215" s="10">
        <v>9080.81</v>
      </c>
    </row>
    <row r="216" spans="1:8" ht="16.5">
      <c r="A216" s="5" t="s">
        <v>504</v>
      </c>
      <c r="B216" s="6" t="s">
        <v>505</v>
      </c>
      <c r="C216" s="7" t="s">
        <v>506</v>
      </c>
      <c r="D216" s="6" t="s">
        <v>14</v>
      </c>
      <c r="E216" s="6" t="s">
        <v>30</v>
      </c>
      <c r="F216" s="8">
        <v>53.45</v>
      </c>
      <c r="G216" s="9">
        <v>118.85</v>
      </c>
      <c r="H216" s="10">
        <v>6352.53</v>
      </c>
    </row>
    <row r="217" spans="1:8">
      <c r="A217" s="5" t="s">
        <v>507</v>
      </c>
      <c r="B217" s="6" t="s">
        <v>508</v>
      </c>
      <c r="C217" s="7" t="s">
        <v>509</v>
      </c>
      <c r="D217" s="6" t="s">
        <v>26</v>
      </c>
      <c r="E217" s="6" t="s">
        <v>30</v>
      </c>
      <c r="F217" s="8">
        <v>1.75</v>
      </c>
      <c r="G217" s="9">
        <v>215.57</v>
      </c>
      <c r="H217" s="10">
        <v>377.25</v>
      </c>
    </row>
    <row r="218" spans="1:8" ht="16.5">
      <c r="A218" s="5" t="s">
        <v>510</v>
      </c>
      <c r="B218" s="6" t="s">
        <v>511</v>
      </c>
      <c r="C218" s="7" t="s">
        <v>512</v>
      </c>
      <c r="D218" s="6" t="s">
        <v>14</v>
      </c>
      <c r="E218" s="6" t="s">
        <v>15</v>
      </c>
      <c r="F218" s="8">
        <v>37.42</v>
      </c>
      <c r="G218" s="9">
        <v>62.79</v>
      </c>
      <c r="H218" s="10">
        <v>2349.6</v>
      </c>
    </row>
    <row r="219" spans="1:8" ht="20.100000000000001" customHeight="1">
      <c r="A219" s="3" t="s">
        <v>513</v>
      </c>
      <c r="B219" s="95" t="s">
        <v>514</v>
      </c>
      <c r="C219" s="95"/>
      <c r="D219" s="95"/>
      <c r="E219" s="95"/>
      <c r="F219" s="95"/>
      <c r="G219" s="95"/>
      <c r="H219" s="4">
        <v>28239.72</v>
      </c>
    </row>
    <row r="220" spans="1:8" ht="24.75">
      <c r="A220" s="5" t="s">
        <v>515</v>
      </c>
      <c r="B220" s="6" t="s">
        <v>516</v>
      </c>
      <c r="C220" s="7" t="s">
        <v>517</v>
      </c>
      <c r="D220" s="6" t="s">
        <v>14</v>
      </c>
      <c r="E220" s="6" t="s">
        <v>15</v>
      </c>
      <c r="F220" s="8">
        <v>254.8</v>
      </c>
      <c r="G220" s="9">
        <v>51.55</v>
      </c>
      <c r="H220" s="10">
        <v>13134.94</v>
      </c>
    </row>
    <row r="221" spans="1:8" ht="24.75">
      <c r="A221" s="5" t="s">
        <v>518</v>
      </c>
      <c r="B221" s="6" t="s">
        <v>519</v>
      </c>
      <c r="C221" s="7" t="s">
        <v>520</v>
      </c>
      <c r="D221" s="6" t="s">
        <v>14</v>
      </c>
      <c r="E221" s="6" t="s">
        <v>15</v>
      </c>
      <c r="F221" s="8">
        <v>27.74</v>
      </c>
      <c r="G221" s="9">
        <v>114.69</v>
      </c>
      <c r="H221" s="10">
        <v>3181.5</v>
      </c>
    </row>
    <row r="222" spans="1:8" ht="16.5">
      <c r="A222" s="5" t="s">
        <v>521</v>
      </c>
      <c r="B222" s="6" t="s">
        <v>522</v>
      </c>
      <c r="C222" s="7" t="s">
        <v>523</v>
      </c>
      <c r="D222" s="6" t="s">
        <v>26</v>
      </c>
      <c r="E222" s="6" t="s">
        <v>15</v>
      </c>
      <c r="F222" s="8">
        <v>4.88</v>
      </c>
      <c r="G222" s="9">
        <v>240.94</v>
      </c>
      <c r="H222" s="10">
        <v>1175.79</v>
      </c>
    </row>
    <row r="223" spans="1:8" ht="16.5">
      <c r="A223" s="5" t="s">
        <v>524</v>
      </c>
      <c r="B223" s="6" t="s">
        <v>525</v>
      </c>
      <c r="C223" s="7" t="s">
        <v>526</v>
      </c>
      <c r="D223" s="6" t="s">
        <v>26</v>
      </c>
      <c r="E223" s="6" t="s">
        <v>15</v>
      </c>
      <c r="F223" s="8">
        <v>7.5</v>
      </c>
      <c r="G223" s="9">
        <v>240.94</v>
      </c>
      <c r="H223" s="10">
        <v>1807.05</v>
      </c>
    </row>
    <row r="224" spans="1:8">
      <c r="A224" s="5" t="s">
        <v>527</v>
      </c>
      <c r="B224" s="6" t="s">
        <v>528</v>
      </c>
      <c r="C224" s="7" t="s">
        <v>529</v>
      </c>
      <c r="D224" s="6" t="s">
        <v>26</v>
      </c>
      <c r="E224" s="6" t="s">
        <v>54</v>
      </c>
      <c r="F224" s="8">
        <v>21.96</v>
      </c>
      <c r="G224" s="9">
        <v>174.48</v>
      </c>
      <c r="H224" s="10">
        <v>3831.58</v>
      </c>
    </row>
    <row r="225" spans="1:8">
      <c r="A225" s="5" t="s">
        <v>530</v>
      </c>
      <c r="B225" s="6" t="s">
        <v>531</v>
      </c>
      <c r="C225" s="7" t="s">
        <v>532</v>
      </c>
      <c r="D225" s="6" t="s">
        <v>14</v>
      </c>
      <c r="E225" s="6" t="s">
        <v>15</v>
      </c>
      <c r="F225" s="8">
        <v>344.81</v>
      </c>
      <c r="G225" s="9">
        <v>13.87</v>
      </c>
      <c r="H225" s="10">
        <v>4782.51</v>
      </c>
    </row>
    <row r="226" spans="1:8" ht="16.5">
      <c r="A226" s="5" t="s">
        <v>533</v>
      </c>
      <c r="B226" s="6" t="s">
        <v>534</v>
      </c>
      <c r="C226" s="7" t="s">
        <v>535</v>
      </c>
      <c r="D226" s="6" t="s">
        <v>14</v>
      </c>
      <c r="E226" s="6" t="s">
        <v>30</v>
      </c>
      <c r="F226" s="8">
        <v>8.06</v>
      </c>
      <c r="G226" s="9">
        <v>40.49</v>
      </c>
      <c r="H226" s="10">
        <v>326.35000000000002</v>
      </c>
    </row>
    <row r="227" spans="1:8" ht="20.100000000000001" customHeight="1">
      <c r="A227" s="3" t="s">
        <v>536</v>
      </c>
      <c r="B227" s="95" t="s">
        <v>537</v>
      </c>
      <c r="C227" s="95"/>
      <c r="D227" s="95"/>
      <c r="E227" s="95"/>
      <c r="F227" s="95"/>
      <c r="G227" s="95"/>
      <c r="H227" s="4">
        <v>146371.18</v>
      </c>
    </row>
    <row r="228" spans="1:8" ht="20.100000000000001" customHeight="1">
      <c r="A228" s="3" t="s">
        <v>538</v>
      </c>
      <c r="B228" s="95" t="s">
        <v>539</v>
      </c>
      <c r="C228" s="95"/>
      <c r="D228" s="95"/>
      <c r="E228" s="95"/>
      <c r="F228" s="95"/>
      <c r="G228" s="95"/>
      <c r="H228" s="4">
        <v>104943.72</v>
      </c>
    </row>
    <row r="229" spans="1:8" ht="16.5">
      <c r="A229" s="5" t="s">
        <v>540</v>
      </c>
      <c r="B229" s="6" t="s">
        <v>541</v>
      </c>
      <c r="C229" s="7" t="s">
        <v>542</v>
      </c>
      <c r="D229" s="6" t="s">
        <v>14</v>
      </c>
      <c r="E229" s="6" t="s">
        <v>15</v>
      </c>
      <c r="F229" s="8">
        <v>2004.59</v>
      </c>
      <c r="G229" s="9">
        <v>20.96</v>
      </c>
      <c r="H229" s="10">
        <v>42016.21</v>
      </c>
    </row>
    <row r="230" spans="1:8" ht="16.5">
      <c r="A230" s="5" t="s">
        <v>543</v>
      </c>
      <c r="B230" s="6" t="s">
        <v>544</v>
      </c>
      <c r="C230" s="7" t="s">
        <v>545</v>
      </c>
      <c r="D230" s="6" t="s">
        <v>26</v>
      </c>
      <c r="E230" s="6" t="s">
        <v>15</v>
      </c>
      <c r="F230" s="8">
        <v>1902.96</v>
      </c>
      <c r="G230" s="9">
        <v>15.41</v>
      </c>
      <c r="H230" s="10">
        <v>29324.61</v>
      </c>
    </row>
    <row r="231" spans="1:8" ht="16.5">
      <c r="A231" s="5" t="s">
        <v>546</v>
      </c>
      <c r="B231" s="6" t="s">
        <v>547</v>
      </c>
      <c r="C231" s="7" t="s">
        <v>548</v>
      </c>
      <c r="D231" s="6" t="s">
        <v>14</v>
      </c>
      <c r="E231" s="6" t="s">
        <v>15</v>
      </c>
      <c r="F231" s="8">
        <v>126.01</v>
      </c>
      <c r="G231" s="9">
        <v>18.5</v>
      </c>
      <c r="H231" s="10">
        <v>2331.19</v>
      </c>
    </row>
    <row r="232" spans="1:8" ht="16.5">
      <c r="A232" s="5" t="s">
        <v>549</v>
      </c>
      <c r="B232" s="6" t="s">
        <v>550</v>
      </c>
      <c r="C232" s="7" t="s">
        <v>551</v>
      </c>
      <c r="D232" s="6" t="s">
        <v>26</v>
      </c>
      <c r="E232" s="6" t="s">
        <v>15</v>
      </c>
      <c r="F232" s="8">
        <v>12.72</v>
      </c>
      <c r="G232" s="9">
        <v>18.5</v>
      </c>
      <c r="H232" s="10">
        <v>235.32</v>
      </c>
    </row>
    <row r="233" spans="1:8" ht="16.5">
      <c r="A233" s="5" t="s">
        <v>552</v>
      </c>
      <c r="B233" s="6" t="s">
        <v>553</v>
      </c>
      <c r="C233" s="7" t="s">
        <v>554</v>
      </c>
      <c r="D233" s="6" t="s">
        <v>26</v>
      </c>
      <c r="E233" s="6" t="s">
        <v>15</v>
      </c>
      <c r="F233" s="8">
        <v>101.63</v>
      </c>
      <c r="G233" s="9">
        <v>141.79</v>
      </c>
      <c r="H233" s="10">
        <v>14410.12</v>
      </c>
    </row>
    <row r="234" spans="1:8" ht="33">
      <c r="A234" s="5" t="s">
        <v>555</v>
      </c>
      <c r="B234" s="6" t="s">
        <v>556</v>
      </c>
      <c r="C234" s="7" t="s">
        <v>557</v>
      </c>
      <c r="D234" s="6" t="s">
        <v>14</v>
      </c>
      <c r="E234" s="6" t="s">
        <v>15</v>
      </c>
      <c r="F234" s="8">
        <v>593.16</v>
      </c>
      <c r="G234" s="9">
        <v>28.03</v>
      </c>
      <c r="H234" s="10">
        <v>16626.27</v>
      </c>
    </row>
    <row r="235" spans="1:8" ht="20.100000000000001" customHeight="1">
      <c r="A235" s="3" t="s">
        <v>558</v>
      </c>
      <c r="B235" s="95" t="s">
        <v>559</v>
      </c>
      <c r="C235" s="95"/>
      <c r="D235" s="95"/>
      <c r="E235" s="95"/>
      <c r="F235" s="95"/>
      <c r="G235" s="95"/>
      <c r="H235" s="4">
        <v>18724.29</v>
      </c>
    </row>
    <row r="236" spans="1:8" ht="16.5">
      <c r="A236" s="5" t="s">
        <v>560</v>
      </c>
      <c r="B236" s="6" t="s">
        <v>561</v>
      </c>
      <c r="C236" s="7" t="s">
        <v>562</v>
      </c>
      <c r="D236" s="6" t="s">
        <v>14</v>
      </c>
      <c r="E236" s="6" t="s">
        <v>15</v>
      </c>
      <c r="F236" s="8">
        <v>442.55</v>
      </c>
      <c r="G236" s="9">
        <v>24.24</v>
      </c>
      <c r="H236" s="10">
        <v>10727.41</v>
      </c>
    </row>
    <row r="237" spans="1:8" ht="16.5">
      <c r="A237" s="5" t="s">
        <v>563</v>
      </c>
      <c r="B237" s="6" t="s">
        <v>564</v>
      </c>
      <c r="C237" s="7" t="s">
        <v>565</v>
      </c>
      <c r="D237" s="6" t="s">
        <v>14</v>
      </c>
      <c r="E237" s="6" t="s">
        <v>15</v>
      </c>
      <c r="F237" s="8">
        <v>442.55</v>
      </c>
      <c r="G237" s="9">
        <v>18.07</v>
      </c>
      <c r="H237" s="10">
        <v>7996.88</v>
      </c>
    </row>
    <row r="238" spans="1:8" ht="20.100000000000001" customHeight="1">
      <c r="A238" s="3" t="s">
        <v>566</v>
      </c>
      <c r="B238" s="95" t="s">
        <v>567</v>
      </c>
      <c r="C238" s="95"/>
      <c r="D238" s="95"/>
      <c r="E238" s="95"/>
      <c r="F238" s="95"/>
      <c r="G238" s="95"/>
      <c r="H238" s="4">
        <v>19050.810000000001</v>
      </c>
    </row>
    <row r="239" spans="1:8" ht="20.100000000000001" customHeight="1">
      <c r="A239" s="3" t="s">
        <v>568</v>
      </c>
      <c r="B239" s="95" t="s">
        <v>209</v>
      </c>
      <c r="C239" s="95"/>
      <c r="D239" s="95"/>
      <c r="E239" s="95"/>
      <c r="F239" s="95"/>
      <c r="G239" s="95"/>
      <c r="H239" s="4">
        <v>0</v>
      </c>
    </row>
    <row r="240" spans="1:8" ht="33">
      <c r="A240" s="5" t="s">
        <v>569</v>
      </c>
      <c r="B240" s="6" t="s">
        <v>570</v>
      </c>
      <c r="C240" s="7" t="s">
        <v>571</v>
      </c>
      <c r="D240" s="6" t="s">
        <v>14</v>
      </c>
      <c r="E240" s="6" t="s">
        <v>15</v>
      </c>
      <c r="F240" s="8">
        <v>1285.48</v>
      </c>
      <c r="G240" s="9">
        <v>14.82</v>
      </c>
      <c r="H240" s="10">
        <v>19050.810000000001</v>
      </c>
    </row>
    <row r="241" spans="1:8" ht="20.100000000000001" customHeight="1">
      <c r="A241" s="3" t="s">
        <v>572</v>
      </c>
      <c r="B241" s="95" t="s">
        <v>470</v>
      </c>
      <c r="C241" s="95"/>
      <c r="D241" s="95"/>
      <c r="E241" s="95"/>
      <c r="F241" s="95"/>
      <c r="G241" s="95"/>
      <c r="H241" s="4">
        <v>3652.36</v>
      </c>
    </row>
    <row r="242" spans="1:8" ht="24.75">
      <c r="A242" s="5" t="s">
        <v>573</v>
      </c>
      <c r="B242" s="6" t="s">
        <v>574</v>
      </c>
      <c r="C242" s="7" t="s">
        <v>575</v>
      </c>
      <c r="D242" s="6" t="s">
        <v>14</v>
      </c>
      <c r="E242" s="6" t="s">
        <v>15</v>
      </c>
      <c r="F242" s="8">
        <v>98.05</v>
      </c>
      <c r="G242" s="9">
        <v>21.84</v>
      </c>
      <c r="H242" s="10">
        <v>2141.41</v>
      </c>
    </row>
    <row r="243" spans="1:8" ht="16.5">
      <c r="A243" s="5" t="s">
        <v>576</v>
      </c>
      <c r="B243" s="6" t="s">
        <v>577</v>
      </c>
      <c r="C243" s="7" t="s">
        <v>578</v>
      </c>
      <c r="D243" s="6" t="s">
        <v>14</v>
      </c>
      <c r="E243" s="6" t="s">
        <v>15</v>
      </c>
      <c r="F243" s="8">
        <v>98.05</v>
      </c>
      <c r="G243" s="9">
        <v>15.41</v>
      </c>
      <c r="H243" s="10">
        <v>1510.95</v>
      </c>
    </row>
    <row r="244" spans="1:8" ht="20.100000000000001" customHeight="1">
      <c r="A244" s="3" t="s">
        <v>579</v>
      </c>
      <c r="B244" s="95" t="s">
        <v>580</v>
      </c>
      <c r="C244" s="95"/>
      <c r="D244" s="95"/>
      <c r="E244" s="95"/>
      <c r="F244" s="95"/>
      <c r="G244" s="95"/>
      <c r="H244" s="4">
        <v>77231.98</v>
      </c>
    </row>
    <row r="245" spans="1:8" ht="20.100000000000001" customHeight="1">
      <c r="A245" s="3" t="s">
        <v>581</v>
      </c>
      <c r="B245" s="95" t="s">
        <v>582</v>
      </c>
      <c r="C245" s="95"/>
      <c r="D245" s="95"/>
      <c r="E245" s="95"/>
      <c r="F245" s="95"/>
      <c r="G245" s="95"/>
      <c r="H245" s="4">
        <v>34773.379999999997</v>
      </c>
    </row>
    <row r="246" spans="1:8" ht="16.5">
      <c r="A246" s="5" t="s">
        <v>583</v>
      </c>
      <c r="B246" s="6" t="s">
        <v>584</v>
      </c>
      <c r="C246" s="7" t="s">
        <v>585</v>
      </c>
      <c r="D246" s="6" t="s">
        <v>14</v>
      </c>
      <c r="E246" s="6" t="s">
        <v>30</v>
      </c>
      <c r="F246" s="8">
        <v>27.6</v>
      </c>
      <c r="G246" s="9">
        <v>12.4</v>
      </c>
      <c r="H246" s="10">
        <v>342.24</v>
      </c>
    </row>
    <row r="247" spans="1:8" ht="16.5">
      <c r="A247" s="5" t="s">
        <v>586</v>
      </c>
      <c r="B247" s="6" t="s">
        <v>587</v>
      </c>
      <c r="C247" s="7" t="s">
        <v>588</v>
      </c>
      <c r="D247" s="6" t="s">
        <v>14</v>
      </c>
      <c r="E247" s="6" t="s">
        <v>30</v>
      </c>
      <c r="F247" s="8">
        <v>166.9</v>
      </c>
      <c r="G247" s="9">
        <v>27.2</v>
      </c>
      <c r="H247" s="10">
        <v>4539.68</v>
      </c>
    </row>
    <row r="248" spans="1:8" ht="16.5">
      <c r="A248" s="5" t="s">
        <v>589</v>
      </c>
      <c r="B248" s="6" t="s">
        <v>590</v>
      </c>
      <c r="C248" s="7" t="s">
        <v>591</v>
      </c>
      <c r="D248" s="6" t="s">
        <v>14</v>
      </c>
      <c r="E248" s="6" t="s">
        <v>30</v>
      </c>
      <c r="F248" s="8">
        <v>81.05</v>
      </c>
      <c r="G248" s="9">
        <v>34.130000000000003</v>
      </c>
      <c r="H248" s="10">
        <v>2766.24</v>
      </c>
    </row>
    <row r="249" spans="1:8" ht="16.5">
      <c r="A249" s="5" t="s">
        <v>592</v>
      </c>
      <c r="B249" s="6" t="s">
        <v>593</v>
      </c>
      <c r="C249" s="7" t="s">
        <v>594</v>
      </c>
      <c r="D249" s="6" t="s">
        <v>14</v>
      </c>
      <c r="E249" s="6" t="s">
        <v>30</v>
      </c>
      <c r="F249" s="8">
        <v>11</v>
      </c>
      <c r="G249" s="9">
        <v>32.869999999999997</v>
      </c>
      <c r="H249" s="10">
        <v>361.57</v>
      </c>
    </row>
    <row r="250" spans="1:8" ht="16.5">
      <c r="A250" s="5" t="s">
        <v>595</v>
      </c>
      <c r="B250" s="6" t="s">
        <v>596</v>
      </c>
      <c r="C250" s="7" t="s">
        <v>597</v>
      </c>
      <c r="D250" s="6" t="s">
        <v>14</v>
      </c>
      <c r="E250" s="6" t="s">
        <v>30</v>
      </c>
      <c r="F250" s="8">
        <v>134.6</v>
      </c>
      <c r="G250" s="9">
        <v>53.47</v>
      </c>
      <c r="H250" s="10">
        <v>7197.06</v>
      </c>
    </row>
    <row r="251" spans="1:8" ht="16.5">
      <c r="A251" s="5" t="s">
        <v>598</v>
      </c>
      <c r="B251" s="6" t="s">
        <v>599</v>
      </c>
      <c r="C251" s="7" t="s">
        <v>600</v>
      </c>
      <c r="D251" s="6" t="s">
        <v>14</v>
      </c>
      <c r="E251" s="6" t="s">
        <v>30</v>
      </c>
      <c r="F251" s="8">
        <v>54.55</v>
      </c>
      <c r="G251" s="9">
        <v>73.61</v>
      </c>
      <c r="H251" s="10">
        <v>4015.43</v>
      </c>
    </row>
    <row r="252" spans="1:8" ht="24.75">
      <c r="A252" s="5" t="s">
        <v>601</v>
      </c>
      <c r="B252" s="6" t="s">
        <v>602</v>
      </c>
      <c r="C252" s="7" t="s">
        <v>603</v>
      </c>
      <c r="D252" s="6" t="s">
        <v>14</v>
      </c>
      <c r="E252" s="6" t="s">
        <v>22</v>
      </c>
      <c r="F252" s="8">
        <v>6</v>
      </c>
      <c r="G252" s="9">
        <v>263.18</v>
      </c>
      <c r="H252" s="10">
        <v>1579.08</v>
      </c>
    </row>
    <row r="253" spans="1:8" ht="24.75">
      <c r="A253" s="5" t="s">
        <v>604</v>
      </c>
      <c r="B253" s="6" t="s">
        <v>605</v>
      </c>
      <c r="C253" s="7" t="s">
        <v>606</v>
      </c>
      <c r="D253" s="6" t="s">
        <v>14</v>
      </c>
      <c r="E253" s="6" t="s">
        <v>22</v>
      </c>
      <c r="F253" s="8">
        <v>2</v>
      </c>
      <c r="G253" s="9">
        <v>369.57</v>
      </c>
      <c r="H253" s="10">
        <v>739.14</v>
      </c>
    </row>
    <row r="254" spans="1:8" ht="24.75">
      <c r="A254" s="5" t="s">
        <v>607</v>
      </c>
      <c r="B254" s="6" t="s">
        <v>608</v>
      </c>
      <c r="C254" s="7" t="s">
        <v>609</v>
      </c>
      <c r="D254" s="6" t="s">
        <v>14</v>
      </c>
      <c r="E254" s="6" t="s">
        <v>22</v>
      </c>
      <c r="F254" s="8">
        <v>4</v>
      </c>
      <c r="G254" s="9">
        <v>6.36</v>
      </c>
      <c r="H254" s="10">
        <v>25.44</v>
      </c>
    </row>
    <row r="255" spans="1:8" ht="24.75">
      <c r="A255" s="5" t="s">
        <v>610</v>
      </c>
      <c r="B255" s="6" t="s">
        <v>611</v>
      </c>
      <c r="C255" s="7" t="s">
        <v>612</v>
      </c>
      <c r="D255" s="6" t="s">
        <v>14</v>
      </c>
      <c r="E255" s="6" t="s">
        <v>22</v>
      </c>
      <c r="F255" s="8">
        <v>72</v>
      </c>
      <c r="G255" s="9">
        <v>7.42</v>
      </c>
      <c r="H255" s="10">
        <v>534.24</v>
      </c>
    </row>
    <row r="256" spans="1:8" ht="24.75">
      <c r="A256" s="5" t="s">
        <v>613</v>
      </c>
      <c r="B256" s="6" t="s">
        <v>614</v>
      </c>
      <c r="C256" s="7" t="s">
        <v>615</v>
      </c>
      <c r="D256" s="6" t="s">
        <v>14</v>
      </c>
      <c r="E256" s="6" t="s">
        <v>22</v>
      </c>
      <c r="F256" s="8">
        <v>40</v>
      </c>
      <c r="G256" s="9">
        <v>19.3</v>
      </c>
      <c r="H256" s="10">
        <v>772</v>
      </c>
    </row>
    <row r="257" spans="1:8" ht="24.75">
      <c r="A257" s="5" t="s">
        <v>616</v>
      </c>
      <c r="B257" s="6" t="s">
        <v>617</v>
      </c>
      <c r="C257" s="7" t="s">
        <v>618</v>
      </c>
      <c r="D257" s="6" t="s">
        <v>14</v>
      </c>
      <c r="E257" s="6" t="s">
        <v>22</v>
      </c>
      <c r="F257" s="8">
        <v>6</v>
      </c>
      <c r="G257" s="9">
        <v>33.1</v>
      </c>
      <c r="H257" s="10">
        <v>198.6</v>
      </c>
    </row>
    <row r="258" spans="1:8" ht="24.75">
      <c r="A258" s="5" t="s">
        <v>619</v>
      </c>
      <c r="B258" s="6" t="s">
        <v>620</v>
      </c>
      <c r="C258" s="7" t="s">
        <v>621</v>
      </c>
      <c r="D258" s="6" t="s">
        <v>14</v>
      </c>
      <c r="E258" s="6" t="s">
        <v>22</v>
      </c>
      <c r="F258" s="8">
        <v>2</v>
      </c>
      <c r="G258" s="9">
        <v>44.17</v>
      </c>
      <c r="H258" s="10">
        <v>88.34</v>
      </c>
    </row>
    <row r="259" spans="1:8" ht="16.5">
      <c r="A259" s="5" t="s">
        <v>622</v>
      </c>
      <c r="B259" s="6" t="s">
        <v>623</v>
      </c>
      <c r="C259" s="7" t="s">
        <v>624</v>
      </c>
      <c r="D259" s="6" t="s">
        <v>14</v>
      </c>
      <c r="E259" s="6" t="s">
        <v>22</v>
      </c>
      <c r="F259" s="8">
        <v>6</v>
      </c>
      <c r="G259" s="9">
        <v>22.45</v>
      </c>
      <c r="H259" s="10">
        <v>134.69999999999999</v>
      </c>
    </row>
    <row r="260" spans="1:8" ht="16.5">
      <c r="A260" s="5" t="s">
        <v>625</v>
      </c>
      <c r="B260" s="6" t="s">
        <v>626</v>
      </c>
      <c r="C260" s="7" t="s">
        <v>627</v>
      </c>
      <c r="D260" s="6" t="s">
        <v>26</v>
      </c>
      <c r="E260" s="6" t="s">
        <v>22</v>
      </c>
      <c r="F260" s="8">
        <v>2</v>
      </c>
      <c r="G260" s="9">
        <v>16.25</v>
      </c>
      <c r="H260" s="10">
        <v>32.5</v>
      </c>
    </row>
    <row r="261" spans="1:8" ht="16.5">
      <c r="A261" s="5" t="s">
        <v>628</v>
      </c>
      <c r="B261" s="6" t="s">
        <v>629</v>
      </c>
      <c r="C261" s="7" t="s">
        <v>630</v>
      </c>
      <c r="D261" s="6" t="s">
        <v>26</v>
      </c>
      <c r="E261" s="6" t="s">
        <v>22</v>
      </c>
      <c r="F261" s="8">
        <v>4</v>
      </c>
      <c r="G261" s="9">
        <v>16.25</v>
      </c>
      <c r="H261" s="10">
        <v>65</v>
      </c>
    </row>
    <row r="262" spans="1:8" ht="24.75">
      <c r="A262" s="5" t="s">
        <v>631</v>
      </c>
      <c r="B262" s="6" t="s">
        <v>632</v>
      </c>
      <c r="C262" s="7" t="s">
        <v>633</v>
      </c>
      <c r="D262" s="6" t="s">
        <v>14</v>
      </c>
      <c r="E262" s="6" t="s">
        <v>22</v>
      </c>
      <c r="F262" s="8">
        <v>30</v>
      </c>
      <c r="G262" s="9">
        <v>16.07</v>
      </c>
      <c r="H262" s="10">
        <v>482.1</v>
      </c>
    </row>
    <row r="263" spans="1:8" ht="24.75">
      <c r="A263" s="5" t="s">
        <v>634</v>
      </c>
      <c r="B263" s="6" t="s">
        <v>635</v>
      </c>
      <c r="C263" s="7" t="s">
        <v>636</v>
      </c>
      <c r="D263" s="6" t="s">
        <v>14</v>
      </c>
      <c r="E263" s="6" t="s">
        <v>22</v>
      </c>
      <c r="F263" s="8">
        <v>1</v>
      </c>
      <c r="G263" s="9">
        <v>21.52</v>
      </c>
      <c r="H263" s="10">
        <v>21.52</v>
      </c>
    </row>
    <row r="264" spans="1:8" ht="24.75">
      <c r="A264" s="5" t="s">
        <v>637</v>
      </c>
      <c r="B264" s="6" t="s">
        <v>638</v>
      </c>
      <c r="C264" s="7" t="s">
        <v>639</v>
      </c>
      <c r="D264" s="6" t="s">
        <v>14</v>
      </c>
      <c r="E264" s="6" t="s">
        <v>22</v>
      </c>
      <c r="F264" s="8">
        <v>5</v>
      </c>
      <c r="G264" s="9">
        <v>31.58</v>
      </c>
      <c r="H264" s="10">
        <v>157.9</v>
      </c>
    </row>
    <row r="265" spans="1:8" ht="16.5">
      <c r="A265" s="5" t="s">
        <v>640</v>
      </c>
      <c r="B265" s="6" t="s">
        <v>641</v>
      </c>
      <c r="C265" s="7" t="s">
        <v>642</v>
      </c>
      <c r="D265" s="6" t="s">
        <v>14</v>
      </c>
      <c r="E265" s="6" t="s">
        <v>22</v>
      </c>
      <c r="F265" s="8">
        <v>3</v>
      </c>
      <c r="G265" s="9">
        <v>6.83</v>
      </c>
      <c r="H265" s="10">
        <v>20.49</v>
      </c>
    </row>
    <row r="266" spans="1:8" ht="16.5">
      <c r="A266" s="5" t="s">
        <v>643</v>
      </c>
      <c r="B266" s="6" t="s">
        <v>644</v>
      </c>
      <c r="C266" s="7" t="s">
        <v>645</v>
      </c>
      <c r="D266" s="6" t="s">
        <v>14</v>
      </c>
      <c r="E266" s="6" t="s">
        <v>22</v>
      </c>
      <c r="F266" s="8">
        <v>2</v>
      </c>
      <c r="G266" s="9">
        <v>18.579999999999998</v>
      </c>
      <c r="H266" s="10">
        <v>37.159999999999997</v>
      </c>
    </row>
    <row r="267" spans="1:8" ht="16.5">
      <c r="A267" s="5" t="s">
        <v>646</v>
      </c>
      <c r="B267" s="6" t="s">
        <v>647</v>
      </c>
      <c r="C267" s="7" t="s">
        <v>648</v>
      </c>
      <c r="D267" s="6" t="s">
        <v>14</v>
      </c>
      <c r="E267" s="6" t="s">
        <v>22</v>
      </c>
      <c r="F267" s="8">
        <v>8</v>
      </c>
      <c r="G267" s="9">
        <v>90.71</v>
      </c>
      <c r="H267" s="10">
        <v>725.68</v>
      </c>
    </row>
    <row r="268" spans="1:8" ht="16.5">
      <c r="A268" s="5" t="s">
        <v>649</v>
      </c>
      <c r="B268" s="6" t="s">
        <v>650</v>
      </c>
      <c r="C268" s="7" t="s">
        <v>651</v>
      </c>
      <c r="D268" s="6" t="s">
        <v>14</v>
      </c>
      <c r="E268" s="6" t="s">
        <v>22</v>
      </c>
      <c r="F268" s="8">
        <v>2</v>
      </c>
      <c r="G268" s="9">
        <v>110.84</v>
      </c>
      <c r="H268" s="10">
        <v>221.68</v>
      </c>
    </row>
    <row r="269" spans="1:8" ht="24.75">
      <c r="A269" s="5" t="s">
        <v>652</v>
      </c>
      <c r="B269" s="6" t="s">
        <v>653</v>
      </c>
      <c r="C269" s="7" t="s">
        <v>654</v>
      </c>
      <c r="D269" s="6" t="s">
        <v>14</v>
      </c>
      <c r="E269" s="6" t="s">
        <v>22</v>
      </c>
      <c r="F269" s="8">
        <v>4</v>
      </c>
      <c r="G269" s="9">
        <v>9.0500000000000007</v>
      </c>
      <c r="H269" s="10">
        <v>36.200000000000003</v>
      </c>
    </row>
    <row r="270" spans="1:8" ht="24.75">
      <c r="A270" s="5" t="s">
        <v>655</v>
      </c>
      <c r="B270" s="6" t="s">
        <v>653</v>
      </c>
      <c r="C270" s="7" t="s">
        <v>654</v>
      </c>
      <c r="D270" s="6" t="s">
        <v>14</v>
      </c>
      <c r="E270" s="6" t="s">
        <v>22</v>
      </c>
      <c r="F270" s="8">
        <v>4</v>
      </c>
      <c r="G270" s="9">
        <v>9.0500000000000007</v>
      </c>
      <c r="H270" s="10">
        <v>36.200000000000003</v>
      </c>
    </row>
    <row r="271" spans="1:8" ht="16.5">
      <c r="A271" s="5" t="s">
        <v>656</v>
      </c>
      <c r="B271" s="6" t="s">
        <v>657</v>
      </c>
      <c r="C271" s="7" t="s">
        <v>658</v>
      </c>
      <c r="D271" s="6" t="s">
        <v>14</v>
      </c>
      <c r="E271" s="6" t="s">
        <v>22</v>
      </c>
      <c r="F271" s="8">
        <v>28</v>
      </c>
      <c r="G271" s="9">
        <v>15.72</v>
      </c>
      <c r="H271" s="10">
        <v>440.16</v>
      </c>
    </row>
    <row r="272" spans="1:8" ht="16.5">
      <c r="A272" s="5" t="s">
        <v>659</v>
      </c>
      <c r="B272" s="6" t="s">
        <v>660</v>
      </c>
      <c r="C272" s="7" t="s">
        <v>661</v>
      </c>
      <c r="D272" s="6" t="s">
        <v>14</v>
      </c>
      <c r="E272" s="6" t="s">
        <v>22</v>
      </c>
      <c r="F272" s="8">
        <v>4</v>
      </c>
      <c r="G272" s="9">
        <v>45.44</v>
      </c>
      <c r="H272" s="10">
        <v>181.76</v>
      </c>
    </row>
    <row r="273" spans="1:8" ht="24.75">
      <c r="A273" s="5" t="s">
        <v>662</v>
      </c>
      <c r="B273" s="6" t="s">
        <v>663</v>
      </c>
      <c r="C273" s="7" t="s">
        <v>664</v>
      </c>
      <c r="D273" s="6" t="s">
        <v>14</v>
      </c>
      <c r="E273" s="6" t="s">
        <v>22</v>
      </c>
      <c r="F273" s="8">
        <v>26</v>
      </c>
      <c r="G273" s="9">
        <v>119.21</v>
      </c>
      <c r="H273" s="10">
        <v>3099.46</v>
      </c>
    </row>
    <row r="274" spans="1:8" ht="24.75">
      <c r="A274" s="5" t="s">
        <v>665</v>
      </c>
      <c r="B274" s="6" t="s">
        <v>666</v>
      </c>
      <c r="C274" s="7" t="s">
        <v>667</v>
      </c>
      <c r="D274" s="6" t="s">
        <v>14</v>
      </c>
      <c r="E274" s="6" t="s">
        <v>22</v>
      </c>
      <c r="F274" s="8">
        <v>6</v>
      </c>
      <c r="G274" s="9">
        <v>143.75</v>
      </c>
      <c r="H274" s="10">
        <v>862.5</v>
      </c>
    </row>
    <row r="275" spans="1:8" ht="24.75">
      <c r="A275" s="5" t="s">
        <v>668</v>
      </c>
      <c r="B275" s="6" t="s">
        <v>669</v>
      </c>
      <c r="C275" s="7" t="s">
        <v>670</v>
      </c>
      <c r="D275" s="6" t="s">
        <v>14</v>
      </c>
      <c r="E275" s="6" t="s">
        <v>22</v>
      </c>
      <c r="F275" s="8">
        <v>47</v>
      </c>
      <c r="G275" s="9">
        <v>14.67</v>
      </c>
      <c r="H275" s="10">
        <v>689.49</v>
      </c>
    </row>
    <row r="276" spans="1:8" ht="24.75">
      <c r="A276" s="5" t="s">
        <v>671</v>
      </c>
      <c r="B276" s="6" t="s">
        <v>669</v>
      </c>
      <c r="C276" s="7" t="s">
        <v>670</v>
      </c>
      <c r="D276" s="6" t="s">
        <v>14</v>
      </c>
      <c r="E276" s="6" t="s">
        <v>22</v>
      </c>
      <c r="F276" s="8">
        <v>12</v>
      </c>
      <c r="G276" s="9">
        <v>14.67</v>
      </c>
      <c r="H276" s="10">
        <v>176.04</v>
      </c>
    </row>
    <row r="277" spans="1:8" ht="16.5">
      <c r="A277" s="5" t="s">
        <v>672</v>
      </c>
      <c r="B277" s="6" t="s">
        <v>673</v>
      </c>
      <c r="C277" s="7" t="s">
        <v>674</v>
      </c>
      <c r="D277" s="6" t="s">
        <v>14</v>
      </c>
      <c r="E277" s="6" t="s">
        <v>22</v>
      </c>
      <c r="F277" s="8">
        <v>17</v>
      </c>
      <c r="G277" s="9">
        <v>14.75</v>
      </c>
      <c r="H277" s="10">
        <v>250.75</v>
      </c>
    </row>
    <row r="278" spans="1:8" ht="16.5">
      <c r="A278" s="5" t="s">
        <v>675</v>
      </c>
      <c r="B278" s="6" t="s">
        <v>676</v>
      </c>
      <c r="C278" s="7" t="s">
        <v>677</v>
      </c>
      <c r="D278" s="6" t="s">
        <v>14</v>
      </c>
      <c r="E278" s="6" t="s">
        <v>22</v>
      </c>
      <c r="F278" s="8">
        <v>14</v>
      </c>
      <c r="G278" s="9">
        <v>24.83</v>
      </c>
      <c r="H278" s="10">
        <v>347.62</v>
      </c>
    </row>
    <row r="279" spans="1:8" ht="16.5">
      <c r="A279" s="5" t="s">
        <v>678</v>
      </c>
      <c r="B279" s="6" t="s">
        <v>679</v>
      </c>
      <c r="C279" s="7" t="s">
        <v>680</v>
      </c>
      <c r="D279" s="6" t="s">
        <v>14</v>
      </c>
      <c r="E279" s="6" t="s">
        <v>22</v>
      </c>
      <c r="F279" s="8">
        <v>7</v>
      </c>
      <c r="G279" s="9">
        <v>87.98</v>
      </c>
      <c r="H279" s="10">
        <v>615.86</v>
      </c>
    </row>
    <row r="280" spans="1:8" ht="16.5">
      <c r="A280" s="5" t="s">
        <v>681</v>
      </c>
      <c r="B280" s="6" t="s">
        <v>682</v>
      </c>
      <c r="C280" s="7" t="s">
        <v>683</v>
      </c>
      <c r="D280" s="6" t="s">
        <v>14</v>
      </c>
      <c r="E280" s="6" t="s">
        <v>22</v>
      </c>
      <c r="F280" s="8">
        <v>4</v>
      </c>
      <c r="G280" s="9">
        <v>115.4</v>
      </c>
      <c r="H280" s="10">
        <v>461.6</v>
      </c>
    </row>
    <row r="281" spans="1:8" ht="16.5">
      <c r="A281" s="5" t="s">
        <v>684</v>
      </c>
      <c r="B281" s="6" t="s">
        <v>685</v>
      </c>
      <c r="C281" s="7" t="s">
        <v>686</v>
      </c>
      <c r="D281" s="6" t="s">
        <v>14</v>
      </c>
      <c r="E281" s="6" t="s">
        <v>22</v>
      </c>
      <c r="F281" s="8">
        <v>10</v>
      </c>
      <c r="G281" s="9">
        <v>22.07</v>
      </c>
      <c r="H281" s="10">
        <v>220.7</v>
      </c>
    </row>
    <row r="282" spans="1:8" ht="16.5">
      <c r="A282" s="5" t="s">
        <v>687</v>
      </c>
      <c r="B282" s="6" t="s">
        <v>688</v>
      </c>
      <c r="C282" s="7" t="s">
        <v>689</v>
      </c>
      <c r="D282" s="6" t="s">
        <v>14</v>
      </c>
      <c r="E282" s="6" t="s">
        <v>22</v>
      </c>
      <c r="F282" s="8">
        <v>2</v>
      </c>
      <c r="G282" s="9">
        <v>66.8</v>
      </c>
      <c r="H282" s="10">
        <v>133.6</v>
      </c>
    </row>
    <row r="283" spans="1:8" ht="16.5">
      <c r="A283" s="5" t="s">
        <v>690</v>
      </c>
      <c r="B283" s="6" t="s">
        <v>688</v>
      </c>
      <c r="C283" s="7" t="s">
        <v>689</v>
      </c>
      <c r="D283" s="6" t="s">
        <v>14</v>
      </c>
      <c r="E283" s="6" t="s">
        <v>22</v>
      </c>
      <c r="F283" s="8">
        <v>13</v>
      </c>
      <c r="G283" s="9">
        <v>66.8</v>
      </c>
      <c r="H283" s="10">
        <v>868.4</v>
      </c>
    </row>
    <row r="284" spans="1:8" ht="16.5">
      <c r="A284" s="5" t="s">
        <v>691</v>
      </c>
      <c r="B284" s="6" t="s">
        <v>692</v>
      </c>
      <c r="C284" s="7" t="s">
        <v>693</v>
      </c>
      <c r="D284" s="6" t="s">
        <v>26</v>
      </c>
      <c r="E284" s="6" t="s">
        <v>22</v>
      </c>
      <c r="F284" s="8">
        <v>3</v>
      </c>
      <c r="G284" s="9">
        <v>33.01</v>
      </c>
      <c r="H284" s="10">
        <v>99.03</v>
      </c>
    </row>
    <row r="285" spans="1:8" ht="24.75">
      <c r="A285" s="5" t="s">
        <v>694</v>
      </c>
      <c r="B285" s="6" t="s">
        <v>695</v>
      </c>
      <c r="C285" s="7" t="s">
        <v>696</v>
      </c>
      <c r="D285" s="6" t="s">
        <v>14</v>
      </c>
      <c r="E285" s="6" t="s">
        <v>22</v>
      </c>
      <c r="F285" s="8">
        <v>8</v>
      </c>
      <c r="G285" s="9">
        <v>24.96</v>
      </c>
      <c r="H285" s="10">
        <v>199.68</v>
      </c>
    </row>
    <row r="286" spans="1:8" ht="24.75">
      <c r="A286" s="5" t="s">
        <v>697</v>
      </c>
      <c r="B286" s="6" t="s">
        <v>698</v>
      </c>
      <c r="C286" s="7" t="s">
        <v>699</v>
      </c>
      <c r="D286" s="6" t="s">
        <v>14</v>
      </c>
      <c r="E286" s="6" t="s">
        <v>22</v>
      </c>
      <c r="F286" s="8">
        <v>9</v>
      </c>
      <c r="G286" s="9">
        <v>23</v>
      </c>
      <c r="H286" s="10">
        <v>207</v>
      </c>
    </row>
    <row r="287" spans="1:8" ht="24.75">
      <c r="A287" s="5" t="s">
        <v>700</v>
      </c>
      <c r="B287" s="6" t="s">
        <v>602</v>
      </c>
      <c r="C287" s="7" t="s">
        <v>603</v>
      </c>
      <c r="D287" s="6" t="s">
        <v>14</v>
      </c>
      <c r="E287" s="6" t="s">
        <v>22</v>
      </c>
      <c r="F287" s="8">
        <v>3</v>
      </c>
      <c r="G287" s="9">
        <v>263.18</v>
      </c>
      <c r="H287" s="10">
        <v>789.54</v>
      </c>
    </row>
    <row r="288" spans="1:8" ht="20.100000000000001" customHeight="1">
      <c r="A288" s="3" t="s">
        <v>701</v>
      </c>
      <c r="B288" s="95" t="s">
        <v>702</v>
      </c>
      <c r="C288" s="95"/>
      <c r="D288" s="95"/>
      <c r="E288" s="95"/>
      <c r="F288" s="95"/>
      <c r="G288" s="95"/>
      <c r="H288" s="4">
        <v>6646.22</v>
      </c>
    </row>
    <row r="289" spans="1:8" ht="16.5">
      <c r="A289" s="5" t="s">
        <v>703</v>
      </c>
      <c r="B289" s="6" t="s">
        <v>704</v>
      </c>
      <c r="C289" s="7" t="s">
        <v>705</v>
      </c>
      <c r="D289" s="6" t="s">
        <v>14</v>
      </c>
      <c r="E289" s="6" t="s">
        <v>22</v>
      </c>
      <c r="F289" s="8">
        <v>3</v>
      </c>
      <c r="G289" s="9">
        <v>316.19</v>
      </c>
      <c r="H289" s="10">
        <v>948.57</v>
      </c>
    </row>
    <row r="290" spans="1:8" ht="16.5">
      <c r="A290" s="5" t="s">
        <v>706</v>
      </c>
      <c r="B290" s="6" t="s">
        <v>707</v>
      </c>
      <c r="C290" s="7" t="s">
        <v>708</v>
      </c>
      <c r="D290" s="6" t="s">
        <v>14</v>
      </c>
      <c r="E290" s="6" t="s">
        <v>22</v>
      </c>
      <c r="F290" s="8">
        <v>1</v>
      </c>
      <c r="G290" s="9">
        <v>383.91</v>
      </c>
      <c r="H290" s="10">
        <v>383.91</v>
      </c>
    </row>
    <row r="291" spans="1:8" ht="24.75">
      <c r="A291" s="5" t="s">
        <v>709</v>
      </c>
      <c r="B291" s="6" t="s">
        <v>710</v>
      </c>
      <c r="C291" s="7" t="s">
        <v>711</v>
      </c>
      <c r="D291" s="6" t="s">
        <v>14</v>
      </c>
      <c r="E291" s="6" t="s">
        <v>22</v>
      </c>
      <c r="F291" s="8">
        <v>2</v>
      </c>
      <c r="G291" s="9">
        <v>90.49</v>
      </c>
      <c r="H291" s="10">
        <v>180.98</v>
      </c>
    </row>
    <row r="292" spans="1:8" ht="24.75">
      <c r="A292" s="5" t="s">
        <v>712</v>
      </c>
      <c r="B292" s="6" t="s">
        <v>713</v>
      </c>
      <c r="C292" s="7" t="s">
        <v>714</v>
      </c>
      <c r="D292" s="6" t="s">
        <v>14</v>
      </c>
      <c r="E292" s="6" t="s">
        <v>22</v>
      </c>
      <c r="F292" s="8">
        <v>8</v>
      </c>
      <c r="G292" s="9">
        <v>182.16</v>
      </c>
      <c r="H292" s="10">
        <v>1457.28</v>
      </c>
    </row>
    <row r="293" spans="1:8" ht="24.75">
      <c r="A293" s="5" t="s">
        <v>715</v>
      </c>
      <c r="B293" s="6" t="s">
        <v>716</v>
      </c>
      <c r="C293" s="7" t="s">
        <v>717</v>
      </c>
      <c r="D293" s="6" t="s">
        <v>14</v>
      </c>
      <c r="E293" s="6" t="s">
        <v>22</v>
      </c>
      <c r="F293" s="8">
        <v>30</v>
      </c>
      <c r="G293" s="9">
        <v>102.95</v>
      </c>
      <c r="H293" s="10">
        <v>3088.5</v>
      </c>
    </row>
    <row r="294" spans="1:8" ht="24.75">
      <c r="A294" s="5" t="s">
        <v>718</v>
      </c>
      <c r="B294" s="6" t="s">
        <v>719</v>
      </c>
      <c r="C294" s="7" t="s">
        <v>720</v>
      </c>
      <c r="D294" s="6" t="s">
        <v>14</v>
      </c>
      <c r="E294" s="6" t="s">
        <v>22</v>
      </c>
      <c r="F294" s="8">
        <v>6</v>
      </c>
      <c r="G294" s="9">
        <v>97.83</v>
      </c>
      <c r="H294" s="10">
        <v>586.98</v>
      </c>
    </row>
    <row r="295" spans="1:8" ht="20.100000000000001" customHeight="1">
      <c r="A295" s="3" t="s">
        <v>721</v>
      </c>
      <c r="B295" s="95" t="s">
        <v>722</v>
      </c>
      <c r="C295" s="95"/>
      <c r="D295" s="95"/>
      <c r="E295" s="95"/>
      <c r="F295" s="95"/>
      <c r="G295" s="95"/>
      <c r="H295" s="4">
        <v>35812.379999999997</v>
      </c>
    </row>
    <row r="296" spans="1:8" ht="16.5">
      <c r="A296" s="5" t="s">
        <v>723</v>
      </c>
      <c r="B296" s="6" t="s">
        <v>724</v>
      </c>
      <c r="C296" s="7" t="s">
        <v>725</v>
      </c>
      <c r="D296" s="6" t="s">
        <v>26</v>
      </c>
      <c r="E296" s="6" t="s">
        <v>22</v>
      </c>
      <c r="F296" s="8">
        <v>1</v>
      </c>
      <c r="G296" s="9">
        <v>35812.379999999997</v>
      </c>
      <c r="H296" s="10">
        <v>35812.379999999997</v>
      </c>
    </row>
    <row r="297" spans="1:8" ht="20.100000000000001" customHeight="1">
      <c r="A297" s="3" t="s">
        <v>726</v>
      </c>
      <c r="B297" s="95" t="s">
        <v>727</v>
      </c>
      <c r="C297" s="95"/>
      <c r="D297" s="95"/>
      <c r="E297" s="95"/>
      <c r="F297" s="95"/>
      <c r="G297" s="95"/>
      <c r="H297" s="4">
        <v>18095.75</v>
      </c>
    </row>
    <row r="298" spans="1:8" ht="20.100000000000001" customHeight="1">
      <c r="A298" s="3" t="s">
        <v>728</v>
      </c>
      <c r="B298" s="95" t="s">
        <v>729</v>
      </c>
      <c r="C298" s="95"/>
      <c r="D298" s="95"/>
      <c r="E298" s="95"/>
      <c r="F298" s="95"/>
      <c r="G298" s="95"/>
      <c r="H298" s="4">
        <v>12107.23</v>
      </c>
    </row>
    <row r="299" spans="1:8" ht="24.75">
      <c r="A299" s="5" t="s">
        <v>730</v>
      </c>
      <c r="B299" s="6" t="s">
        <v>731</v>
      </c>
      <c r="C299" s="7" t="s">
        <v>732</v>
      </c>
      <c r="D299" s="6" t="s">
        <v>14</v>
      </c>
      <c r="E299" s="6" t="s">
        <v>30</v>
      </c>
      <c r="F299" s="8">
        <v>246.6</v>
      </c>
      <c r="G299" s="9">
        <v>35.32</v>
      </c>
      <c r="H299" s="10">
        <v>8709.91</v>
      </c>
    </row>
    <row r="300" spans="1:8" ht="24.75">
      <c r="A300" s="5" t="s">
        <v>733</v>
      </c>
      <c r="B300" s="6" t="s">
        <v>734</v>
      </c>
      <c r="C300" s="7" t="s">
        <v>735</v>
      </c>
      <c r="D300" s="6" t="s">
        <v>14</v>
      </c>
      <c r="E300" s="6" t="s">
        <v>30</v>
      </c>
      <c r="F300" s="8">
        <v>3</v>
      </c>
      <c r="G300" s="9">
        <v>72.88</v>
      </c>
      <c r="H300" s="10">
        <v>218.64</v>
      </c>
    </row>
    <row r="301" spans="1:8" ht="24.75">
      <c r="A301" s="5" t="s">
        <v>736</v>
      </c>
      <c r="B301" s="6" t="s">
        <v>737</v>
      </c>
      <c r="C301" s="7" t="s">
        <v>738</v>
      </c>
      <c r="D301" s="6" t="s">
        <v>14</v>
      </c>
      <c r="E301" s="6" t="s">
        <v>22</v>
      </c>
      <c r="F301" s="8">
        <v>11</v>
      </c>
      <c r="G301" s="9">
        <v>48.59</v>
      </c>
      <c r="H301" s="10">
        <v>534.49</v>
      </c>
    </row>
    <row r="302" spans="1:8" ht="24.75">
      <c r="A302" s="5" t="s">
        <v>739</v>
      </c>
      <c r="B302" s="6" t="s">
        <v>740</v>
      </c>
      <c r="C302" s="7" t="s">
        <v>741</v>
      </c>
      <c r="D302" s="6" t="s">
        <v>14</v>
      </c>
      <c r="E302" s="6" t="s">
        <v>22</v>
      </c>
      <c r="F302" s="8">
        <v>47</v>
      </c>
      <c r="G302" s="9">
        <v>47.5</v>
      </c>
      <c r="H302" s="10">
        <v>2232.5</v>
      </c>
    </row>
    <row r="303" spans="1:8" ht="24.75">
      <c r="A303" s="5" t="s">
        <v>742</v>
      </c>
      <c r="B303" s="6" t="s">
        <v>743</v>
      </c>
      <c r="C303" s="7" t="s">
        <v>744</v>
      </c>
      <c r="D303" s="6" t="s">
        <v>14</v>
      </c>
      <c r="E303" s="6" t="s">
        <v>22</v>
      </c>
      <c r="F303" s="8">
        <v>4</v>
      </c>
      <c r="G303" s="9">
        <v>84.1</v>
      </c>
      <c r="H303" s="10">
        <v>336.4</v>
      </c>
    </row>
    <row r="304" spans="1:8" ht="24.75">
      <c r="A304" s="5" t="s">
        <v>745</v>
      </c>
      <c r="B304" s="6" t="s">
        <v>746</v>
      </c>
      <c r="C304" s="7" t="s">
        <v>747</v>
      </c>
      <c r="D304" s="6" t="s">
        <v>14</v>
      </c>
      <c r="E304" s="6" t="s">
        <v>22</v>
      </c>
      <c r="F304" s="8">
        <v>1</v>
      </c>
      <c r="G304" s="9">
        <v>75.290000000000006</v>
      </c>
      <c r="H304" s="10">
        <v>75.290000000000006</v>
      </c>
    </row>
    <row r="305" spans="1:8" ht="20.100000000000001" customHeight="1">
      <c r="A305" s="3" t="s">
        <v>748</v>
      </c>
      <c r="B305" s="95" t="s">
        <v>749</v>
      </c>
      <c r="C305" s="95"/>
      <c r="D305" s="95"/>
      <c r="E305" s="95"/>
      <c r="F305" s="95"/>
      <c r="G305" s="95"/>
      <c r="H305" s="4">
        <v>5988.52</v>
      </c>
    </row>
    <row r="306" spans="1:8" ht="24.75">
      <c r="A306" s="5" t="s">
        <v>750</v>
      </c>
      <c r="B306" s="6" t="s">
        <v>751</v>
      </c>
      <c r="C306" s="7" t="s">
        <v>752</v>
      </c>
      <c r="D306" s="6" t="s">
        <v>14</v>
      </c>
      <c r="E306" s="6" t="s">
        <v>22</v>
      </c>
      <c r="F306" s="8">
        <v>9</v>
      </c>
      <c r="G306" s="9">
        <v>613.85</v>
      </c>
      <c r="H306" s="10">
        <v>5524.65</v>
      </c>
    </row>
    <row r="307" spans="1:8" ht="24.75">
      <c r="A307" s="5" t="s">
        <v>753</v>
      </c>
      <c r="B307" s="6" t="s">
        <v>754</v>
      </c>
      <c r="C307" s="7" t="s">
        <v>755</v>
      </c>
      <c r="D307" s="6" t="s">
        <v>14</v>
      </c>
      <c r="E307" s="6" t="s">
        <v>22</v>
      </c>
      <c r="F307" s="8">
        <v>11</v>
      </c>
      <c r="G307" s="9">
        <v>42.17</v>
      </c>
      <c r="H307" s="10">
        <v>463.87</v>
      </c>
    </row>
    <row r="308" spans="1:8" ht="20.100000000000001" customHeight="1">
      <c r="A308" s="3" t="s">
        <v>756</v>
      </c>
      <c r="B308" s="95" t="s">
        <v>757</v>
      </c>
      <c r="C308" s="95"/>
      <c r="D308" s="95"/>
      <c r="E308" s="95"/>
      <c r="F308" s="95"/>
      <c r="G308" s="95"/>
      <c r="H308" s="4">
        <v>66123.149999999994</v>
      </c>
    </row>
    <row r="309" spans="1:8" ht="20.100000000000001" customHeight="1">
      <c r="A309" s="3" t="s">
        <v>758</v>
      </c>
      <c r="B309" s="95" t="s">
        <v>759</v>
      </c>
      <c r="C309" s="95"/>
      <c r="D309" s="95"/>
      <c r="E309" s="95"/>
      <c r="F309" s="95"/>
      <c r="G309" s="95"/>
      <c r="H309" s="4">
        <v>37707.43</v>
      </c>
    </row>
    <row r="310" spans="1:8" ht="24.75">
      <c r="A310" s="5" t="s">
        <v>760</v>
      </c>
      <c r="B310" s="6" t="s">
        <v>761</v>
      </c>
      <c r="C310" s="7" t="s">
        <v>762</v>
      </c>
      <c r="D310" s="6" t="s">
        <v>14</v>
      </c>
      <c r="E310" s="6" t="s">
        <v>30</v>
      </c>
      <c r="F310" s="8">
        <v>149.30000000000001</v>
      </c>
      <c r="G310" s="9">
        <v>42.47</v>
      </c>
      <c r="H310" s="10">
        <v>6340.77</v>
      </c>
    </row>
    <row r="311" spans="1:8" ht="24.75">
      <c r="A311" s="5" t="s">
        <v>763</v>
      </c>
      <c r="B311" s="6" t="s">
        <v>764</v>
      </c>
      <c r="C311" s="7" t="s">
        <v>765</v>
      </c>
      <c r="D311" s="6" t="s">
        <v>14</v>
      </c>
      <c r="E311" s="6" t="s">
        <v>30</v>
      </c>
      <c r="F311" s="8">
        <v>115.3</v>
      </c>
      <c r="G311" s="9">
        <v>24.28</v>
      </c>
      <c r="H311" s="10">
        <v>2799.48</v>
      </c>
    </row>
    <row r="312" spans="1:8" ht="24.75">
      <c r="A312" s="5" t="s">
        <v>766</v>
      </c>
      <c r="B312" s="6" t="s">
        <v>767</v>
      </c>
      <c r="C312" s="7" t="s">
        <v>768</v>
      </c>
      <c r="D312" s="6" t="s">
        <v>14</v>
      </c>
      <c r="E312" s="6" t="s">
        <v>30</v>
      </c>
      <c r="F312" s="8">
        <v>173.1</v>
      </c>
      <c r="G312" s="9">
        <v>30.5</v>
      </c>
      <c r="H312" s="10">
        <v>5279.55</v>
      </c>
    </row>
    <row r="313" spans="1:8" ht="24.75">
      <c r="A313" s="5" t="s">
        <v>769</v>
      </c>
      <c r="B313" s="6" t="s">
        <v>770</v>
      </c>
      <c r="C313" s="7" t="s">
        <v>771</v>
      </c>
      <c r="D313" s="6" t="s">
        <v>14</v>
      </c>
      <c r="E313" s="6" t="s">
        <v>30</v>
      </c>
      <c r="F313" s="8">
        <v>69.55</v>
      </c>
      <c r="G313" s="9">
        <v>37.92</v>
      </c>
      <c r="H313" s="10">
        <v>2637.34</v>
      </c>
    </row>
    <row r="314" spans="1:8" ht="24.75">
      <c r="A314" s="5" t="s">
        <v>772</v>
      </c>
      <c r="B314" s="6" t="s">
        <v>773</v>
      </c>
      <c r="C314" s="7" t="s">
        <v>774</v>
      </c>
      <c r="D314" s="6" t="s">
        <v>14</v>
      </c>
      <c r="E314" s="6" t="s">
        <v>22</v>
      </c>
      <c r="F314" s="8">
        <v>32</v>
      </c>
      <c r="G314" s="9">
        <v>11.53</v>
      </c>
      <c r="H314" s="10">
        <v>368.96</v>
      </c>
    </row>
    <row r="315" spans="1:8" ht="24.75">
      <c r="A315" s="5" t="s">
        <v>775</v>
      </c>
      <c r="B315" s="6" t="s">
        <v>776</v>
      </c>
      <c r="C315" s="7" t="s">
        <v>777</v>
      </c>
      <c r="D315" s="6" t="s">
        <v>14</v>
      </c>
      <c r="E315" s="6" t="s">
        <v>22</v>
      </c>
      <c r="F315" s="8">
        <v>31</v>
      </c>
      <c r="G315" s="9">
        <v>17.2</v>
      </c>
      <c r="H315" s="10">
        <v>533.20000000000005</v>
      </c>
    </row>
    <row r="316" spans="1:8" ht="24.75">
      <c r="A316" s="5" t="s">
        <v>778</v>
      </c>
      <c r="B316" s="6" t="s">
        <v>779</v>
      </c>
      <c r="C316" s="7" t="s">
        <v>780</v>
      </c>
      <c r="D316" s="6" t="s">
        <v>14</v>
      </c>
      <c r="E316" s="6" t="s">
        <v>22</v>
      </c>
      <c r="F316" s="8">
        <v>9</v>
      </c>
      <c r="G316" s="9">
        <v>25.64</v>
      </c>
      <c r="H316" s="10">
        <v>230.76</v>
      </c>
    </row>
    <row r="317" spans="1:8" ht="24.75">
      <c r="A317" s="5" t="s">
        <v>781</v>
      </c>
      <c r="B317" s="6" t="s">
        <v>782</v>
      </c>
      <c r="C317" s="7" t="s">
        <v>783</v>
      </c>
      <c r="D317" s="6" t="s">
        <v>14</v>
      </c>
      <c r="E317" s="6" t="s">
        <v>22</v>
      </c>
      <c r="F317" s="8">
        <v>6</v>
      </c>
      <c r="G317" s="9">
        <v>30.75</v>
      </c>
      <c r="H317" s="10">
        <v>184.5</v>
      </c>
    </row>
    <row r="318" spans="1:8" ht="24.75">
      <c r="A318" s="5" t="s">
        <v>784</v>
      </c>
      <c r="B318" s="6" t="s">
        <v>785</v>
      </c>
      <c r="C318" s="7" t="s">
        <v>786</v>
      </c>
      <c r="D318" s="6" t="s">
        <v>14</v>
      </c>
      <c r="E318" s="6" t="s">
        <v>22</v>
      </c>
      <c r="F318" s="8">
        <v>12</v>
      </c>
      <c r="G318" s="9">
        <v>29.87</v>
      </c>
      <c r="H318" s="10">
        <v>358.44</v>
      </c>
    </row>
    <row r="319" spans="1:8" ht="24.75">
      <c r="A319" s="5" t="s">
        <v>787</v>
      </c>
      <c r="B319" s="6" t="s">
        <v>788</v>
      </c>
      <c r="C319" s="7" t="s">
        <v>789</v>
      </c>
      <c r="D319" s="6" t="s">
        <v>14</v>
      </c>
      <c r="E319" s="6" t="s">
        <v>22</v>
      </c>
      <c r="F319" s="8">
        <v>28</v>
      </c>
      <c r="G319" s="9">
        <v>24.61</v>
      </c>
      <c r="H319" s="10">
        <v>689.08</v>
      </c>
    </row>
    <row r="320" spans="1:8" ht="24.75">
      <c r="A320" s="5" t="s">
        <v>790</v>
      </c>
      <c r="B320" s="6" t="s">
        <v>791</v>
      </c>
      <c r="C320" s="7" t="s">
        <v>792</v>
      </c>
      <c r="D320" s="6" t="s">
        <v>14</v>
      </c>
      <c r="E320" s="6" t="s">
        <v>22</v>
      </c>
      <c r="F320" s="8">
        <v>18</v>
      </c>
      <c r="G320" s="9">
        <v>16.43</v>
      </c>
      <c r="H320" s="10">
        <v>295.74</v>
      </c>
    </row>
    <row r="321" spans="1:8" ht="24.75">
      <c r="A321" s="5" t="s">
        <v>793</v>
      </c>
      <c r="B321" s="6" t="s">
        <v>794</v>
      </c>
      <c r="C321" s="7" t="s">
        <v>795</v>
      </c>
      <c r="D321" s="6" t="s">
        <v>14</v>
      </c>
      <c r="E321" s="6" t="s">
        <v>22</v>
      </c>
      <c r="F321" s="8">
        <v>106</v>
      </c>
      <c r="G321" s="9">
        <v>11.29</v>
      </c>
      <c r="H321" s="10">
        <v>1196.74</v>
      </c>
    </row>
    <row r="322" spans="1:8" ht="24.75">
      <c r="A322" s="5" t="s">
        <v>796</v>
      </c>
      <c r="B322" s="6" t="s">
        <v>797</v>
      </c>
      <c r="C322" s="7" t="s">
        <v>798</v>
      </c>
      <c r="D322" s="6" t="s">
        <v>26</v>
      </c>
      <c r="E322" s="6" t="s">
        <v>22</v>
      </c>
      <c r="F322" s="8">
        <v>14</v>
      </c>
      <c r="G322" s="9">
        <v>51.48</v>
      </c>
      <c r="H322" s="10">
        <v>720.72</v>
      </c>
    </row>
    <row r="323" spans="1:8" ht="24.75">
      <c r="A323" s="5" t="s">
        <v>799</v>
      </c>
      <c r="B323" s="6" t="s">
        <v>800</v>
      </c>
      <c r="C323" s="7" t="s">
        <v>801</v>
      </c>
      <c r="D323" s="6" t="s">
        <v>14</v>
      </c>
      <c r="E323" s="6" t="s">
        <v>22</v>
      </c>
      <c r="F323" s="8">
        <v>8</v>
      </c>
      <c r="G323" s="9">
        <v>57.12</v>
      </c>
      <c r="H323" s="10">
        <v>456.96</v>
      </c>
    </row>
    <row r="324" spans="1:8" ht="24.75">
      <c r="A324" s="5" t="s">
        <v>802</v>
      </c>
      <c r="B324" s="6" t="s">
        <v>803</v>
      </c>
      <c r="C324" s="7" t="s">
        <v>804</v>
      </c>
      <c r="D324" s="6" t="s">
        <v>26</v>
      </c>
      <c r="E324" s="6" t="s">
        <v>22</v>
      </c>
      <c r="F324" s="8">
        <v>1</v>
      </c>
      <c r="G324" s="9">
        <v>44.09</v>
      </c>
      <c r="H324" s="10">
        <v>44.09</v>
      </c>
    </row>
    <row r="325" spans="1:8" ht="24.75">
      <c r="A325" s="5" t="s">
        <v>805</v>
      </c>
      <c r="B325" s="6" t="s">
        <v>806</v>
      </c>
      <c r="C325" s="7" t="s">
        <v>807</v>
      </c>
      <c r="D325" s="6" t="s">
        <v>14</v>
      </c>
      <c r="E325" s="6" t="s">
        <v>22</v>
      </c>
      <c r="F325" s="8">
        <v>9</v>
      </c>
      <c r="G325" s="9">
        <v>20.89</v>
      </c>
      <c r="H325" s="10">
        <v>188.01</v>
      </c>
    </row>
    <row r="326" spans="1:8" ht="24.75">
      <c r="A326" s="5" t="s">
        <v>808</v>
      </c>
      <c r="B326" s="6" t="s">
        <v>809</v>
      </c>
      <c r="C326" s="7" t="s">
        <v>810</v>
      </c>
      <c r="D326" s="6" t="s">
        <v>14</v>
      </c>
      <c r="E326" s="6" t="s">
        <v>22</v>
      </c>
      <c r="F326" s="8">
        <v>1</v>
      </c>
      <c r="G326" s="9">
        <v>33.5</v>
      </c>
      <c r="H326" s="10">
        <v>33.5</v>
      </c>
    </row>
    <row r="327" spans="1:8" ht="24.75">
      <c r="A327" s="5" t="s">
        <v>811</v>
      </c>
      <c r="B327" s="6" t="s">
        <v>751</v>
      </c>
      <c r="C327" s="7" t="s">
        <v>752</v>
      </c>
      <c r="D327" s="6" t="s">
        <v>14</v>
      </c>
      <c r="E327" s="6" t="s">
        <v>22</v>
      </c>
      <c r="F327" s="8">
        <v>16</v>
      </c>
      <c r="G327" s="9">
        <v>613.85</v>
      </c>
      <c r="H327" s="10">
        <v>9821.6</v>
      </c>
    </row>
    <row r="328" spans="1:8" ht="24.75">
      <c r="A328" s="5" t="s">
        <v>812</v>
      </c>
      <c r="B328" s="6" t="s">
        <v>813</v>
      </c>
      <c r="C328" s="7" t="s">
        <v>814</v>
      </c>
      <c r="D328" s="6" t="s">
        <v>14</v>
      </c>
      <c r="E328" s="6" t="s">
        <v>22</v>
      </c>
      <c r="F328" s="8">
        <v>19</v>
      </c>
      <c r="G328" s="9">
        <v>109.83</v>
      </c>
      <c r="H328" s="10">
        <v>2086.77</v>
      </c>
    </row>
    <row r="329" spans="1:8" ht="24.75">
      <c r="A329" s="5" t="s">
        <v>815</v>
      </c>
      <c r="B329" s="6" t="s">
        <v>816</v>
      </c>
      <c r="C329" s="7" t="s">
        <v>817</v>
      </c>
      <c r="D329" s="6" t="s">
        <v>14</v>
      </c>
      <c r="E329" s="6" t="s">
        <v>22</v>
      </c>
      <c r="F329" s="8">
        <v>12</v>
      </c>
      <c r="G329" s="9">
        <v>89.4</v>
      </c>
      <c r="H329" s="10">
        <v>1072.8</v>
      </c>
    </row>
    <row r="330" spans="1:8" ht="24.75">
      <c r="A330" s="5" t="s">
        <v>818</v>
      </c>
      <c r="B330" s="6" t="s">
        <v>819</v>
      </c>
      <c r="C330" s="7" t="s">
        <v>820</v>
      </c>
      <c r="D330" s="6" t="s">
        <v>26</v>
      </c>
      <c r="E330" s="6" t="s">
        <v>22</v>
      </c>
      <c r="F330" s="8">
        <v>4</v>
      </c>
      <c r="G330" s="9">
        <v>89.4</v>
      </c>
      <c r="H330" s="10">
        <v>357.6</v>
      </c>
    </row>
    <row r="331" spans="1:8" ht="24.75">
      <c r="A331" s="5" t="s">
        <v>821</v>
      </c>
      <c r="B331" s="6" t="s">
        <v>822</v>
      </c>
      <c r="C331" s="7" t="s">
        <v>823</v>
      </c>
      <c r="D331" s="6" t="s">
        <v>14</v>
      </c>
      <c r="E331" s="6" t="s">
        <v>22</v>
      </c>
      <c r="F331" s="8">
        <v>13</v>
      </c>
      <c r="G331" s="9">
        <v>26.42</v>
      </c>
      <c r="H331" s="10">
        <v>343.46</v>
      </c>
    </row>
    <row r="332" spans="1:8" ht="24.75">
      <c r="A332" s="5" t="s">
        <v>824</v>
      </c>
      <c r="B332" s="6" t="s">
        <v>825</v>
      </c>
      <c r="C332" s="7" t="s">
        <v>826</v>
      </c>
      <c r="D332" s="6" t="s">
        <v>14</v>
      </c>
      <c r="E332" s="6" t="s">
        <v>22</v>
      </c>
      <c r="F332" s="8">
        <v>1</v>
      </c>
      <c r="G332" s="9">
        <v>56.11</v>
      </c>
      <c r="H332" s="10">
        <v>56.11</v>
      </c>
    </row>
    <row r="333" spans="1:8" ht="16.5">
      <c r="A333" s="5" t="s">
        <v>827</v>
      </c>
      <c r="B333" s="6" t="s">
        <v>828</v>
      </c>
      <c r="C333" s="7" t="s">
        <v>829</v>
      </c>
      <c r="D333" s="6" t="s">
        <v>14</v>
      </c>
      <c r="E333" s="6" t="s">
        <v>22</v>
      </c>
      <c r="F333" s="8">
        <v>12</v>
      </c>
      <c r="G333" s="9">
        <v>21.33</v>
      </c>
      <c r="H333" s="10">
        <v>255.96</v>
      </c>
    </row>
    <row r="334" spans="1:8" ht="24.75">
      <c r="A334" s="5" t="s">
        <v>830</v>
      </c>
      <c r="B334" s="6" t="s">
        <v>831</v>
      </c>
      <c r="C334" s="7" t="s">
        <v>832</v>
      </c>
      <c r="D334" s="6" t="s">
        <v>14</v>
      </c>
      <c r="E334" s="6" t="s">
        <v>22</v>
      </c>
      <c r="F334" s="8">
        <v>15</v>
      </c>
      <c r="G334" s="9">
        <v>20.16</v>
      </c>
      <c r="H334" s="10">
        <v>302.39999999999998</v>
      </c>
    </row>
    <row r="335" spans="1:8" ht="24.75">
      <c r="A335" s="5" t="s">
        <v>833</v>
      </c>
      <c r="B335" s="6" t="s">
        <v>834</v>
      </c>
      <c r="C335" s="7" t="s">
        <v>835</v>
      </c>
      <c r="D335" s="6" t="s">
        <v>14</v>
      </c>
      <c r="E335" s="6" t="s">
        <v>30</v>
      </c>
      <c r="F335" s="8">
        <v>3</v>
      </c>
      <c r="G335" s="9">
        <v>145.55000000000001</v>
      </c>
      <c r="H335" s="10">
        <v>436.65</v>
      </c>
    </row>
    <row r="336" spans="1:8" ht="24.75">
      <c r="A336" s="5" t="s">
        <v>836</v>
      </c>
      <c r="B336" s="6" t="s">
        <v>837</v>
      </c>
      <c r="C336" s="7" t="s">
        <v>838</v>
      </c>
      <c r="D336" s="6" t="s">
        <v>14</v>
      </c>
      <c r="E336" s="6" t="s">
        <v>22</v>
      </c>
      <c r="F336" s="8">
        <v>9</v>
      </c>
      <c r="G336" s="9">
        <v>24.02</v>
      </c>
      <c r="H336" s="10">
        <v>216.18</v>
      </c>
    </row>
    <row r="337" spans="1:8" ht="24.75">
      <c r="A337" s="5" t="s">
        <v>839</v>
      </c>
      <c r="B337" s="6" t="s">
        <v>840</v>
      </c>
      <c r="C337" s="7" t="s">
        <v>841</v>
      </c>
      <c r="D337" s="6" t="s">
        <v>14</v>
      </c>
      <c r="E337" s="6" t="s">
        <v>22</v>
      </c>
      <c r="F337" s="8">
        <v>9</v>
      </c>
      <c r="G337" s="9">
        <v>11.59</v>
      </c>
      <c r="H337" s="10">
        <v>104.31</v>
      </c>
    </row>
    <row r="338" spans="1:8" ht="33">
      <c r="A338" s="5" t="s">
        <v>842</v>
      </c>
      <c r="B338" s="6" t="s">
        <v>843</v>
      </c>
      <c r="C338" s="7" t="s">
        <v>844</v>
      </c>
      <c r="D338" s="6" t="s">
        <v>14</v>
      </c>
      <c r="E338" s="6" t="s">
        <v>22</v>
      </c>
      <c r="F338" s="8">
        <v>25</v>
      </c>
      <c r="G338" s="9">
        <v>11.83</v>
      </c>
      <c r="H338" s="10">
        <v>295.75</v>
      </c>
    </row>
    <row r="339" spans="1:8" ht="20.100000000000001" customHeight="1">
      <c r="A339" s="3" t="s">
        <v>845</v>
      </c>
      <c r="B339" s="95" t="s">
        <v>846</v>
      </c>
      <c r="C339" s="95"/>
      <c r="D339" s="95"/>
      <c r="E339" s="95"/>
      <c r="F339" s="95"/>
      <c r="G339" s="95"/>
      <c r="H339" s="4">
        <v>28415.72</v>
      </c>
    </row>
    <row r="340" spans="1:8" ht="24.75">
      <c r="A340" s="5" t="s">
        <v>847</v>
      </c>
      <c r="B340" s="6" t="s">
        <v>848</v>
      </c>
      <c r="C340" s="7" t="s">
        <v>849</v>
      </c>
      <c r="D340" s="6" t="s">
        <v>14</v>
      </c>
      <c r="E340" s="6" t="s">
        <v>22</v>
      </c>
      <c r="F340" s="8">
        <v>1</v>
      </c>
      <c r="G340" s="9">
        <v>12277.01</v>
      </c>
      <c r="H340" s="10">
        <v>12277.01</v>
      </c>
    </row>
    <row r="341" spans="1:8" ht="24.75">
      <c r="A341" s="5" t="s">
        <v>850</v>
      </c>
      <c r="B341" s="6" t="s">
        <v>851</v>
      </c>
      <c r="C341" s="7" t="s">
        <v>852</v>
      </c>
      <c r="D341" s="6" t="s">
        <v>14</v>
      </c>
      <c r="E341" s="6" t="s">
        <v>22</v>
      </c>
      <c r="F341" s="8">
        <v>1</v>
      </c>
      <c r="G341" s="9">
        <v>7256.95</v>
      </c>
      <c r="H341" s="10">
        <v>7256.95</v>
      </c>
    </row>
    <row r="342" spans="1:8" ht="24.75">
      <c r="A342" s="5" t="s">
        <v>853</v>
      </c>
      <c r="B342" s="6" t="s">
        <v>854</v>
      </c>
      <c r="C342" s="7" t="s">
        <v>855</v>
      </c>
      <c r="D342" s="6" t="s">
        <v>14</v>
      </c>
      <c r="E342" s="6" t="s">
        <v>22</v>
      </c>
      <c r="F342" s="8">
        <v>1</v>
      </c>
      <c r="G342" s="9">
        <v>8881.76</v>
      </c>
      <c r="H342" s="10">
        <v>8881.76</v>
      </c>
    </row>
    <row r="343" spans="1:8" ht="20.100000000000001" customHeight="1">
      <c r="A343" s="3" t="s">
        <v>856</v>
      </c>
      <c r="B343" s="95" t="s">
        <v>857</v>
      </c>
      <c r="C343" s="95"/>
      <c r="D343" s="95"/>
      <c r="E343" s="95"/>
      <c r="F343" s="95"/>
      <c r="G343" s="95"/>
      <c r="H343" s="4">
        <v>53826.1</v>
      </c>
    </row>
    <row r="344" spans="1:8" ht="24.75">
      <c r="A344" s="5" t="s">
        <v>858</v>
      </c>
      <c r="B344" s="6" t="s">
        <v>859</v>
      </c>
      <c r="C344" s="7" t="s">
        <v>860</v>
      </c>
      <c r="D344" s="6" t="s">
        <v>14</v>
      </c>
      <c r="E344" s="6" t="s">
        <v>22</v>
      </c>
      <c r="F344" s="8">
        <v>4</v>
      </c>
      <c r="G344" s="9">
        <v>317.27999999999997</v>
      </c>
      <c r="H344" s="10">
        <v>1269.1199999999999</v>
      </c>
    </row>
    <row r="345" spans="1:8" ht="16.5">
      <c r="A345" s="5" t="s">
        <v>861</v>
      </c>
      <c r="B345" s="6" t="s">
        <v>862</v>
      </c>
      <c r="C345" s="7" t="s">
        <v>863</v>
      </c>
      <c r="D345" s="6" t="s">
        <v>14</v>
      </c>
      <c r="E345" s="6" t="s">
        <v>22</v>
      </c>
      <c r="F345" s="8">
        <v>9</v>
      </c>
      <c r="G345" s="9">
        <v>576.78</v>
      </c>
      <c r="H345" s="10">
        <v>5191.0200000000004</v>
      </c>
    </row>
    <row r="346" spans="1:8" ht="16.5">
      <c r="A346" s="5" t="s">
        <v>864</v>
      </c>
      <c r="B346" s="6" t="s">
        <v>865</v>
      </c>
      <c r="C346" s="7" t="s">
        <v>866</v>
      </c>
      <c r="D346" s="6" t="s">
        <v>14</v>
      </c>
      <c r="E346" s="6" t="s">
        <v>22</v>
      </c>
      <c r="F346" s="8">
        <v>4</v>
      </c>
      <c r="G346" s="9">
        <v>42.82</v>
      </c>
      <c r="H346" s="10">
        <v>171.28</v>
      </c>
    </row>
    <row r="347" spans="1:8" ht="16.5">
      <c r="A347" s="5" t="s">
        <v>867</v>
      </c>
      <c r="B347" s="6" t="s">
        <v>868</v>
      </c>
      <c r="C347" s="7" t="s">
        <v>869</v>
      </c>
      <c r="D347" s="6" t="s">
        <v>14</v>
      </c>
      <c r="E347" s="6" t="s">
        <v>22</v>
      </c>
      <c r="F347" s="8">
        <v>9</v>
      </c>
      <c r="G347" s="9">
        <v>84.44</v>
      </c>
      <c r="H347" s="10">
        <v>759.96</v>
      </c>
    </row>
    <row r="348" spans="1:8" ht="16.5">
      <c r="A348" s="5" t="s">
        <v>870</v>
      </c>
      <c r="B348" s="6" t="s">
        <v>871</v>
      </c>
      <c r="C348" s="7" t="s">
        <v>872</v>
      </c>
      <c r="D348" s="6" t="s">
        <v>26</v>
      </c>
      <c r="E348" s="6" t="s">
        <v>22</v>
      </c>
      <c r="F348" s="8">
        <v>2</v>
      </c>
      <c r="G348" s="9">
        <v>503.41</v>
      </c>
      <c r="H348" s="10">
        <v>1006.82</v>
      </c>
    </row>
    <row r="349" spans="1:8" ht="16.5">
      <c r="A349" s="5" t="s">
        <v>873</v>
      </c>
      <c r="B349" s="6" t="s">
        <v>874</v>
      </c>
      <c r="C349" s="7" t="s">
        <v>875</v>
      </c>
      <c r="D349" s="6" t="s">
        <v>26</v>
      </c>
      <c r="E349" s="6" t="s">
        <v>22</v>
      </c>
      <c r="F349" s="8">
        <v>3</v>
      </c>
      <c r="G349" s="9">
        <v>151.66</v>
      </c>
      <c r="H349" s="10">
        <v>454.98</v>
      </c>
    </row>
    <row r="350" spans="1:8" ht="16.5">
      <c r="A350" s="5" t="s">
        <v>876</v>
      </c>
      <c r="B350" s="6" t="s">
        <v>877</v>
      </c>
      <c r="C350" s="7" t="s">
        <v>878</v>
      </c>
      <c r="D350" s="6" t="s">
        <v>14</v>
      </c>
      <c r="E350" s="6" t="s">
        <v>22</v>
      </c>
      <c r="F350" s="8">
        <v>13</v>
      </c>
      <c r="G350" s="9">
        <v>150.22999999999999</v>
      </c>
      <c r="H350" s="10">
        <v>1952.99</v>
      </c>
    </row>
    <row r="351" spans="1:8" ht="16.5">
      <c r="A351" s="5" t="s">
        <v>879</v>
      </c>
      <c r="B351" s="6" t="s">
        <v>880</v>
      </c>
      <c r="C351" s="7" t="s">
        <v>881</v>
      </c>
      <c r="D351" s="6" t="s">
        <v>14</v>
      </c>
      <c r="E351" s="6" t="s">
        <v>22</v>
      </c>
      <c r="F351" s="8">
        <v>3</v>
      </c>
      <c r="G351" s="9">
        <v>318</v>
      </c>
      <c r="H351" s="10">
        <v>954</v>
      </c>
    </row>
    <row r="352" spans="1:8" ht="16.5">
      <c r="A352" s="5" t="s">
        <v>882</v>
      </c>
      <c r="B352" s="6" t="s">
        <v>883</v>
      </c>
      <c r="C352" s="7" t="s">
        <v>884</v>
      </c>
      <c r="D352" s="6" t="s">
        <v>14</v>
      </c>
      <c r="E352" s="6" t="s">
        <v>22</v>
      </c>
      <c r="F352" s="8">
        <v>5</v>
      </c>
      <c r="G352" s="9">
        <v>751.69</v>
      </c>
      <c r="H352" s="10">
        <v>3758.45</v>
      </c>
    </row>
    <row r="353" spans="1:8" ht="16.5">
      <c r="A353" s="5" t="s">
        <v>885</v>
      </c>
      <c r="B353" s="6" t="s">
        <v>886</v>
      </c>
      <c r="C353" s="7" t="s">
        <v>887</v>
      </c>
      <c r="D353" s="6" t="s">
        <v>14</v>
      </c>
      <c r="E353" s="6" t="s">
        <v>22</v>
      </c>
      <c r="F353" s="8">
        <v>5</v>
      </c>
      <c r="G353" s="9">
        <v>214.77</v>
      </c>
      <c r="H353" s="10">
        <v>1073.8499999999999</v>
      </c>
    </row>
    <row r="354" spans="1:8" ht="16.5">
      <c r="A354" s="5" t="s">
        <v>888</v>
      </c>
      <c r="B354" s="6" t="s">
        <v>889</v>
      </c>
      <c r="C354" s="7" t="s">
        <v>890</v>
      </c>
      <c r="D354" s="6" t="s">
        <v>26</v>
      </c>
      <c r="E354" s="6" t="s">
        <v>22</v>
      </c>
      <c r="F354" s="8">
        <v>6</v>
      </c>
      <c r="G354" s="9">
        <v>214.77</v>
      </c>
      <c r="H354" s="10">
        <v>1288.6199999999999</v>
      </c>
    </row>
    <row r="355" spans="1:8" ht="16.5">
      <c r="A355" s="5" t="s">
        <v>891</v>
      </c>
      <c r="B355" s="6" t="s">
        <v>892</v>
      </c>
      <c r="C355" s="7" t="s">
        <v>893</v>
      </c>
      <c r="D355" s="6" t="s">
        <v>14</v>
      </c>
      <c r="E355" s="6" t="s">
        <v>22</v>
      </c>
      <c r="F355" s="8">
        <v>1</v>
      </c>
      <c r="G355" s="9">
        <v>234.97</v>
      </c>
      <c r="H355" s="10">
        <v>234.97</v>
      </c>
    </row>
    <row r="356" spans="1:8" ht="24.75">
      <c r="A356" s="5" t="s">
        <v>894</v>
      </c>
      <c r="B356" s="6" t="s">
        <v>895</v>
      </c>
      <c r="C356" s="7" t="s">
        <v>896</v>
      </c>
      <c r="D356" s="6" t="s">
        <v>14</v>
      </c>
      <c r="E356" s="6" t="s">
        <v>22</v>
      </c>
      <c r="F356" s="8">
        <v>24</v>
      </c>
      <c r="G356" s="9">
        <v>60.19</v>
      </c>
      <c r="H356" s="10">
        <v>1444.56</v>
      </c>
    </row>
    <row r="357" spans="1:8" ht="16.5">
      <c r="A357" s="5" t="s">
        <v>897</v>
      </c>
      <c r="B357" s="6" t="s">
        <v>898</v>
      </c>
      <c r="C357" s="7" t="s">
        <v>899</v>
      </c>
      <c r="D357" s="6" t="s">
        <v>14</v>
      </c>
      <c r="E357" s="6" t="s">
        <v>22</v>
      </c>
      <c r="F357" s="8">
        <v>38</v>
      </c>
      <c r="G357" s="9">
        <v>11.43</v>
      </c>
      <c r="H357" s="10">
        <v>434.34</v>
      </c>
    </row>
    <row r="358" spans="1:8" ht="24.75">
      <c r="A358" s="5" t="s">
        <v>900</v>
      </c>
      <c r="B358" s="6" t="s">
        <v>901</v>
      </c>
      <c r="C358" s="7" t="s">
        <v>902</v>
      </c>
      <c r="D358" s="6" t="s">
        <v>14</v>
      </c>
      <c r="E358" s="6" t="s">
        <v>22</v>
      </c>
      <c r="F358" s="8">
        <v>9</v>
      </c>
      <c r="G358" s="9">
        <v>145.49</v>
      </c>
      <c r="H358" s="10">
        <v>1309.4100000000001</v>
      </c>
    </row>
    <row r="359" spans="1:8" ht="16.5">
      <c r="A359" s="5" t="s">
        <v>903</v>
      </c>
      <c r="B359" s="6" t="s">
        <v>904</v>
      </c>
      <c r="C359" s="7" t="s">
        <v>905</v>
      </c>
      <c r="D359" s="6" t="s">
        <v>26</v>
      </c>
      <c r="E359" s="6" t="s">
        <v>22</v>
      </c>
      <c r="F359" s="8">
        <v>16</v>
      </c>
      <c r="G359" s="9">
        <v>160.16</v>
      </c>
      <c r="H359" s="10">
        <v>2562.56</v>
      </c>
    </row>
    <row r="360" spans="1:8" ht="16.5">
      <c r="A360" s="5" t="s">
        <v>906</v>
      </c>
      <c r="B360" s="6" t="s">
        <v>907</v>
      </c>
      <c r="C360" s="7" t="s">
        <v>908</v>
      </c>
      <c r="D360" s="6" t="s">
        <v>26</v>
      </c>
      <c r="E360" s="6" t="s">
        <v>22</v>
      </c>
      <c r="F360" s="8">
        <v>2</v>
      </c>
      <c r="G360" s="9">
        <v>241.38</v>
      </c>
      <c r="H360" s="10">
        <v>482.76</v>
      </c>
    </row>
    <row r="361" spans="1:8" ht="16.5">
      <c r="A361" s="5" t="s">
        <v>909</v>
      </c>
      <c r="B361" s="6" t="s">
        <v>910</v>
      </c>
      <c r="C361" s="7" t="s">
        <v>911</v>
      </c>
      <c r="D361" s="6" t="s">
        <v>14</v>
      </c>
      <c r="E361" s="6" t="s">
        <v>22</v>
      </c>
      <c r="F361" s="8">
        <v>7</v>
      </c>
      <c r="G361" s="9">
        <v>61.61</v>
      </c>
      <c r="H361" s="10">
        <v>431.27</v>
      </c>
    </row>
    <row r="362" spans="1:8" ht="16.5">
      <c r="A362" s="5" t="s">
        <v>912</v>
      </c>
      <c r="B362" s="6" t="s">
        <v>913</v>
      </c>
      <c r="C362" s="7" t="s">
        <v>914</v>
      </c>
      <c r="D362" s="6" t="s">
        <v>26</v>
      </c>
      <c r="E362" s="6" t="s">
        <v>22</v>
      </c>
      <c r="F362" s="8">
        <v>3</v>
      </c>
      <c r="G362" s="9">
        <v>384.94</v>
      </c>
      <c r="H362" s="10">
        <v>1154.82</v>
      </c>
    </row>
    <row r="363" spans="1:8" ht="16.5">
      <c r="A363" s="5" t="s">
        <v>915</v>
      </c>
      <c r="B363" s="6" t="s">
        <v>916</v>
      </c>
      <c r="C363" s="7" t="s">
        <v>917</v>
      </c>
      <c r="D363" s="6" t="s">
        <v>26</v>
      </c>
      <c r="E363" s="6" t="s">
        <v>22</v>
      </c>
      <c r="F363" s="8">
        <v>2</v>
      </c>
      <c r="G363" s="9">
        <v>143.15</v>
      </c>
      <c r="H363" s="10">
        <v>286.3</v>
      </c>
    </row>
    <row r="364" spans="1:8" ht="16.5">
      <c r="A364" s="5" t="s">
        <v>918</v>
      </c>
      <c r="B364" s="6" t="s">
        <v>919</v>
      </c>
      <c r="C364" s="7" t="s">
        <v>920</v>
      </c>
      <c r="D364" s="6" t="s">
        <v>14</v>
      </c>
      <c r="E364" s="6" t="s">
        <v>22</v>
      </c>
      <c r="F364" s="8">
        <v>25</v>
      </c>
      <c r="G364" s="9">
        <v>48.49</v>
      </c>
      <c r="H364" s="10">
        <v>1212.25</v>
      </c>
    </row>
    <row r="365" spans="1:8" ht="16.5">
      <c r="A365" s="5" t="s">
        <v>921</v>
      </c>
      <c r="B365" s="6" t="s">
        <v>922</v>
      </c>
      <c r="C365" s="7" t="s">
        <v>923</v>
      </c>
      <c r="D365" s="6" t="s">
        <v>14</v>
      </c>
      <c r="E365" s="6" t="s">
        <v>22</v>
      </c>
      <c r="F365" s="8">
        <v>8</v>
      </c>
      <c r="G365" s="9">
        <v>114.78</v>
      </c>
      <c r="H365" s="10">
        <v>918.24</v>
      </c>
    </row>
    <row r="366" spans="1:8" ht="16.5">
      <c r="A366" s="5" t="s">
        <v>924</v>
      </c>
      <c r="B366" s="6" t="s">
        <v>925</v>
      </c>
      <c r="C366" s="7" t="s">
        <v>926</v>
      </c>
      <c r="D366" s="6" t="s">
        <v>26</v>
      </c>
      <c r="E366" s="6" t="s">
        <v>22</v>
      </c>
      <c r="F366" s="8">
        <v>9</v>
      </c>
      <c r="G366" s="9">
        <v>245.88</v>
      </c>
      <c r="H366" s="10">
        <v>2212.92</v>
      </c>
    </row>
    <row r="367" spans="1:8" ht="16.5">
      <c r="A367" s="5" t="s">
        <v>927</v>
      </c>
      <c r="B367" s="6" t="s">
        <v>928</v>
      </c>
      <c r="C367" s="7" t="s">
        <v>929</v>
      </c>
      <c r="D367" s="6" t="s">
        <v>14</v>
      </c>
      <c r="E367" s="6" t="s">
        <v>22</v>
      </c>
      <c r="F367" s="8">
        <v>5</v>
      </c>
      <c r="G367" s="9">
        <v>320.61</v>
      </c>
      <c r="H367" s="10">
        <v>1603.05</v>
      </c>
    </row>
    <row r="368" spans="1:8" ht="16.5">
      <c r="A368" s="5" t="s">
        <v>930</v>
      </c>
      <c r="B368" s="6" t="s">
        <v>931</v>
      </c>
      <c r="C368" s="7" t="s">
        <v>932</v>
      </c>
      <c r="D368" s="6" t="s">
        <v>14</v>
      </c>
      <c r="E368" s="6" t="s">
        <v>22</v>
      </c>
      <c r="F368" s="8">
        <v>7</v>
      </c>
      <c r="G368" s="9">
        <v>333</v>
      </c>
      <c r="H368" s="10">
        <v>2331</v>
      </c>
    </row>
    <row r="369" spans="1:8" ht="16.5">
      <c r="A369" s="5" t="s">
        <v>933</v>
      </c>
      <c r="B369" s="6" t="s">
        <v>934</v>
      </c>
      <c r="C369" s="7" t="s">
        <v>935</v>
      </c>
      <c r="D369" s="6" t="s">
        <v>14</v>
      </c>
      <c r="E369" s="6" t="s">
        <v>22</v>
      </c>
      <c r="F369" s="8">
        <v>1</v>
      </c>
      <c r="G369" s="9">
        <v>1041.48</v>
      </c>
      <c r="H369" s="10">
        <v>1041.48</v>
      </c>
    </row>
    <row r="370" spans="1:8" ht="24.75">
      <c r="A370" s="5" t="s">
        <v>936</v>
      </c>
      <c r="B370" s="6" t="s">
        <v>937</v>
      </c>
      <c r="C370" s="7" t="s">
        <v>938</v>
      </c>
      <c r="D370" s="6" t="s">
        <v>26</v>
      </c>
      <c r="E370" s="6" t="s">
        <v>22</v>
      </c>
      <c r="F370" s="8">
        <v>13</v>
      </c>
      <c r="G370" s="9">
        <v>233.81</v>
      </c>
      <c r="H370" s="10">
        <v>3039.53</v>
      </c>
    </row>
    <row r="371" spans="1:8" ht="16.5">
      <c r="A371" s="5" t="s">
        <v>939</v>
      </c>
      <c r="B371" s="6" t="s">
        <v>940</v>
      </c>
      <c r="C371" s="7" t="s">
        <v>941</v>
      </c>
      <c r="D371" s="6" t="s">
        <v>26</v>
      </c>
      <c r="E371" s="6" t="s">
        <v>22</v>
      </c>
      <c r="F371" s="8">
        <v>17</v>
      </c>
      <c r="G371" s="9">
        <v>64.47</v>
      </c>
      <c r="H371" s="10">
        <v>1095.99</v>
      </c>
    </row>
    <row r="372" spans="1:8" ht="16.5">
      <c r="A372" s="5" t="s">
        <v>942</v>
      </c>
      <c r="B372" s="6" t="s">
        <v>943</v>
      </c>
      <c r="C372" s="7" t="s">
        <v>944</v>
      </c>
      <c r="D372" s="6" t="s">
        <v>26</v>
      </c>
      <c r="E372" s="6" t="s">
        <v>22</v>
      </c>
      <c r="F372" s="8">
        <v>9</v>
      </c>
      <c r="G372" s="9">
        <v>64.47</v>
      </c>
      <c r="H372" s="10">
        <v>580.23</v>
      </c>
    </row>
    <row r="373" spans="1:8" ht="16.5">
      <c r="A373" s="5" t="s">
        <v>945</v>
      </c>
      <c r="B373" s="6" t="s">
        <v>946</v>
      </c>
      <c r="C373" s="7" t="s">
        <v>947</v>
      </c>
      <c r="D373" s="6" t="s">
        <v>14</v>
      </c>
      <c r="E373" s="6" t="s">
        <v>22</v>
      </c>
      <c r="F373" s="8">
        <v>14</v>
      </c>
      <c r="G373" s="9">
        <v>62.41</v>
      </c>
      <c r="H373" s="10">
        <v>873.74</v>
      </c>
    </row>
    <row r="374" spans="1:8" ht="24.75">
      <c r="A374" s="5" t="s">
        <v>948</v>
      </c>
      <c r="B374" s="6" t="s">
        <v>949</v>
      </c>
      <c r="C374" s="7" t="s">
        <v>950</v>
      </c>
      <c r="D374" s="6" t="s">
        <v>26</v>
      </c>
      <c r="E374" s="6" t="s">
        <v>15</v>
      </c>
      <c r="F374" s="8">
        <v>7.5</v>
      </c>
      <c r="G374" s="9">
        <v>583.87</v>
      </c>
      <c r="H374" s="10">
        <v>4379.03</v>
      </c>
    </row>
    <row r="375" spans="1:8" ht="16.5">
      <c r="A375" s="5" t="s">
        <v>951</v>
      </c>
      <c r="B375" s="6" t="s">
        <v>952</v>
      </c>
      <c r="C375" s="7" t="s">
        <v>953</v>
      </c>
      <c r="D375" s="6" t="s">
        <v>26</v>
      </c>
      <c r="E375" s="6" t="s">
        <v>22</v>
      </c>
      <c r="F375" s="8">
        <v>10</v>
      </c>
      <c r="G375" s="9">
        <v>426.63</v>
      </c>
      <c r="H375" s="10">
        <v>4266.3</v>
      </c>
    </row>
    <row r="376" spans="1:8" ht="16.5">
      <c r="A376" s="5" t="s">
        <v>954</v>
      </c>
      <c r="B376" s="6" t="s">
        <v>955</v>
      </c>
      <c r="C376" s="7" t="s">
        <v>956</v>
      </c>
      <c r="D376" s="6" t="s">
        <v>26</v>
      </c>
      <c r="E376" s="6" t="s">
        <v>22</v>
      </c>
      <c r="F376" s="8">
        <v>107</v>
      </c>
      <c r="G376" s="9">
        <v>25.96</v>
      </c>
      <c r="H376" s="10">
        <v>2777.72</v>
      </c>
    </row>
    <row r="377" spans="1:8" ht="16.5">
      <c r="A377" s="5" t="s">
        <v>957</v>
      </c>
      <c r="B377" s="6" t="s">
        <v>958</v>
      </c>
      <c r="C377" s="7" t="s">
        <v>959</v>
      </c>
      <c r="D377" s="6" t="s">
        <v>26</v>
      </c>
      <c r="E377" s="6" t="s">
        <v>30</v>
      </c>
      <c r="F377" s="8">
        <v>9.6999999999999993</v>
      </c>
      <c r="G377" s="9">
        <v>131.19</v>
      </c>
      <c r="H377" s="10">
        <v>1272.54</v>
      </c>
    </row>
    <row r="378" spans="1:8" ht="20.100000000000001" customHeight="1">
      <c r="A378" s="3" t="s">
        <v>960</v>
      </c>
      <c r="B378" s="95" t="s">
        <v>961</v>
      </c>
      <c r="C378" s="95"/>
      <c r="D378" s="95"/>
      <c r="E378" s="95"/>
      <c r="F378" s="95"/>
      <c r="G378" s="95"/>
      <c r="H378" s="4">
        <v>4129.03</v>
      </c>
    </row>
    <row r="379" spans="1:8">
      <c r="A379" s="5" t="s">
        <v>962</v>
      </c>
      <c r="B379" s="6" t="s">
        <v>963</v>
      </c>
      <c r="C379" s="7" t="s">
        <v>964</v>
      </c>
      <c r="D379" s="6" t="s">
        <v>26</v>
      </c>
      <c r="E379" s="6" t="s">
        <v>22</v>
      </c>
      <c r="F379" s="8">
        <v>1</v>
      </c>
      <c r="G379" s="9">
        <v>637.75</v>
      </c>
      <c r="H379" s="10">
        <v>637.75</v>
      </c>
    </row>
    <row r="380" spans="1:8" ht="16.5">
      <c r="A380" s="5" t="s">
        <v>965</v>
      </c>
      <c r="B380" s="6" t="s">
        <v>966</v>
      </c>
      <c r="C380" s="7" t="s">
        <v>967</v>
      </c>
      <c r="D380" s="6" t="s">
        <v>14</v>
      </c>
      <c r="E380" s="6" t="s">
        <v>22</v>
      </c>
      <c r="F380" s="8">
        <v>2</v>
      </c>
      <c r="G380" s="9">
        <v>49.5</v>
      </c>
      <c r="H380" s="10">
        <v>99</v>
      </c>
    </row>
    <row r="381" spans="1:8" ht="24.75">
      <c r="A381" s="5" t="s">
        <v>968</v>
      </c>
      <c r="B381" s="6" t="s">
        <v>969</v>
      </c>
      <c r="C381" s="7" t="s">
        <v>970</v>
      </c>
      <c r="D381" s="6" t="s">
        <v>14</v>
      </c>
      <c r="E381" s="6" t="s">
        <v>30</v>
      </c>
      <c r="F381" s="8">
        <v>45.8</v>
      </c>
      <c r="G381" s="9">
        <v>44</v>
      </c>
      <c r="H381" s="10">
        <v>2015.2</v>
      </c>
    </row>
    <row r="382" spans="1:8">
      <c r="A382" s="5" t="s">
        <v>971</v>
      </c>
      <c r="B382" s="6" t="s">
        <v>972</v>
      </c>
      <c r="C382" s="7" t="s">
        <v>973</v>
      </c>
      <c r="D382" s="6" t="s">
        <v>26</v>
      </c>
      <c r="E382" s="6" t="s">
        <v>22</v>
      </c>
      <c r="F382" s="8">
        <v>1</v>
      </c>
      <c r="G382" s="9">
        <v>15.73</v>
      </c>
      <c r="H382" s="10">
        <v>15.73</v>
      </c>
    </row>
    <row r="383" spans="1:8">
      <c r="A383" s="5" t="s">
        <v>974</v>
      </c>
      <c r="B383" s="6" t="s">
        <v>975</v>
      </c>
      <c r="C383" s="7" t="s">
        <v>976</v>
      </c>
      <c r="D383" s="6" t="s">
        <v>26</v>
      </c>
      <c r="E383" s="6" t="s">
        <v>22</v>
      </c>
      <c r="F383" s="8">
        <v>4</v>
      </c>
      <c r="G383" s="9">
        <v>26.52</v>
      </c>
      <c r="H383" s="10">
        <v>106.08</v>
      </c>
    </row>
    <row r="384" spans="1:8" ht="16.5">
      <c r="A384" s="5" t="s">
        <v>977</v>
      </c>
      <c r="B384" s="6" t="s">
        <v>978</v>
      </c>
      <c r="C384" s="7" t="s">
        <v>979</v>
      </c>
      <c r="D384" s="6" t="s">
        <v>14</v>
      </c>
      <c r="E384" s="6" t="s">
        <v>22</v>
      </c>
      <c r="F384" s="8">
        <v>2</v>
      </c>
      <c r="G384" s="9">
        <v>56.7</v>
      </c>
      <c r="H384" s="10">
        <v>113.4</v>
      </c>
    </row>
    <row r="385" spans="1:8" ht="16.5">
      <c r="A385" s="5" t="s">
        <v>980</v>
      </c>
      <c r="B385" s="6" t="s">
        <v>981</v>
      </c>
      <c r="C385" s="7" t="s">
        <v>982</v>
      </c>
      <c r="D385" s="6" t="s">
        <v>14</v>
      </c>
      <c r="E385" s="6" t="s">
        <v>22</v>
      </c>
      <c r="F385" s="8">
        <v>4</v>
      </c>
      <c r="G385" s="9">
        <v>67.03</v>
      </c>
      <c r="H385" s="10">
        <v>268.12</v>
      </c>
    </row>
    <row r="386" spans="1:8" ht="24.75">
      <c r="A386" s="5" t="s">
        <v>983</v>
      </c>
      <c r="B386" s="6" t="s">
        <v>984</v>
      </c>
      <c r="C386" s="7" t="s">
        <v>985</v>
      </c>
      <c r="D386" s="6" t="s">
        <v>14</v>
      </c>
      <c r="E386" s="6" t="s">
        <v>22</v>
      </c>
      <c r="F386" s="8">
        <v>1</v>
      </c>
      <c r="G386" s="9">
        <v>45.76</v>
      </c>
      <c r="H386" s="10">
        <v>45.76</v>
      </c>
    </row>
    <row r="387" spans="1:8" ht="24.75">
      <c r="A387" s="5" t="s">
        <v>986</v>
      </c>
      <c r="B387" s="6" t="s">
        <v>987</v>
      </c>
      <c r="C387" s="7" t="s">
        <v>988</v>
      </c>
      <c r="D387" s="6" t="s">
        <v>14</v>
      </c>
      <c r="E387" s="6" t="s">
        <v>22</v>
      </c>
      <c r="F387" s="8">
        <v>8</v>
      </c>
      <c r="G387" s="9">
        <v>24.42</v>
      </c>
      <c r="H387" s="10">
        <v>195.36</v>
      </c>
    </row>
    <row r="388" spans="1:8" ht="24.75">
      <c r="A388" s="5" t="s">
        <v>989</v>
      </c>
      <c r="B388" s="6" t="s">
        <v>990</v>
      </c>
      <c r="C388" s="7" t="s">
        <v>991</v>
      </c>
      <c r="D388" s="6" t="s">
        <v>14</v>
      </c>
      <c r="E388" s="6" t="s">
        <v>22</v>
      </c>
      <c r="F388" s="8">
        <v>2</v>
      </c>
      <c r="G388" s="9">
        <v>53.88</v>
      </c>
      <c r="H388" s="10">
        <v>107.76</v>
      </c>
    </row>
    <row r="389" spans="1:8" ht="24.75">
      <c r="A389" s="5" t="s">
        <v>992</v>
      </c>
      <c r="B389" s="6" t="s">
        <v>993</v>
      </c>
      <c r="C389" s="7" t="s">
        <v>994</v>
      </c>
      <c r="D389" s="6" t="s">
        <v>14</v>
      </c>
      <c r="E389" s="6" t="s">
        <v>22</v>
      </c>
      <c r="F389" s="8">
        <v>6</v>
      </c>
      <c r="G389" s="9">
        <v>53.88</v>
      </c>
      <c r="H389" s="10">
        <v>323.27999999999997</v>
      </c>
    </row>
    <row r="390" spans="1:8" ht="24.75">
      <c r="A390" s="5" t="s">
        <v>995</v>
      </c>
      <c r="B390" s="6" t="s">
        <v>996</v>
      </c>
      <c r="C390" s="7" t="s">
        <v>997</v>
      </c>
      <c r="D390" s="6" t="s">
        <v>14</v>
      </c>
      <c r="E390" s="6" t="s">
        <v>22</v>
      </c>
      <c r="F390" s="8">
        <v>2</v>
      </c>
      <c r="G390" s="9">
        <v>36.200000000000003</v>
      </c>
      <c r="H390" s="10">
        <v>72.400000000000006</v>
      </c>
    </row>
    <row r="391" spans="1:8" ht="16.5">
      <c r="A391" s="5" t="s">
        <v>998</v>
      </c>
      <c r="B391" s="6" t="s">
        <v>999</v>
      </c>
      <c r="C391" s="7" t="s">
        <v>1000</v>
      </c>
      <c r="D391" s="6" t="s">
        <v>26</v>
      </c>
      <c r="E391" s="6" t="s">
        <v>15</v>
      </c>
      <c r="F391" s="8">
        <v>0.24</v>
      </c>
      <c r="G391" s="9">
        <v>538.30999999999995</v>
      </c>
      <c r="H391" s="10">
        <v>129.19</v>
      </c>
    </row>
    <row r="392" spans="1:8" ht="20.100000000000001" customHeight="1">
      <c r="A392" s="3" t="s">
        <v>1001</v>
      </c>
      <c r="B392" s="95" t="s">
        <v>1002</v>
      </c>
      <c r="C392" s="95"/>
      <c r="D392" s="95"/>
      <c r="E392" s="95"/>
      <c r="F392" s="95"/>
      <c r="G392" s="95"/>
      <c r="H392" s="4">
        <v>35170.32</v>
      </c>
    </row>
    <row r="393" spans="1:8" ht="20.100000000000001" customHeight="1">
      <c r="A393" s="3" t="s">
        <v>1003</v>
      </c>
      <c r="B393" s="95" t="s">
        <v>1004</v>
      </c>
      <c r="C393" s="95"/>
      <c r="D393" s="95"/>
      <c r="E393" s="95"/>
      <c r="F393" s="95"/>
      <c r="G393" s="95"/>
      <c r="H393" s="4">
        <v>2987.68</v>
      </c>
    </row>
    <row r="394" spans="1:8" ht="16.5">
      <c r="A394" s="5" t="s">
        <v>1005</v>
      </c>
      <c r="B394" s="6" t="s">
        <v>1006</v>
      </c>
      <c r="C394" s="7" t="s">
        <v>1007</v>
      </c>
      <c r="D394" s="6" t="s">
        <v>14</v>
      </c>
      <c r="E394" s="6" t="s">
        <v>22</v>
      </c>
      <c r="F394" s="8">
        <v>6</v>
      </c>
      <c r="G394" s="9">
        <v>257.70999999999998</v>
      </c>
      <c r="H394" s="10">
        <v>1546.26</v>
      </c>
    </row>
    <row r="395" spans="1:8" ht="16.5">
      <c r="A395" s="5" t="s">
        <v>1008</v>
      </c>
      <c r="B395" s="6" t="s">
        <v>1009</v>
      </c>
      <c r="C395" s="7" t="s">
        <v>1010</v>
      </c>
      <c r="D395" s="6" t="s">
        <v>14</v>
      </c>
      <c r="E395" s="6" t="s">
        <v>22</v>
      </c>
      <c r="F395" s="8">
        <v>2</v>
      </c>
      <c r="G395" s="9">
        <v>720.71</v>
      </c>
      <c r="H395" s="10">
        <v>1441.42</v>
      </c>
    </row>
    <row r="396" spans="1:8" ht="20.100000000000001" customHeight="1">
      <c r="A396" s="3" t="s">
        <v>1011</v>
      </c>
      <c r="B396" s="95" t="s">
        <v>1012</v>
      </c>
      <c r="C396" s="95"/>
      <c r="D396" s="95"/>
      <c r="E396" s="95"/>
      <c r="F396" s="95"/>
      <c r="G396" s="95"/>
      <c r="H396" s="4">
        <v>3135.45</v>
      </c>
    </row>
    <row r="397" spans="1:8" ht="33">
      <c r="A397" s="5" t="s">
        <v>1013</v>
      </c>
      <c r="B397" s="6" t="s">
        <v>1014</v>
      </c>
      <c r="C397" s="7" t="s">
        <v>1015</v>
      </c>
      <c r="D397" s="6" t="s">
        <v>14</v>
      </c>
      <c r="E397" s="6" t="s">
        <v>22</v>
      </c>
      <c r="F397" s="8">
        <v>1</v>
      </c>
      <c r="G397" s="9">
        <v>2073.08</v>
      </c>
      <c r="H397" s="10">
        <v>2073.08</v>
      </c>
    </row>
    <row r="398" spans="1:8" ht="16.5">
      <c r="A398" s="5" t="s">
        <v>1016</v>
      </c>
      <c r="B398" s="6" t="s">
        <v>1017</v>
      </c>
      <c r="C398" s="7" t="s">
        <v>1018</v>
      </c>
      <c r="D398" s="6" t="s">
        <v>14</v>
      </c>
      <c r="E398" s="6" t="s">
        <v>22</v>
      </c>
      <c r="F398" s="8">
        <v>1</v>
      </c>
      <c r="G398" s="9">
        <v>1062.3699999999999</v>
      </c>
      <c r="H398" s="10">
        <v>1062.3699999999999</v>
      </c>
    </row>
    <row r="399" spans="1:8" ht="20.100000000000001" customHeight="1">
      <c r="A399" s="3" t="s">
        <v>1019</v>
      </c>
      <c r="B399" s="95" t="s">
        <v>749</v>
      </c>
      <c r="C399" s="95"/>
      <c r="D399" s="95"/>
      <c r="E399" s="95"/>
      <c r="F399" s="95"/>
      <c r="G399" s="95"/>
      <c r="H399" s="4">
        <v>16704.400000000001</v>
      </c>
    </row>
    <row r="400" spans="1:8" ht="16.5">
      <c r="A400" s="5" t="s">
        <v>1020</v>
      </c>
      <c r="B400" s="6" t="s">
        <v>704</v>
      </c>
      <c r="C400" s="7" t="s">
        <v>705</v>
      </c>
      <c r="D400" s="6" t="s">
        <v>14</v>
      </c>
      <c r="E400" s="6" t="s">
        <v>22</v>
      </c>
      <c r="F400" s="8">
        <v>5</v>
      </c>
      <c r="G400" s="9">
        <v>316.19</v>
      </c>
      <c r="H400" s="10">
        <v>1580.95</v>
      </c>
    </row>
    <row r="401" spans="1:8" ht="16.5">
      <c r="A401" s="5" t="s">
        <v>1021</v>
      </c>
      <c r="B401" s="6" t="s">
        <v>1022</v>
      </c>
      <c r="C401" s="7" t="s">
        <v>1023</v>
      </c>
      <c r="D401" s="6" t="s">
        <v>14</v>
      </c>
      <c r="E401" s="6" t="s">
        <v>22</v>
      </c>
      <c r="F401" s="8">
        <v>3</v>
      </c>
      <c r="G401" s="9">
        <v>709.92</v>
      </c>
      <c r="H401" s="10">
        <v>2129.7600000000002</v>
      </c>
    </row>
    <row r="402" spans="1:8" ht="16.5">
      <c r="A402" s="5" t="s">
        <v>1024</v>
      </c>
      <c r="B402" s="6" t="s">
        <v>1025</v>
      </c>
      <c r="C402" s="7" t="s">
        <v>1026</v>
      </c>
      <c r="D402" s="6" t="s">
        <v>14</v>
      </c>
      <c r="E402" s="6" t="s">
        <v>22</v>
      </c>
      <c r="F402" s="8">
        <v>1</v>
      </c>
      <c r="G402" s="9">
        <v>177.44</v>
      </c>
      <c r="H402" s="10">
        <v>177.44</v>
      </c>
    </row>
    <row r="403" spans="1:8" ht="16.5">
      <c r="A403" s="5" t="s">
        <v>1027</v>
      </c>
      <c r="B403" s="6" t="s">
        <v>1028</v>
      </c>
      <c r="C403" s="7" t="s">
        <v>1029</v>
      </c>
      <c r="D403" s="6" t="s">
        <v>26</v>
      </c>
      <c r="E403" s="6" t="s">
        <v>22</v>
      </c>
      <c r="F403" s="8">
        <v>1</v>
      </c>
      <c r="G403" s="9">
        <v>2990.25</v>
      </c>
      <c r="H403" s="10">
        <v>2990.25</v>
      </c>
    </row>
    <row r="404" spans="1:8">
      <c r="A404" s="5" t="s">
        <v>1030</v>
      </c>
      <c r="B404" s="6" t="s">
        <v>1031</v>
      </c>
      <c r="C404" s="7" t="s">
        <v>1032</v>
      </c>
      <c r="D404" s="6" t="s">
        <v>26</v>
      </c>
      <c r="E404" s="6" t="s">
        <v>22</v>
      </c>
      <c r="F404" s="8">
        <v>1</v>
      </c>
      <c r="G404" s="9">
        <v>515.45000000000005</v>
      </c>
      <c r="H404" s="10">
        <v>515.45000000000005</v>
      </c>
    </row>
    <row r="405" spans="1:8">
      <c r="A405" s="5" t="s">
        <v>1033</v>
      </c>
      <c r="B405" s="6" t="s">
        <v>1034</v>
      </c>
      <c r="C405" s="7" t="s">
        <v>1035</v>
      </c>
      <c r="D405" s="6" t="s">
        <v>26</v>
      </c>
      <c r="E405" s="6" t="s">
        <v>1036</v>
      </c>
      <c r="F405" s="8">
        <v>1</v>
      </c>
      <c r="G405" s="9">
        <v>3407.46</v>
      </c>
      <c r="H405" s="10">
        <v>3407.46</v>
      </c>
    </row>
    <row r="406" spans="1:8" ht="16.5">
      <c r="A406" s="5" t="s">
        <v>1037</v>
      </c>
      <c r="B406" s="6" t="s">
        <v>1038</v>
      </c>
      <c r="C406" s="7" t="s">
        <v>1039</v>
      </c>
      <c r="D406" s="6" t="s">
        <v>14</v>
      </c>
      <c r="E406" s="6" t="s">
        <v>22</v>
      </c>
      <c r="F406" s="8">
        <v>2</v>
      </c>
      <c r="G406" s="9">
        <v>876.39</v>
      </c>
      <c r="H406" s="10">
        <v>1752.78</v>
      </c>
    </row>
    <row r="407" spans="1:8">
      <c r="A407" s="5" t="s">
        <v>1040</v>
      </c>
      <c r="B407" s="6" t="s">
        <v>1041</v>
      </c>
      <c r="C407" s="7" t="s">
        <v>1042</v>
      </c>
      <c r="D407" s="6" t="s">
        <v>26</v>
      </c>
      <c r="E407" s="6" t="s">
        <v>22</v>
      </c>
      <c r="F407" s="8">
        <v>1</v>
      </c>
      <c r="G407" s="9">
        <v>4150.3100000000004</v>
      </c>
      <c r="H407" s="10">
        <v>4150.3100000000004</v>
      </c>
    </row>
    <row r="408" spans="1:8" ht="20.100000000000001" customHeight="1">
      <c r="A408" s="3" t="s">
        <v>1043</v>
      </c>
      <c r="B408" s="95" t="s">
        <v>759</v>
      </c>
      <c r="C408" s="95"/>
      <c r="D408" s="95"/>
      <c r="E408" s="95"/>
      <c r="F408" s="95"/>
      <c r="G408" s="95"/>
      <c r="H408" s="4">
        <v>9898.74</v>
      </c>
    </row>
    <row r="409" spans="1:8" ht="24.75">
      <c r="A409" s="5" t="s">
        <v>1044</v>
      </c>
      <c r="B409" s="6" t="s">
        <v>1045</v>
      </c>
      <c r="C409" s="7" t="s">
        <v>1046</v>
      </c>
      <c r="D409" s="6" t="s">
        <v>14</v>
      </c>
      <c r="E409" s="6" t="s">
        <v>22</v>
      </c>
      <c r="F409" s="8">
        <v>7</v>
      </c>
      <c r="G409" s="9">
        <v>120.45</v>
      </c>
      <c r="H409" s="10">
        <v>843.15</v>
      </c>
    </row>
    <row r="410" spans="1:8" ht="24.75">
      <c r="A410" s="5" t="s">
        <v>1047</v>
      </c>
      <c r="B410" s="6" t="s">
        <v>1048</v>
      </c>
      <c r="C410" s="7" t="s">
        <v>1049</v>
      </c>
      <c r="D410" s="6" t="s">
        <v>14</v>
      </c>
      <c r="E410" s="6" t="s">
        <v>30</v>
      </c>
      <c r="F410" s="8">
        <v>63</v>
      </c>
      <c r="G410" s="9">
        <v>123.33</v>
      </c>
      <c r="H410" s="10">
        <v>7769.79</v>
      </c>
    </row>
    <row r="411" spans="1:8">
      <c r="A411" s="5" t="s">
        <v>1050</v>
      </c>
      <c r="B411" s="6" t="s">
        <v>1051</v>
      </c>
      <c r="C411" s="7" t="s">
        <v>1052</v>
      </c>
      <c r="D411" s="6" t="s">
        <v>26</v>
      </c>
      <c r="E411" s="6" t="s">
        <v>22</v>
      </c>
      <c r="F411" s="8">
        <v>1</v>
      </c>
      <c r="G411" s="9">
        <v>174.51</v>
      </c>
      <c r="H411" s="10">
        <v>174.51</v>
      </c>
    </row>
    <row r="412" spans="1:8" ht="24.75">
      <c r="A412" s="5" t="s">
        <v>1053</v>
      </c>
      <c r="B412" s="6" t="s">
        <v>1054</v>
      </c>
      <c r="C412" s="7" t="s">
        <v>1055</v>
      </c>
      <c r="D412" s="6" t="s">
        <v>14</v>
      </c>
      <c r="E412" s="6" t="s">
        <v>22</v>
      </c>
      <c r="F412" s="8">
        <v>1</v>
      </c>
      <c r="G412" s="9">
        <v>130.19</v>
      </c>
      <c r="H412" s="10">
        <v>130.19</v>
      </c>
    </row>
    <row r="413" spans="1:8" ht="24.75">
      <c r="A413" s="5" t="s">
        <v>1056</v>
      </c>
      <c r="B413" s="6" t="s">
        <v>1057</v>
      </c>
      <c r="C413" s="7" t="s">
        <v>1058</v>
      </c>
      <c r="D413" s="6" t="s">
        <v>14</v>
      </c>
      <c r="E413" s="6" t="s">
        <v>22</v>
      </c>
      <c r="F413" s="8">
        <v>2</v>
      </c>
      <c r="G413" s="9">
        <v>78.489999999999995</v>
      </c>
      <c r="H413" s="10">
        <v>156.97999999999999</v>
      </c>
    </row>
    <row r="414" spans="1:8" ht="24.75">
      <c r="A414" s="5" t="s">
        <v>1059</v>
      </c>
      <c r="B414" s="6" t="s">
        <v>1060</v>
      </c>
      <c r="C414" s="7" t="s">
        <v>1061</v>
      </c>
      <c r="D414" s="6" t="s">
        <v>14</v>
      </c>
      <c r="E414" s="6" t="s">
        <v>22</v>
      </c>
      <c r="F414" s="8">
        <v>4</v>
      </c>
      <c r="G414" s="9">
        <v>206.03</v>
      </c>
      <c r="H414" s="10">
        <v>824.12</v>
      </c>
    </row>
    <row r="415" spans="1:8" ht="20.100000000000001" customHeight="1">
      <c r="A415" s="3" t="s">
        <v>1062</v>
      </c>
      <c r="B415" s="95" t="s">
        <v>1063</v>
      </c>
      <c r="C415" s="95"/>
      <c r="D415" s="95"/>
      <c r="E415" s="95"/>
      <c r="F415" s="95"/>
      <c r="G415" s="95"/>
      <c r="H415" s="4">
        <v>2444.0500000000002</v>
      </c>
    </row>
    <row r="416" spans="1:8" ht="16.5">
      <c r="A416" s="5" t="s">
        <v>1064</v>
      </c>
      <c r="B416" s="6" t="s">
        <v>1065</v>
      </c>
      <c r="C416" s="7" t="s">
        <v>1066</v>
      </c>
      <c r="D416" s="6" t="s">
        <v>14</v>
      </c>
      <c r="E416" s="6" t="s">
        <v>22</v>
      </c>
      <c r="F416" s="8">
        <v>36</v>
      </c>
      <c r="G416" s="9">
        <v>19.75</v>
      </c>
      <c r="H416" s="10">
        <v>711</v>
      </c>
    </row>
    <row r="417" spans="1:8">
      <c r="A417" s="5" t="s">
        <v>1067</v>
      </c>
      <c r="B417" s="6" t="s">
        <v>1068</v>
      </c>
      <c r="C417" s="7" t="s">
        <v>1069</v>
      </c>
      <c r="D417" s="6" t="s">
        <v>26</v>
      </c>
      <c r="E417" s="6" t="s">
        <v>22</v>
      </c>
      <c r="F417" s="8">
        <v>34</v>
      </c>
      <c r="G417" s="9">
        <v>36.9</v>
      </c>
      <c r="H417" s="10">
        <v>1254.5999999999999</v>
      </c>
    </row>
    <row r="418" spans="1:8" ht="16.5">
      <c r="A418" s="5" t="s">
        <v>1070</v>
      </c>
      <c r="B418" s="6" t="s">
        <v>1071</v>
      </c>
      <c r="C418" s="7" t="s">
        <v>1072</v>
      </c>
      <c r="D418" s="6" t="s">
        <v>14</v>
      </c>
      <c r="E418" s="6" t="s">
        <v>15</v>
      </c>
      <c r="F418" s="8">
        <v>5</v>
      </c>
      <c r="G418" s="9">
        <v>95.69</v>
      </c>
      <c r="H418" s="10">
        <v>478.45</v>
      </c>
    </row>
    <row r="419" spans="1:8" ht="20.100000000000001" customHeight="1">
      <c r="A419" s="3" t="s">
        <v>1073</v>
      </c>
      <c r="B419" s="95" t="s">
        <v>1074</v>
      </c>
      <c r="C419" s="95"/>
      <c r="D419" s="95"/>
      <c r="E419" s="95"/>
      <c r="F419" s="95"/>
      <c r="G419" s="95"/>
      <c r="H419" s="4">
        <v>257985.21</v>
      </c>
    </row>
    <row r="420" spans="1:8" ht="20.100000000000001" customHeight="1">
      <c r="A420" s="3" t="s">
        <v>1075</v>
      </c>
      <c r="B420" s="95" t="s">
        <v>1076</v>
      </c>
      <c r="C420" s="95"/>
      <c r="D420" s="95"/>
      <c r="E420" s="95"/>
      <c r="F420" s="95"/>
      <c r="G420" s="95"/>
      <c r="H420" s="4">
        <v>3284.83</v>
      </c>
    </row>
    <row r="421" spans="1:8" ht="24.75">
      <c r="A421" s="5" t="s">
        <v>1077</v>
      </c>
      <c r="B421" s="6" t="s">
        <v>1078</v>
      </c>
      <c r="C421" s="7" t="s">
        <v>1079</v>
      </c>
      <c r="D421" s="6" t="s">
        <v>14</v>
      </c>
      <c r="E421" s="6" t="s">
        <v>22</v>
      </c>
      <c r="F421" s="8">
        <v>1</v>
      </c>
      <c r="G421" s="9">
        <v>399.41</v>
      </c>
      <c r="H421" s="10">
        <v>399.41</v>
      </c>
    </row>
    <row r="422" spans="1:8" ht="24.75">
      <c r="A422" s="5" t="s">
        <v>1080</v>
      </c>
      <c r="B422" s="6" t="s">
        <v>1081</v>
      </c>
      <c r="C422" s="7" t="s">
        <v>1082</v>
      </c>
      <c r="D422" s="6" t="s">
        <v>14</v>
      </c>
      <c r="E422" s="6" t="s">
        <v>22</v>
      </c>
      <c r="F422" s="8">
        <v>2</v>
      </c>
      <c r="G422" s="9">
        <v>534.27</v>
      </c>
      <c r="H422" s="10">
        <v>1068.54</v>
      </c>
    </row>
    <row r="423" spans="1:8" ht="24.75">
      <c r="A423" s="5" t="s">
        <v>1083</v>
      </c>
      <c r="B423" s="6" t="s">
        <v>1084</v>
      </c>
      <c r="C423" s="7" t="s">
        <v>1085</v>
      </c>
      <c r="D423" s="6" t="s">
        <v>14</v>
      </c>
      <c r="E423" s="6" t="s">
        <v>22</v>
      </c>
      <c r="F423" s="8">
        <v>3</v>
      </c>
      <c r="G423" s="9">
        <v>556.91</v>
      </c>
      <c r="H423" s="10">
        <v>1670.73</v>
      </c>
    </row>
    <row r="424" spans="1:8" ht="16.5">
      <c r="A424" s="5" t="s">
        <v>1086</v>
      </c>
      <c r="B424" s="6" t="s">
        <v>1087</v>
      </c>
      <c r="C424" s="7" t="s">
        <v>1088</v>
      </c>
      <c r="D424" s="6" t="s">
        <v>14</v>
      </c>
      <c r="E424" s="6" t="s">
        <v>22</v>
      </c>
      <c r="F424" s="8">
        <v>1</v>
      </c>
      <c r="G424" s="9">
        <v>146.15</v>
      </c>
      <c r="H424" s="10">
        <v>146.15</v>
      </c>
    </row>
    <row r="425" spans="1:8" ht="20.100000000000001" customHeight="1">
      <c r="A425" s="3" t="s">
        <v>1089</v>
      </c>
      <c r="B425" s="95" t="s">
        <v>1090</v>
      </c>
      <c r="C425" s="95"/>
      <c r="D425" s="95"/>
      <c r="E425" s="95"/>
      <c r="F425" s="95"/>
      <c r="G425" s="95"/>
      <c r="H425" s="4">
        <v>12053.58</v>
      </c>
    </row>
    <row r="426" spans="1:8" ht="16.5">
      <c r="A426" s="5" t="s">
        <v>1091</v>
      </c>
      <c r="B426" s="6" t="s">
        <v>1092</v>
      </c>
      <c r="C426" s="7" t="s">
        <v>1093</v>
      </c>
      <c r="D426" s="6" t="s">
        <v>14</v>
      </c>
      <c r="E426" s="6" t="s">
        <v>22</v>
      </c>
      <c r="F426" s="8">
        <v>57</v>
      </c>
      <c r="G426" s="9">
        <v>11.83</v>
      </c>
      <c r="H426" s="10">
        <v>674.31</v>
      </c>
    </row>
    <row r="427" spans="1:8" ht="16.5">
      <c r="A427" s="5" t="s">
        <v>1094</v>
      </c>
      <c r="B427" s="6" t="s">
        <v>1095</v>
      </c>
      <c r="C427" s="7" t="s">
        <v>1096</v>
      </c>
      <c r="D427" s="6" t="s">
        <v>14</v>
      </c>
      <c r="E427" s="6" t="s">
        <v>22</v>
      </c>
      <c r="F427" s="8">
        <v>8</v>
      </c>
      <c r="G427" s="9">
        <v>11.83</v>
      </c>
      <c r="H427" s="10">
        <v>94.64</v>
      </c>
    </row>
    <row r="428" spans="1:8" ht="16.5">
      <c r="A428" s="5" t="s">
        <v>1097</v>
      </c>
      <c r="B428" s="6" t="s">
        <v>1098</v>
      </c>
      <c r="C428" s="7" t="s">
        <v>1099</v>
      </c>
      <c r="D428" s="6" t="s">
        <v>14</v>
      </c>
      <c r="E428" s="6" t="s">
        <v>22</v>
      </c>
      <c r="F428" s="8">
        <v>4</v>
      </c>
      <c r="G428" s="9">
        <v>12.88</v>
      </c>
      <c r="H428" s="10">
        <v>51.52</v>
      </c>
    </row>
    <row r="429" spans="1:8" ht="16.5">
      <c r="A429" s="5" t="s">
        <v>1100</v>
      </c>
      <c r="B429" s="6" t="s">
        <v>1101</v>
      </c>
      <c r="C429" s="7" t="s">
        <v>1102</v>
      </c>
      <c r="D429" s="6" t="s">
        <v>14</v>
      </c>
      <c r="E429" s="6" t="s">
        <v>22</v>
      </c>
      <c r="F429" s="8">
        <v>18</v>
      </c>
      <c r="G429" s="9">
        <v>57.48</v>
      </c>
      <c r="H429" s="10">
        <v>1034.6400000000001</v>
      </c>
    </row>
    <row r="430" spans="1:8" ht="16.5">
      <c r="A430" s="5" t="s">
        <v>1103</v>
      </c>
      <c r="B430" s="6" t="s">
        <v>1104</v>
      </c>
      <c r="C430" s="7" t="s">
        <v>1105</v>
      </c>
      <c r="D430" s="6" t="s">
        <v>14</v>
      </c>
      <c r="E430" s="6" t="s">
        <v>22</v>
      </c>
      <c r="F430" s="8">
        <v>4</v>
      </c>
      <c r="G430" s="9">
        <v>62.91</v>
      </c>
      <c r="H430" s="10">
        <v>251.64</v>
      </c>
    </row>
    <row r="431" spans="1:8" ht="16.5">
      <c r="A431" s="5" t="s">
        <v>1106</v>
      </c>
      <c r="B431" s="6" t="s">
        <v>1107</v>
      </c>
      <c r="C431" s="7" t="s">
        <v>1108</v>
      </c>
      <c r="D431" s="6" t="s">
        <v>14</v>
      </c>
      <c r="E431" s="6" t="s">
        <v>22</v>
      </c>
      <c r="F431" s="8">
        <v>1</v>
      </c>
      <c r="G431" s="9">
        <v>67.319999999999993</v>
      </c>
      <c r="H431" s="10">
        <v>67.319999999999993</v>
      </c>
    </row>
    <row r="432" spans="1:8" ht="16.5">
      <c r="A432" s="5" t="s">
        <v>1109</v>
      </c>
      <c r="B432" s="6" t="s">
        <v>1110</v>
      </c>
      <c r="C432" s="7" t="s">
        <v>1111</v>
      </c>
      <c r="D432" s="6" t="s">
        <v>14</v>
      </c>
      <c r="E432" s="6" t="s">
        <v>22</v>
      </c>
      <c r="F432" s="8">
        <v>2</v>
      </c>
      <c r="G432" s="9">
        <v>75.95</v>
      </c>
      <c r="H432" s="10">
        <v>151.9</v>
      </c>
    </row>
    <row r="433" spans="1:8" ht="16.5">
      <c r="A433" s="5" t="s">
        <v>1112</v>
      </c>
      <c r="B433" s="6" t="s">
        <v>1113</v>
      </c>
      <c r="C433" s="7" t="s">
        <v>1114</v>
      </c>
      <c r="D433" s="6" t="s">
        <v>14</v>
      </c>
      <c r="E433" s="6" t="s">
        <v>22</v>
      </c>
      <c r="F433" s="8">
        <v>2</v>
      </c>
      <c r="G433" s="9">
        <v>98.79</v>
      </c>
      <c r="H433" s="10">
        <v>197.58</v>
      </c>
    </row>
    <row r="434" spans="1:8" ht="16.5">
      <c r="A434" s="5" t="s">
        <v>1115</v>
      </c>
      <c r="B434" s="6" t="s">
        <v>1116</v>
      </c>
      <c r="C434" s="7" t="s">
        <v>1117</v>
      </c>
      <c r="D434" s="6" t="s">
        <v>14</v>
      </c>
      <c r="E434" s="6" t="s">
        <v>22</v>
      </c>
      <c r="F434" s="8">
        <v>8</v>
      </c>
      <c r="G434" s="9">
        <v>157.87</v>
      </c>
      <c r="H434" s="10">
        <v>1262.96</v>
      </c>
    </row>
    <row r="435" spans="1:8" ht="16.5">
      <c r="A435" s="5" t="s">
        <v>1118</v>
      </c>
      <c r="B435" s="6" t="s">
        <v>1119</v>
      </c>
      <c r="C435" s="7" t="s">
        <v>1120</v>
      </c>
      <c r="D435" s="6" t="s">
        <v>14</v>
      </c>
      <c r="E435" s="6" t="s">
        <v>22</v>
      </c>
      <c r="F435" s="8">
        <v>2</v>
      </c>
      <c r="G435" s="9">
        <v>1307.75</v>
      </c>
      <c r="H435" s="10">
        <v>2615.5</v>
      </c>
    </row>
    <row r="436" spans="1:8">
      <c r="A436" s="5" t="s">
        <v>1121</v>
      </c>
      <c r="B436" s="6" t="s">
        <v>1122</v>
      </c>
      <c r="C436" s="7" t="s">
        <v>1123</v>
      </c>
      <c r="D436" s="6" t="s">
        <v>26</v>
      </c>
      <c r="E436" s="6" t="s">
        <v>22</v>
      </c>
      <c r="F436" s="8">
        <v>1</v>
      </c>
      <c r="G436" s="9">
        <v>152.16</v>
      </c>
      <c r="H436" s="10">
        <v>152.16</v>
      </c>
    </row>
    <row r="437" spans="1:8" ht="16.5">
      <c r="A437" s="5" t="s">
        <v>1124</v>
      </c>
      <c r="B437" s="6" t="s">
        <v>1125</v>
      </c>
      <c r="C437" s="7" t="s">
        <v>1126</v>
      </c>
      <c r="D437" s="6" t="s">
        <v>26</v>
      </c>
      <c r="E437" s="6" t="s">
        <v>22</v>
      </c>
      <c r="F437" s="8">
        <v>5</v>
      </c>
      <c r="G437" s="9">
        <v>281.85000000000002</v>
      </c>
      <c r="H437" s="10">
        <v>1409.25</v>
      </c>
    </row>
    <row r="438" spans="1:8">
      <c r="A438" s="5" t="s">
        <v>1127</v>
      </c>
      <c r="B438" s="6" t="s">
        <v>1128</v>
      </c>
      <c r="C438" s="7" t="s">
        <v>1129</v>
      </c>
      <c r="D438" s="6" t="s">
        <v>26</v>
      </c>
      <c r="E438" s="6" t="s">
        <v>22</v>
      </c>
      <c r="F438" s="8">
        <v>24</v>
      </c>
      <c r="G438" s="9">
        <v>109.79</v>
      </c>
      <c r="H438" s="10">
        <v>2634.96</v>
      </c>
    </row>
    <row r="439" spans="1:8">
      <c r="A439" s="5" t="s">
        <v>1130</v>
      </c>
      <c r="B439" s="6" t="s">
        <v>1131</v>
      </c>
      <c r="C439" s="7" t="s">
        <v>1132</v>
      </c>
      <c r="D439" s="6" t="s">
        <v>26</v>
      </c>
      <c r="E439" s="6" t="s">
        <v>22</v>
      </c>
      <c r="F439" s="8">
        <v>8</v>
      </c>
      <c r="G439" s="9">
        <v>181.9</v>
      </c>
      <c r="H439" s="10">
        <v>1455.2</v>
      </c>
    </row>
    <row r="440" spans="1:8" ht="20.100000000000001" customHeight="1">
      <c r="A440" s="3" t="s">
        <v>1133</v>
      </c>
      <c r="B440" s="95" t="s">
        <v>1134</v>
      </c>
      <c r="C440" s="95"/>
      <c r="D440" s="95"/>
      <c r="E440" s="95"/>
      <c r="F440" s="95"/>
      <c r="G440" s="95"/>
      <c r="H440" s="4">
        <v>29125.14</v>
      </c>
    </row>
    <row r="441" spans="1:8" ht="24.75">
      <c r="A441" s="5" t="s">
        <v>1135</v>
      </c>
      <c r="B441" s="6" t="s">
        <v>1136</v>
      </c>
      <c r="C441" s="7" t="s">
        <v>1137</v>
      </c>
      <c r="D441" s="6" t="s">
        <v>14</v>
      </c>
      <c r="E441" s="6" t="s">
        <v>30</v>
      </c>
      <c r="F441" s="8">
        <v>408.3</v>
      </c>
      <c r="G441" s="9">
        <v>20.67</v>
      </c>
      <c r="H441" s="10">
        <v>8439.56</v>
      </c>
    </row>
    <row r="442" spans="1:8" ht="24.75">
      <c r="A442" s="5" t="s">
        <v>1138</v>
      </c>
      <c r="B442" s="6" t="s">
        <v>1139</v>
      </c>
      <c r="C442" s="7" t="s">
        <v>1140</v>
      </c>
      <c r="D442" s="6" t="s">
        <v>14</v>
      </c>
      <c r="E442" s="6" t="s">
        <v>30</v>
      </c>
      <c r="F442" s="8">
        <v>174.4</v>
      </c>
      <c r="G442" s="9">
        <v>23.51</v>
      </c>
      <c r="H442" s="10">
        <v>4100.1400000000003</v>
      </c>
    </row>
    <row r="443" spans="1:8" ht="24.75">
      <c r="A443" s="5" t="s">
        <v>1141</v>
      </c>
      <c r="B443" s="6" t="s">
        <v>1142</v>
      </c>
      <c r="C443" s="7" t="s">
        <v>1143</v>
      </c>
      <c r="D443" s="6" t="s">
        <v>14</v>
      </c>
      <c r="E443" s="6" t="s">
        <v>30</v>
      </c>
      <c r="F443" s="8">
        <v>334.9</v>
      </c>
      <c r="G443" s="9">
        <v>18.91</v>
      </c>
      <c r="H443" s="10">
        <v>6332.96</v>
      </c>
    </row>
    <row r="444" spans="1:8" ht="24.75">
      <c r="A444" s="5" t="s">
        <v>1144</v>
      </c>
      <c r="B444" s="6" t="s">
        <v>1145</v>
      </c>
      <c r="C444" s="7" t="s">
        <v>1146</v>
      </c>
      <c r="D444" s="6" t="s">
        <v>14</v>
      </c>
      <c r="E444" s="6" t="s">
        <v>30</v>
      </c>
      <c r="F444" s="8">
        <v>10.199999999999999</v>
      </c>
      <c r="G444" s="9">
        <v>27.66</v>
      </c>
      <c r="H444" s="10">
        <v>282.13</v>
      </c>
    </row>
    <row r="445" spans="1:8" ht="24.75">
      <c r="A445" s="5" t="s">
        <v>1147</v>
      </c>
      <c r="B445" s="6" t="s">
        <v>1148</v>
      </c>
      <c r="C445" s="7" t="s">
        <v>1149</v>
      </c>
      <c r="D445" s="6" t="s">
        <v>14</v>
      </c>
      <c r="E445" s="6" t="s">
        <v>30</v>
      </c>
      <c r="F445" s="8">
        <v>40</v>
      </c>
      <c r="G445" s="9">
        <v>46.71</v>
      </c>
      <c r="H445" s="10">
        <v>1868.4</v>
      </c>
    </row>
    <row r="446" spans="1:8" ht="16.5">
      <c r="A446" s="5" t="s">
        <v>1150</v>
      </c>
      <c r="B446" s="6" t="s">
        <v>1151</v>
      </c>
      <c r="C446" s="7" t="s">
        <v>1152</v>
      </c>
      <c r="D446" s="6" t="s">
        <v>26</v>
      </c>
      <c r="E446" s="6" t="s">
        <v>30</v>
      </c>
      <c r="F446" s="8">
        <v>29.8</v>
      </c>
      <c r="G446" s="9">
        <v>28.28</v>
      </c>
      <c r="H446" s="10">
        <v>842.74</v>
      </c>
    </row>
    <row r="447" spans="1:8" ht="24.75">
      <c r="A447" s="5" t="s">
        <v>1153</v>
      </c>
      <c r="B447" s="6" t="s">
        <v>1154</v>
      </c>
      <c r="C447" s="7" t="s">
        <v>1155</v>
      </c>
      <c r="D447" s="6" t="s">
        <v>14</v>
      </c>
      <c r="E447" s="6" t="s">
        <v>22</v>
      </c>
      <c r="F447" s="8">
        <v>11</v>
      </c>
      <c r="G447" s="9">
        <v>185.91</v>
      </c>
      <c r="H447" s="10">
        <v>2045.01</v>
      </c>
    </row>
    <row r="448" spans="1:8" ht="16.5">
      <c r="A448" s="5" t="s">
        <v>1156</v>
      </c>
      <c r="B448" s="6" t="s">
        <v>1157</v>
      </c>
      <c r="C448" s="7" t="s">
        <v>1158</v>
      </c>
      <c r="D448" s="6" t="s">
        <v>14</v>
      </c>
      <c r="E448" s="6" t="s">
        <v>22</v>
      </c>
      <c r="F448" s="8">
        <v>100</v>
      </c>
      <c r="G448" s="9">
        <v>17.36</v>
      </c>
      <c r="H448" s="10">
        <v>1736</v>
      </c>
    </row>
    <row r="449" spans="1:8" ht="16.5">
      <c r="A449" s="5" t="s">
        <v>1159</v>
      </c>
      <c r="B449" s="6" t="s">
        <v>1160</v>
      </c>
      <c r="C449" s="7" t="s">
        <v>1161</v>
      </c>
      <c r="D449" s="6" t="s">
        <v>14</v>
      </c>
      <c r="E449" s="6" t="s">
        <v>22</v>
      </c>
      <c r="F449" s="8">
        <v>170</v>
      </c>
      <c r="G449" s="9">
        <v>20.46</v>
      </c>
      <c r="H449" s="10">
        <v>3478.2</v>
      </c>
    </row>
    <row r="450" spans="1:8" ht="20.100000000000001" customHeight="1">
      <c r="A450" s="3" t="s">
        <v>1162</v>
      </c>
      <c r="B450" s="95" t="s">
        <v>1163</v>
      </c>
      <c r="C450" s="95"/>
      <c r="D450" s="95"/>
      <c r="E450" s="95"/>
      <c r="F450" s="95"/>
      <c r="G450" s="95"/>
      <c r="H450" s="4">
        <v>165922.65</v>
      </c>
    </row>
    <row r="451" spans="1:8" ht="24.75">
      <c r="A451" s="5" t="s">
        <v>1164</v>
      </c>
      <c r="B451" s="6" t="s">
        <v>1165</v>
      </c>
      <c r="C451" s="7" t="s">
        <v>1166</v>
      </c>
      <c r="D451" s="6" t="s">
        <v>14</v>
      </c>
      <c r="E451" s="6" t="s">
        <v>30</v>
      </c>
      <c r="F451" s="8">
        <v>2858</v>
      </c>
      <c r="G451" s="9">
        <v>5</v>
      </c>
      <c r="H451" s="10">
        <v>14290</v>
      </c>
    </row>
    <row r="452" spans="1:8" ht="24.75">
      <c r="A452" s="5" t="s">
        <v>1167</v>
      </c>
      <c r="B452" s="6" t="s">
        <v>1168</v>
      </c>
      <c r="C452" s="7" t="s">
        <v>1169</v>
      </c>
      <c r="D452" s="6" t="s">
        <v>14</v>
      </c>
      <c r="E452" s="6" t="s">
        <v>30</v>
      </c>
      <c r="F452" s="8">
        <v>2309.3000000000002</v>
      </c>
      <c r="G452" s="9">
        <v>7.74</v>
      </c>
      <c r="H452" s="10">
        <v>17873.98</v>
      </c>
    </row>
    <row r="453" spans="1:8" ht="24.75">
      <c r="A453" s="5" t="s">
        <v>1170</v>
      </c>
      <c r="B453" s="6" t="s">
        <v>1171</v>
      </c>
      <c r="C453" s="7" t="s">
        <v>1172</v>
      </c>
      <c r="D453" s="6" t="s">
        <v>14</v>
      </c>
      <c r="E453" s="6" t="s">
        <v>30</v>
      </c>
      <c r="F453" s="8">
        <v>2412.1</v>
      </c>
      <c r="G453" s="9">
        <v>10.81</v>
      </c>
      <c r="H453" s="10">
        <v>26074.799999999999</v>
      </c>
    </row>
    <row r="454" spans="1:8" ht="24.75">
      <c r="A454" s="5" t="s">
        <v>1173</v>
      </c>
      <c r="B454" s="6" t="s">
        <v>1174</v>
      </c>
      <c r="C454" s="7" t="s">
        <v>1175</v>
      </c>
      <c r="D454" s="6" t="s">
        <v>14</v>
      </c>
      <c r="E454" s="6" t="s">
        <v>30</v>
      </c>
      <c r="F454" s="8">
        <v>143.6</v>
      </c>
      <c r="G454" s="9">
        <v>19.34</v>
      </c>
      <c r="H454" s="10">
        <v>2777.22</v>
      </c>
    </row>
    <row r="455" spans="1:8" ht="24.75">
      <c r="A455" s="5" t="s">
        <v>1176</v>
      </c>
      <c r="B455" s="6" t="s">
        <v>1177</v>
      </c>
      <c r="C455" s="7" t="s">
        <v>1178</v>
      </c>
      <c r="D455" s="6" t="s">
        <v>14</v>
      </c>
      <c r="E455" s="6" t="s">
        <v>30</v>
      </c>
      <c r="F455" s="8">
        <v>25.1</v>
      </c>
      <c r="G455" s="9">
        <v>27.96</v>
      </c>
      <c r="H455" s="10">
        <v>701.8</v>
      </c>
    </row>
    <row r="456" spans="1:8" ht="24.75">
      <c r="A456" s="5" t="s">
        <v>1179</v>
      </c>
      <c r="B456" s="6" t="s">
        <v>1180</v>
      </c>
      <c r="C456" s="7" t="s">
        <v>1181</v>
      </c>
      <c r="D456" s="6" t="s">
        <v>14</v>
      </c>
      <c r="E456" s="6" t="s">
        <v>30</v>
      </c>
      <c r="F456" s="8">
        <v>47.9</v>
      </c>
      <c r="G456" s="9">
        <v>32.03</v>
      </c>
      <c r="H456" s="10">
        <v>1534.24</v>
      </c>
    </row>
    <row r="457" spans="1:8" ht="24.75">
      <c r="A457" s="5" t="s">
        <v>1182</v>
      </c>
      <c r="B457" s="6" t="s">
        <v>1183</v>
      </c>
      <c r="C457" s="7" t="s">
        <v>1184</v>
      </c>
      <c r="D457" s="6" t="s">
        <v>14</v>
      </c>
      <c r="E457" s="6" t="s">
        <v>30</v>
      </c>
      <c r="F457" s="8">
        <v>38.9</v>
      </c>
      <c r="G457" s="9">
        <v>44.29</v>
      </c>
      <c r="H457" s="10">
        <v>1722.88</v>
      </c>
    </row>
    <row r="458" spans="1:8" ht="24.75">
      <c r="A458" s="5" t="s">
        <v>1185</v>
      </c>
      <c r="B458" s="6" t="s">
        <v>1186</v>
      </c>
      <c r="C458" s="7" t="s">
        <v>1187</v>
      </c>
      <c r="D458" s="6" t="s">
        <v>14</v>
      </c>
      <c r="E458" s="6" t="s">
        <v>30</v>
      </c>
      <c r="F458" s="8">
        <v>191.4</v>
      </c>
      <c r="G458" s="9">
        <v>64.28</v>
      </c>
      <c r="H458" s="10">
        <v>12303.19</v>
      </c>
    </row>
    <row r="459" spans="1:8" ht="24.75">
      <c r="A459" s="5" t="s">
        <v>1188</v>
      </c>
      <c r="B459" s="6" t="s">
        <v>1189</v>
      </c>
      <c r="C459" s="7" t="s">
        <v>1190</v>
      </c>
      <c r="D459" s="6" t="s">
        <v>14</v>
      </c>
      <c r="E459" s="6" t="s">
        <v>30</v>
      </c>
      <c r="F459" s="8">
        <v>187.2</v>
      </c>
      <c r="G459" s="9">
        <v>88.98</v>
      </c>
      <c r="H459" s="10">
        <v>16657.060000000001</v>
      </c>
    </row>
    <row r="460" spans="1:8" ht="24.75">
      <c r="A460" s="5" t="s">
        <v>1191</v>
      </c>
      <c r="B460" s="6" t="s">
        <v>1192</v>
      </c>
      <c r="C460" s="7" t="s">
        <v>1193</v>
      </c>
      <c r="D460" s="6" t="s">
        <v>14</v>
      </c>
      <c r="E460" s="6" t="s">
        <v>30</v>
      </c>
      <c r="F460" s="8">
        <v>167.8</v>
      </c>
      <c r="G460" s="9">
        <v>149.51</v>
      </c>
      <c r="H460" s="10">
        <v>25087.78</v>
      </c>
    </row>
    <row r="461" spans="1:8" ht="24.75">
      <c r="A461" s="5" t="s">
        <v>1194</v>
      </c>
      <c r="B461" s="6" t="s">
        <v>1195</v>
      </c>
      <c r="C461" s="7" t="s">
        <v>1196</v>
      </c>
      <c r="D461" s="6" t="s">
        <v>14</v>
      </c>
      <c r="E461" s="6" t="s">
        <v>30</v>
      </c>
      <c r="F461" s="8">
        <v>159.80000000000001</v>
      </c>
      <c r="G461" s="9">
        <v>293.49</v>
      </c>
      <c r="H461" s="10">
        <v>46899.7</v>
      </c>
    </row>
    <row r="462" spans="1:8" ht="20.100000000000001" customHeight="1">
      <c r="A462" s="3" t="s">
        <v>1197</v>
      </c>
      <c r="B462" s="95" t="s">
        <v>1198</v>
      </c>
      <c r="C462" s="95"/>
      <c r="D462" s="95"/>
      <c r="E462" s="95"/>
      <c r="F462" s="95"/>
      <c r="G462" s="95"/>
      <c r="H462" s="4">
        <v>16786.14</v>
      </c>
    </row>
    <row r="463" spans="1:8" ht="24.75">
      <c r="A463" s="5" t="s">
        <v>1199</v>
      </c>
      <c r="B463" s="6" t="s">
        <v>1200</v>
      </c>
      <c r="C463" s="7" t="s">
        <v>1201</v>
      </c>
      <c r="D463" s="6" t="s">
        <v>26</v>
      </c>
      <c r="E463" s="6" t="s">
        <v>30</v>
      </c>
      <c r="F463" s="8">
        <v>75.2</v>
      </c>
      <c r="G463" s="9">
        <v>201.95</v>
      </c>
      <c r="H463" s="10">
        <v>15186.64</v>
      </c>
    </row>
    <row r="464" spans="1:8" ht="24.75">
      <c r="A464" s="5" t="s">
        <v>1202</v>
      </c>
      <c r="B464" s="6" t="s">
        <v>1203</v>
      </c>
      <c r="C464" s="7" t="s">
        <v>1204</v>
      </c>
      <c r="D464" s="6" t="s">
        <v>14</v>
      </c>
      <c r="E464" s="6" t="s">
        <v>30</v>
      </c>
      <c r="F464" s="8">
        <v>75.2</v>
      </c>
      <c r="G464" s="9">
        <v>21.27</v>
      </c>
      <c r="H464" s="10">
        <v>1599.5</v>
      </c>
    </row>
    <row r="465" spans="1:8" ht="20.100000000000001" customHeight="1">
      <c r="A465" s="3" t="s">
        <v>1205</v>
      </c>
      <c r="B465" s="95" t="s">
        <v>1206</v>
      </c>
      <c r="C465" s="95"/>
      <c r="D465" s="95"/>
      <c r="E465" s="95"/>
      <c r="F465" s="95"/>
      <c r="G465" s="95"/>
      <c r="H465" s="4">
        <v>30812.87</v>
      </c>
    </row>
    <row r="466" spans="1:8" ht="16.5">
      <c r="A466" s="5" t="s">
        <v>1207</v>
      </c>
      <c r="B466" s="6" t="s">
        <v>1208</v>
      </c>
      <c r="C466" s="7" t="s">
        <v>1209</v>
      </c>
      <c r="D466" s="6" t="s">
        <v>14</v>
      </c>
      <c r="E466" s="6" t="s">
        <v>22</v>
      </c>
      <c r="F466" s="8">
        <v>95</v>
      </c>
      <c r="G466" s="9">
        <v>33.07</v>
      </c>
      <c r="H466" s="10">
        <v>3141.65</v>
      </c>
    </row>
    <row r="467" spans="1:8" ht="16.5">
      <c r="A467" s="5" t="s">
        <v>1210</v>
      </c>
      <c r="B467" s="6" t="s">
        <v>1211</v>
      </c>
      <c r="C467" s="7" t="s">
        <v>1212</v>
      </c>
      <c r="D467" s="6" t="s">
        <v>14</v>
      </c>
      <c r="E467" s="6" t="s">
        <v>22</v>
      </c>
      <c r="F467" s="8">
        <v>23</v>
      </c>
      <c r="G467" s="9">
        <v>35.01</v>
      </c>
      <c r="H467" s="10">
        <v>805.23</v>
      </c>
    </row>
    <row r="468" spans="1:8" ht="24.75">
      <c r="A468" s="5" t="s">
        <v>1213</v>
      </c>
      <c r="B468" s="6" t="s">
        <v>1214</v>
      </c>
      <c r="C468" s="7" t="s">
        <v>1215</v>
      </c>
      <c r="D468" s="6" t="s">
        <v>14</v>
      </c>
      <c r="E468" s="6" t="s">
        <v>22</v>
      </c>
      <c r="F468" s="8">
        <v>34</v>
      </c>
      <c r="G468" s="9">
        <v>60.85</v>
      </c>
      <c r="H468" s="10">
        <v>2068.9</v>
      </c>
    </row>
    <row r="469" spans="1:8" ht="16.5">
      <c r="A469" s="5" t="s">
        <v>1216</v>
      </c>
      <c r="B469" s="6" t="s">
        <v>1217</v>
      </c>
      <c r="C469" s="7" t="s">
        <v>1218</v>
      </c>
      <c r="D469" s="6" t="s">
        <v>14</v>
      </c>
      <c r="E469" s="6" t="s">
        <v>22</v>
      </c>
      <c r="F469" s="8">
        <v>3</v>
      </c>
      <c r="G469" s="9">
        <v>38.6</v>
      </c>
      <c r="H469" s="10">
        <v>115.8</v>
      </c>
    </row>
    <row r="470" spans="1:8" ht="24.75">
      <c r="A470" s="5" t="s">
        <v>1219</v>
      </c>
      <c r="B470" s="6" t="s">
        <v>1220</v>
      </c>
      <c r="C470" s="7" t="s">
        <v>1221</v>
      </c>
      <c r="D470" s="6" t="s">
        <v>14</v>
      </c>
      <c r="E470" s="6" t="s">
        <v>22</v>
      </c>
      <c r="F470" s="8">
        <v>2</v>
      </c>
      <c r="G470" s="9">
        <v>84.06</v>
      </c>
      <c r="H470" s="10">
        <v>168.12</v>
      </c>
    </row>
    <row r="471" spans="1:8" ht="16.5">
      <c r="A471" s="5" t="s">
        <v>1222</v>
      </c>
      <c r="B471" s="6" t="s">
        <v>1223</v>
      </c>
      <c r="C471" s="7" t="s">
        <v>1224</v>
      </c>
      <c r="D471" s="6" t="s">
        <v>14</v>
      </c>
      <c r="E471" s="6" t="s">
        <v>22</v>
      </c>
      <c r="F471" s="8">
        <v>1</v>
      </c>
      <c r="G471" s="9">
        <v>64.239999999999995</v>
      </c>
      <c r="H471" s="10">
        <v>64.239999999999995</v>
      </c>
    </row>
    <row r="472" spans="1:8" ht="16.5">
      <c r="A472" s="5" t="s">
        <v>1225</v>
      </c>
      <c r="B472" s="6" t="s">
        <v>1226</v>
      </c>
      <c r="C472" s="7" t="s">
        <v>1227</v>
      </c>
      <c r="D472" s="6" t="s">
        <v>26</v>
      </c>
      <c r="E472" s="6" t="s">
        <v>22</v>
      </c>
      <c r="F472" s="8">
        <v>10</v>
      </c>
      <c r="G472" s="9">
        <v>13.76</v>
      </c>
      <c r="H472" s="10">
        <v>137.6</v>
      </c>
    </row>
    <row r="473" spans="1:8" ht="24.75">
      <c r="A473" s="5" t="s">
        <v>1228</v>
      </c>
      <c r="B473" s="6" t="s">
        <v>1229</v>
      </c>
      <c r="C473" s="7" t="s">
        <v>1230</v>
      </c>
      <c r="D473" s="6" t="s">
        <v>14</v>
      </c>
      <c r="E473" s="6" t="s">
        <v>22</v>
      </c>
      <c r="F473" s="8">
        <v>8</v>
      </c>
      <c r="G473" s="9">
        <v>102.21</v>
      </c>
      <c r="H473" s="10">
        <v>817.68</v>
      </c>
    </row>
    <row r="474" spans="1:8" ht="16.5">
      <c r="A474" s="5" t="s">
        <v>1231</v>
      </c>
      <c r="B474" s="6" t="s">
        <v>1232</v>
      </c>
      <c r="C474" s="7" t="s">
        <v>1233</v>
      </c>
      <c r="D474" s="6" t="s">
        <v>14</v>
      </c>
      <c r="E474" s="6" t="s">
        <v>22</v>
      </c>
      <c r="F474" s="8">
        <v>1</v>
      </c>
      <c r="G474" s="9">
        <v>573.08000000000004</v>
      </c>
      <c r="H474" s="10">
        <v>573.08000000000004</v>
      </c>
    </row>
    <row r="475" spans="1:8" ht="24.75">
      <c r="A475" s="5" t="s">
        <v>1234</v>
      </c>
      <c r="B475" s="6" t="s">
        <v>1235</v>
      </c>
      <c r="C475" s="7" t="s">
        <v>1236</v>
      </c>
      <c r="D475" s="6" t="s">
        <v>14</v>
      </c>
      <c r="E475" s="6" t="s">
        <v>22</v>
      </c>
      <c r="F475" s="8">
        <v>4</v>
      </c>
      <c r="G475" s="9">
        <v>445.33</v>
      </c>
      <c r="H475" s="10">
        <v>1781.32</v>
      </c>
    </row>
    <row r="476" spans="1:8">
      <c r="A476" s="5" t="s">
        <v>1237</v>
      </c>
      <c r="B476" s="6" t="s">
        <v>1235</v>
      </c>
      <c r="C476" s="7" t="s">
        <v>1238</v>
      </c>
      <c r="D476" s="6" t="s">
        <v>14</v>
      </c>
      <c r="E476" s="6" t="s">
        <v>22</v>
      </c>
      <c r="F476" s="8">
        <v>9</v>
      </c>
      <c r="G476" s="9">
        <v>47.51</v>
      </c>
      <c r="H476" s="10">
        <v>427.59</v>
      </c>
    </row>
    <row r="477" spans="1:8" ht="16.5">
      <c r="A477" s="5" t="s">
        <v>1239</v>
      </c>
      <c r="B477" s="6" t="s">
        <v>1240</v>
      </c>
      <c r="C477" s="7" t="s">
        <v>1241</v>
      </c>
      <c r="D477" s="6" t="s">
        <v>26</v>
      </c>
      <c r="E477" s="6" t="s">
        <v>22</v>
      </c>
      <c r="F477" s="8">
        <v>81</v>
      </c>
      <c r="G477" s="9">
        <v>211.5</v>
      </c>
      <c r="H477" s="10">
        <v>17131.5</v>
      </c>
    </row>
    <row r="478" spans="1:8" ht="16.5">
      <c r="A478" s="5" t="s">
        <v>1242</v>
      </c>
      <c r="B478" s="6" t="s">
        <v>1243</v>
      </c>
      <c r="C478" s="7" t="s">
        <v>1244</v>
      </c>
      <c r="D478" s="6" t="s">
        <v>26</v>
      </c>
      <c r="E478" s="6" t="s">
        <v>22</v>
      </c>
      <c r="F478" s="8">
        <v>11</v>
      </c>
      <c r="G478" s="9">
        <v>119.28</v>
      </c>
      <c r="H478" s="10">
        <v>1312.08</v>
      </c>
    </row>
    <row r="479" spans="1:8" ht="16.5">
      <c r="A479" s="5" t="s">
        <v>1245</v>
      </c>
      <c r="B479" s="6" t="s">
        <v>1246</v>
      </c>
      <c r="C479" s="7" t="s">
        <v>1247</v>
      </c>
      <c r="D479" s="6" t="s">
        <v>1248</v>
      </c>
      <c r="E479" s="6" t="s">
        <v>22</v>
      </c>
      <c r="F479" s="8">
        <v>8</v>
      </c>
      <c r="G479" s="9">
        <v>283.51</v>
      </c>
      <c r="H479" s="10">
        <v>2268.08</v>
      </c>
    </row>
    <row r="480" spans="1:8" ht="20.100000000000001" customHeight="1">
      <c r="A480" s="3" t="s">
        <v>1249</v>
      </c>
      <c r="B480" s="95" t="s">
        <v>1250</v>
      </c>
      <c r="C480" s="95"/>
      <c r="D480" s="95"/>
      <c r="E480" s="95"/>
      <c r="F480" s="95"/>
      <c r="G480" s="95"/>
      <c r="H480" s="4">
        <v>13907.04</v>
      </c>
    </row>
    <row r="481" spans="1:8" ht="20.100000000000001" customHeight="1">
      <c r="A481" s="3" t="s">
        <v>1251</v>
      </c>
      <c r="B481" s="95" t="s">
        <v>1252</v>
      </c>
      <c r="C481" s="95"/>
      <c r="D481" s="95"/>
      <c r="E481" s="95"/>
      <c r="F481" s="95"/>
      <c r="G481" s="95"/>
      <c r="H481" s="4">
        <v>11395.77</v>
      </c>
    </row>
    <row r="482" spans="1:8" ht="24.75">
      <c r="A482" s="5" t="s">
        <v>1253</v>
      </c>
      <c r="B482" s="6" t="s">
        <v>1254</v>
      </c>
      <c r="C482" s="7" t="s">
        <v>1255</v>
      </c>
      <c r="D482" s="6" t="s">
        <v>14</v>
      </c>
      <c r="E482" s="6" t="s">
        <v>30</v>
      </c>
      <c r="F482" s="8">
        <v>22.6</v>
      </c>
      <c r="G482" s="9">
        <v>5.61</v>
      </c>
      <c r="H482" s="10">
        <v>126.79</v>
      </c>
    </row>
    <row r="483" spans="1:8" ht="24.75">
      <c r="A483" s="5" t="s">
        <v>1256</v>
      </c>
      <c r="B483" s="6" t="s">
        <v>1257</v>
      </c>
      <c r="C483" s="7" t="s">
        <v>1258</v>
      </c>
      <c r="D483" s="6" t="s">
        <v>14</v>
      </c>
      <c r="E483" s="6" t="s">
        <v>30</v>
      </c>
      <c r="F483" s="8">
        <v>132.4</v>
      </c>
      <c r="G483" s="9">
        <v>8.27</v>
      </c>
      <c r="H483" s="10">
        <v>1094.95</v>
      </c>
    </row>
    <row r="484" spans="1:8" ht="24.75">
      <c r="A484" s="5" t="s">
        <v>1259</v>
      </c>
      <c r="B484" s="6" t="s">
        <v>1260</v>
      </c>
      <c r="C484" s="7" t="s">
        <v>1261</v>
      </c>
      <c r="D484" s="6" t="s">
        <v>14</v>
      </c>
      <c r="E484" s="6" t="s">
        <v>30</v>
      </c>
      <c r="F484" s="8">
        <v>16.899999999999999</v>
      </c>
      <c r="G484" s="9">
        <v>29.79</v>
      </c>
      <c r="H484" s="10">
        <v>503.45</v>
      </c>
    </row>
    <row r="485" spans="1:8" ht="24.75">
      <c r="A485" s="5" t="s">
        <v>1262</v>
      </c>
      <c r="B485" s="6" t="s">
        <v>1263</v>
      </c>
      <c r="C485" s="7" t="s">
        <v>1264</v>
      </c>
      <c r="D485" s="6" t="s">
        <v>14</v>
      </c>
      <c r="E485" s="6" t="s">
        <v>30</v>
      </c>
      <c r="F485" s="8">
        <v>154.9</v>
      </c>
      <c r="G485" s="9">
        <v>51.09</v>
      </c>
      <c r="H485" s="10">
        <v>7913.84</v>
      </c>
    </row>
    <row r="486" spans="1:8" ht="24.75">
      <c r="A486" s="5" t="s">
        <v>1265</v>
      </c>
      <c r="B486" s="6" t="s">
        <v>1266</v>
      </c>
      <c r="C486" s="7" t="s">
        <v>1267</v>
      </c>
      <c r="D486" s="6" t="s">
        <v>14</v>
      </c>
      <c r="E486" s="6" t="s">
        <v>22</v>
      </c>
      <c r="F486" s="8">
        <v>138</v>
      </c>
      <c r="G486" s="9">
        <v>12.73</v>
      </c>
      <c r="H486" s="10">
        <v>1756.74</v>
      </c>
    </row>
    <row r="487" spans="1:8" ht="20.100000000000001" customHeight="1">
      <c r="A487" s="3" t="s">
        <v>1268</v>
      </c>
      <c r="B487" s="95" t="s">
        <v>1269</v>
      </c>
      <c r="C487" s="95"/>
      <c r="D487" s="95"/>
      <c r="E487" s="95"/>
      <c r="F487" s="95"/>
      <c r="G487" s="95"/>
      <c r="H487" s="4">
        <v>2511.27</v>
      </c>
    </row>
    <row r="488" spans="1:8" ht="16.5">
      <c r="A488" s="5" t="s">
        <v>1270</v>
      </c>
      <c r="B488" s="6" t="s">
        <v>1271</v>
      </c>
      <c r="C488" s="7" t="s">
        <v>1272</v>
      </c>
      <c r="D488" s="6" t="s">
        <v>14</v>
      </c>
      <c r="E488" s="6" t="s">
        <v>30</v>
      </c>
      <c r="F488" s="8">
        <v>63.9</v>
      </c>
      <c r="G488" s="9">
        <v>29.95</v>
      </c>
      <c r="H488" s="10">
        <v>1913.81</v>
      </c>
    </row>
    <row r="489" spans="1:8" ht="24.75">
      <c r="A489" s="5" t="s">
        <v>1273</v>
      </c>
      <c r="B489" s="6" t="s">
        <v>1274</v>
      </c>
      <c r="C489" s="7" t="s">
        <v>1275</v>
      </c>
      <c r="D489" s="6" t="s">
        <v>14</v>
      </c>
      <c r="E489" s="6" t="s">
        <v>22</v>
      </c>
      <c r="F489" s="8">
        <v>12</v>
      </c>
      <c r="G489" s="9">
        <v>19.77</v>
      </c>
      <c r="H489" s="10">
        <v>237.24</v>
      </c>
    </row>
    <row r="490" spans="1:8" ht="24.75">
      <c r="A490" s="5" t="s">
        <v>1276</v>
      </c>
      <c r="B490" s="6" t="s">
        <v>1277</v>
      </c>
      <c r="C490" s="7" t="s">
        <v>1278</v>
      </c>
      <c r="D490" s="6" t="s">
        <v>14</v>
      </c>
      <c r="E490" s="6" t="s">
        <v>22</v>
      </c>
      <c r="F490" s="8">
        <v>14</v>
      </c>
      <c r="G490" s="9">
        <v>19.7</v>
      </c>
      <c r="H490" s="10">
        <v>275.8</v>
      </c>
    </row>
    <row r="491" spans="1:8" ht="16.5">
      <c r="A491" s="5" t="s">
        <v>1279</v>
      </c>
      <c r="B491" s="6" t="s">
        <v>1280</v>
      </c>
      <c r="C491" s="7" t="s">
        <v>1281</v>
      </c>
      <c r="D491" s="6" t="s">
        <v>14</v>
      </c>
      <c r="E491" s="6" t="s">
        <v>22</v>
      </c>
      <c r="F491" s="8">
        <v>3</v>
      </c>
      <c r="G491" s="9">
        <v>28.14</v>
      </c>
      <c r="H491" s="10">
        <v>84.42</v>
      </c>
    </row>
    <row r="492" spans="1:8" ht="20.100000000000001" customHeight="1">
      <c r="A492" s="3" t="s">
        <v>1282</v>
      </c>
      <c r="B492" s="95" t="s">
        <v>1283</v>
      </c>
      <c r="C492" s="95"/>
      <c r="D492" s="95"/>
      <c r="E492" s="95"/>
      <c r="F492" s="95"/>
      <c r="G492" s="95"/>
      <c r="H492" s="4">
        <v>30692.53</v>
      </c>
    </row>
    <row r="493" spans="1:8" ht="20.100000000000001" customHeight="1">
      <c r="A493" s="3" t="s">
        <v>1284</v>
      </c>
      <c r="B493" s="95" t="s">
        <v>1285</v>
      </c>
      <c r="C493" s="95"/>
      <c r="D493" s="95"/>
      <c r="E493" s="95"/>
      <c r="F493" s="95"/>
      <c r="G493" s="95"/>
      <c r="H493" s="4">
        <v>11190.37</v>
      </c>
    </row>
    <row r="494" spans="1:8" ht="16.5">
      <c r="A494" s="5" t="s">
        <v>1286</v>
      </c>
      <c r="B494" s="6" t="s">
        <v>1287</v>
      </c>
      <c r="C494" s="7" t="s">
        <v>1288</v>
      </c>
      <c r="D494" s="6" t="s">
        <v>14</v>
      </c>
      <c r="E494" s="6" t="s">
        <v>22</v>
      </c>
      <c r="F494" s="8">
        <v>3</v>
      </c>
      <c r="G494" s="9">
        <v>1151.53</v>
      </c>
      <c r="H494" s="10">
        <v>3454.59</v>
      </c>
    </row>
    <row r="495" spans="1:8">
      <c r="A495" s="5" t="s">
        <v>1289</v>
      </c>
      <c r="B495" s="6" t="s">
        <v>1290</v>
      </c>
      <c r="C495" s="7" t="s">
        <v>1291</v>
      </c>
      <c r="D495" s="6" t="s">
        <v>26</v>
      </c>
      <c r="E495" s="6" t="s">
        <v>22</v>
      </c>
      <c r="F495" s="8">
        <v>1</v>
      </c>
      <c r="G495" s="9">
        <v>2000.84</v>
      </c>
      <c r="H495" s="10">
        <v>2000.84</v>
      </c>
    </row>
    <row r="496" spans="1:8">
      <c r="A496" s="5" t="s">
        <v>1292</v>
      </c>
      <c r="B496" s="6" t="s">
        <v>1293</v>
      </c>
      <c r="C496" s="7" t="s">
        <v>1294</v>
      </c>
      <c r="D496" s="6" t="s">
        <v>26</v>
      </c>
      <c r="E496" s="6" t="s">
        <v>22</v>
      </c>
      <c r="F496" s="8">
        <v>19</v>
      </c>
      <c r="G496" s="9">
        <v>62.01</v>
      </c>
      <c r="H496" s="10">
        <v>1178.19</v>
      </c>
    </row>
    <row r="497" spans="1:8">
      <c r="A497" s="5" t="s">
        <v>1295</v>
      </c>
      <c r="B497" s="6" t="s">
        <v>1296</v>
      </c>
      <c r="C497" s="7" t="s">
        <v>1297</v>
      </c>
      <c r="D497" s="6" t="s">
        <v>26</v>
      </c>
      <c r="E497" s="6" t="s">
        <v>1036</v>
      </c>
      <c r="F497" s="8">
        <v>3</v>
      </c>
      <c r="G497" s="9">
        <v>30.64</v>
      </c>
      <c r="H497" s="10">
        <v>91.92</v>
      </c>
    </row>
    <row r="498" spans="1:8">
      <c r="A498" s="5" t="s">
        <v>1298</v>
      </c>
      <c r="B498" s="6" t="s">
        <v>1299</v>
      </c>
      <c r="C498" s="7" t="s">
        <v>1300</v>
      </c>
      <c r="D498" s="6" t="s">
        <v>26</v>
      </c>
      <c r="E498" s="6" t="s">
        <v>22</v>
      </c>
      <c r="F498" s="8">
        <v>2</v>
      </c>
      <c r="G498" s="9">
        <v>193.87</v>
      </c>
      <c r="H498" s="10">
        <v>387.74</v>
      </c>
    </row>
    <row r="499" spans="1:8" ht="16.5">
      <c r="A499" s="5" t="s">
        <v>1301</v>
      </c>
      <c r="B499" s="6" t="s">
        <v>1302</v>
      </c>
      <c r="C499" s="7" t="s">
        <v>1303</v>
      </c>
      <c r="D499" s="6" t="s">
        <v>14</v>
      </c>
      <c r="E499" s="6" t="s">
        <v>22</v>
      </c>
      <c r="F499" s="8">
        <v>3</v>
      </c>
      <c r="G499" s="9">
        <v>1310.71</v>
      </c>
      <c r="H499" s="10">
        <v>3932.13</v>
      </c>
    </row>
    <row r="500" spans="1:8">
      <c r="A500" s="5" t="s">
        <v>1304</v>
      </c>
      <c r="B500" s="6" t="s">
        <v>1305</v>
      </c>
      <c r="C500" s="7" t="s">
        <v>1306</v>
      </c>
      <c r="D500" s="6" t="s">
        <v>26</v>
      </c>
      <c r="E500" s="6" t="s">
        <v>22</v>
      </c>
      <c r="F500" s="8">
        <v>4</v>
      </c>
      <c r="G500" s="9">
        <v>36.24</v>
      </c>
      <c r="H500" s="10">
        <v>144.96</v>
      </c>
    </row>
    <row r="501" spans="1:8" ht="20.100000000000001" customHeight="1">
      <c r="A501" s="3" t="s">
        <v>1307</v>
      </c>
      <c r="B501" s="95" t="s">
        <v>1308</v>
      </c>
      <c r="C501" s="95"/>
      <c r="D501" s="95"/>
      <c r="E501" s="95"/>
      <c r="F501" s="95"/>
      <c r="G501" s="95"/>
      <c r="H501" s="4">
        <v>1296.06</v>
      </c>
    </row>
    <row r="502" spans="1:8" ht="24.75">
      <c r="A502" s="5" t="s">
        <v>1309</v>
      </c>
      <c r="B502" s="6" t="s">
        <v>1154</v>
      </c>
      <c r="C502" s="7" t="s">
        <v>1155</v>
      </c>
      <c r="D502" s="6" t="s">
        <v>14</v>
      </c>
      <c r="E502" s="6" t="s">
        <v>22</v>
      </c>
      <c r="F502" s="8">
        <v>4</v>
      </c>
      <c r="G502" s="9">
        <v>185.91</v>
      </c>
      <c r="H502" s="10">
        <v>743.64</v>
      </c>
    </row>
    <row r="503" spans="1:8" ht="16.5">
      <c r="A503" s="5" t="s">
        <v>1310</v>
      </c>
      <c r="B503" s="6" t="s">
        <v>1160</v>
      </c>
      <c r="C503" s="7" t="s">
        <v>1161</v>
      </c>
      <c r="D503" s="6" t="s">
        <v>14</v>
      </c>
      <c r="E503" s="6" t="s">
        <v>22</v>
      </c>
      <c r="F503" s="8">
        <v>27</v>
      </c>
      <c r="G503" s="9">
        <v>20.46</v>
      </c>
      <c r="H503" s="10">
        <v>552.41999999999996</v>
      </c>
    </row>
    <row r="504" spans="1:8" ht="20.100000000000001" customHeight="1">
      <c r="A504" s="3" t="s">
        <v>1311</v>
      </c>
      <c r="B504" s="95" t="s">
        <v>1312</v>
      </c>
      <c r="C504" s="95"/>
      <c r="D504" s="95"/>
      <c r="E504" s="95"/>
      <c r="F504" s="95"/>
      <c r="G504" s="95"/>
      <c r="H504" s="4">
        <v>1426.53</v>
      </c>
    </row>
    <row r="505" spans="1:8">
      <c r="A505" s="5" t="s">
        <v>1313</v>
      </c>
      <c r="B505" s="6" t="s">
        <v>1314</v>
      </c>
      <c r="C505" s="7" t="s">
        <v>1315</v>
      </c>
      <c r="D505" s="6" t="s">
        <v>14</v>
      </c>
      <c r="E505" s="6" t="s">
        <v>22</v>
      </c>
      <c r="F505" s="8">
        <v>19</v>
      </c>
      <c r="G505" s="9">
        <v>54.63</v>
      </c>
      <c r="H505" s="10">
        <v>1037.97</v>
      </c>
    </row>
    <row r="506" spans="1:8" ht="16.5">
      <c r="A506" s="5" t="s">
        <v>1316</v>
      </c>
      <c r="B506" s="6" t="s">
        <v>1317</v>
      </c>
      <c r="C506" s="7" t="s">
        <v>1318</v>
      </c>
      <c r="D506" s="6" t="s">
        <v>26</v>
      </c>
      <c r="E506" s="6" t="s">
        <v>22</v>
      </c>
      <c r="F506" s="8">
        <v>8</v>
      </c>
      <c r="G506" s="9">
        <v>26.17</v>
      </c>
      <c r="H506" s="10">
        <v>209.36</v>
      </c>
    </row>
    <row r="507" spans="1:8">
      <c r="A507" s="5" t="s">
        <v>1319</v>
      </c>
      <c r="B507" s="6" t="s">
        <v>1320</v>
      </c>
      <c r="C507" s="7" t="s">
        <v>1321</v>
      </c>
      <c r="D507" s="6" t="s">
        <v>26</v>
      </c>
      <c r="E507" s="6" t="s">
        <v>22</v>
      </c>
      <c r="F507" s="8">
        <v>10</v>
      </c>
      <c r="G507" s="9">
        <v>17.920000000000002</v>
      </c>
      <c r="H507" s="10">
        <v>179.2</v>
      </c>
    </row>
    <row r="508" spans="1:8" ht="20.100000000000001" customHeight="1">
      <c r="A508" s="3" t="s">
        <v>1322</v>
      </c>
      <c r="B508" s="95" t="s">
        <v>1323</v>
      </c>
      <c r="C508" s="95"/>
      <c r="D508" s="95"/>
      <c r="E508" s="95"/>
      <c r="F508" s="95"/>
      <c r="G508" s="95"/>
      <c r="H508" s="4">
        <v>10363.370000000001</v>
      </c>
    </row>
    <row r="509" spans="1:8" ht="24.75">
      <c r="A509" s="5" t="s">
        <v>1324</v>
      </c>
      <c r="B509" s="6" t="s">
        <v>1325</v>
      </c>
      <c r="C509" s="7" t="s">
        <v>1326</v>
      </c>
      <c r="D509" s="6" t="s">
        <v>14</v>
      </c>
      <c r="E509" s="6" t="s">
        <v>30</v>
      </c>
      <c r="F509" s="8">
        <v>51.65</v>
      </c>
      <c r="G509" s="9">
        <v>108.28</v>
      </c>
      <c r="H509" s="10">
        <v>5592.66</v>
      </c>
    </row>
    <row r="510" spans="1:8" ht="24.75">
      <c r="A510" s="5" t="s">
        <v>1327</v>
      </c>
      <c r="B510" s="6" t="s">
        <v>1328</v>
      </c>
      <c r="C510" s="7" t="s">
        <v>1329</v>
      </c>
      <c r="D510" s="6" t="s">
        <v>14</v>
      </c>
      <c r="E510" s="6" t="s">
        <v>30</v>
      </c>
      <c r="F510" s="8">
        <v>15.2</v>
      </c>
      <c r="G510" s="9">
        <v>26.93</v>
      </c>
      <c r="H510" s="10">
        <v>409.34</v>
      </c>
    </row>
    <row r="511" spans="1:8" ht="24.75">
      <c r="A511" s="5" t="s">
        <v>1330</v>
      </c>
      <c r="B511" s="6" t="s">
        <v>1331</v>
      </c>
      <c r="C511" s="7" t="s">
        <v>1332</v>
      </c>
      <c r="D511" s="6" t="s">
        <v>14</v>
      </c>
      <c r="E511" s="6" t="s">
        <v>30</v>
      </c>
      <c r="F511" s="8">
        <v>112.05</v>
      </c>
      <c r="G511" s="9">
        <v>22.14</v>
      </c>
      <c r="H511" s="10">
        <v>2480.79</v>
      </c>
    </row>
    <row r="512" spans="1:8" ht="24.75">
      <c r="A512" s="5" t="s">
        <v>1333</v>
      </c>
      <c r="B512" s="6" t="s">
        <v>1334</v>
      </c>
      <c r="C512" s="7" t="s">
        <v>1335</v>
      </c>
      <c r="D512" s="6" t="s">
        <v>14</v>
      </c>
      <c r="E512" s="6" t="s">
        <v>30</v>
      </c>
      <c r="F512" s="8">
        <v>4.8</v>
      </c>
      <c r="G512" s="9">
        <v>19.989999999999998</v>
      </c>
      <c r="H512" s="10">
        <v>95.95</v>
      </c>
    </row>
    <row r="513" spans="1:8" ht="16.5">
      <c r="A513" s="5" t="s">
        <v>1336</v>
      </c>
      <c r="B513" s="6" t="s">
        <v>1337</v>
      </c>
      <c r="C513" s="7" t="s">
        <v>1338</v>
      </c>
      <c r="D513" s="6" t="s">
        <v>26</v>
      </c>
      <c r="E513" s="6" t="s">
        <v>5</v>
      </c>
      <c r="F513" s="8">
        <v>4</v>
      </c>
      <c r="G513" s="9">
        <v>15.46</v>
      </c>
      <c r="H513" s="10">
        <v>61.84</v>
      </c>
    </row>
    <row r="514" spans="1:8" ht="16.5">
      <c r="A514" s="5" t="s">
        <v>1339</v>
      </c>
      <c r="B514" s="6" t="s">
        <v>1340</v>
      </c>
      <c r="C514" s="7" t="s">
        <v>1341</v>
      </c>
      <c r="D514" s="6" t="s">
        <v>26</v>
      </c>
      <c r="E514" s="6" t="s">
        <v>30</v>
      </c>
      <c r="F514" s="8">
        <v>55.2</v>
      </c>
      <c r="G514" s="9">
        <v>31.21</v>
      </c>
      <c r="H514" s="10">
        <v>1722.79</v>
      </c>
    </row>
    <row r="515" spans="1:8" ht="20.100000000000001" customHeight="1">
      <c r="A515" s="3" t="s">
        <v>1342</v>
      </c>
      <c r="B515" s="95" t="s">
        <v>1343</v>
      </c>
      <c r="C515" s="95"/>
      <c r="D515" s="95"/>
      <c r="E515" s="95"/>
      <c r="F515" s="95"/>
      <c r="G515" s="95"/>
      <c r="H515" s="4">
        <v>6416.2</v>
      </c>
    </row>
    <row r="516" spans="1:8" ht="16.5">
      <c r="A516" s="5" t="s">
        <v>1344</v>
      </c>
      <c r="B516" s="6" t="s">
        <v>1345</v>
      </c>
      <c r="C516" s="7" t="s">
        <v>1346</v>
      </c>
      <c r="D516" s="6" t="s">
        <v>14</v>
      </c>
      <c r="E516" s="6" t="s">
        <v>30</v>
      </c>
      <c r="F516" s="8">
        <v>579</v>
      </c>
      <c r="G516" s="9">
        <v>9.69</v>
      </c>
      <c r="H516" s="10">
        <v>5610.51</v>
      </c>
    </row>
    <row r="517" spans="1:8" ht="16.5">
      <c r="A517" s="5" t="s">
        <v>1347</v>
      </c>
      <c r="B517" s="6" t="s">
        <v>1348</v>
      </c>
      <c r="C517" s="7" t="s">
        <v>1349</v>
      </c>
      <c r="D517" s="6" t="s">
        <v>14</v>
      </c>
      <c r="E517" s="6" t="s">
        <v>30</v>
      </c>
      <c r="F517" s="8">
        <v>113</v>
      </c>
      <c r="G517" s="9">
        <v>7.13</v>
      </c>
      <c r="H517" s="10">
        <v>805.69</v>
      </c>
    </row>
    <row r="518" spans="1:8" ht="20.100000000000001" customHeight="1">
      <c r="A518" s="3" t="s">
        <v>1350</v>
      </c>
      <c r="B518" s="95" t="s">
        <v>1351</v>
      </c>
      <c r="C518" s="95"/>
      <c r="D518" s="95"/>
      <c r="E518" s="95"/>
      <c r="F518" s="95"/>
      <c r="G518" s="95"/>
      <c r="H518" s="4">
        <v>9361.56</v>
      </c>
    </row>
    <row r="519" spans="1:8">
      <c r="A519" s="5" t="s">
        <v>1352</v>
      </c>
      <c r="B519" s="6" t="s">
        <v>1353</v>
      </c>
      <c r="C519" s="7" t="s">
        <v>1354</v>
      </c>
      <c r="D519" s="6" t="s">
        <v>26</v>
      </c>
      <c r="E519" s="6" t="s">
        <v>30</v>
      </c>
      <c r="F519" s="8">
        <v>4</v>
      </c>
      <c r="G519" s="9">
        <v>108.86</v>
      </c>
      <c r="H519" s="10">
        <v>435.44</v>
      </c>
    </row>
    <row r="520" spans="1:8">
      <c r="A520" s="5" t="s">
        <v>1355</v>
      </c>
      <c r="B520" s="6" t="s">
        <v>1356</v>
      </c>
      <c r="C520" s="7" t="s">
        <v>1357</v>
      </c>
      <c r="D520" s="6" t="s">
        <v>26</v>
      </c>
      <c r="E520" s="6" t="s">
        <v>22</v>
      </c>
      <c r="F520" s="8">
        <v>1</v>
      </c>
      <c r="G520" s="9">
        <v>8926.1200000000008</v>
      </c>
      <c r="H520" s="10">
        <v>8926.1200000000008</v>
      </c>
    </row>
    <row r="521" spans="1:8" ht="20.100000000000001" customHeight="1">
      <c r="A521" s="3" t="s">
        <v>1358</v>
      </c>
      <c r="B521" s="95" t="s">
        <v>1359</v>
      </c>
      <c r="C521" s="95"/>
      <c r="D521" s="95"/>
      <c r="E521" s="95"/>
      <c r="F521" s="95"/>
      <c r="G521" s="95"/>
      <c r="H521" s="4">
        <v>47486.79</v>
      </c>
    </row>
    <row r="522" spans="1:8" ht="16.5">
      <c r="A522" s="5" t="s">
        <v>1360</v>
      </c>
      <c r="B522" s="6" t="s">
        <v>1361</v>
      </c>
      <c r="C522" s="7" t="s">
        <v>1362</v>
      </c>
      <c r="D522" s="6" t="s">
        <v>14</v>
      </c>
      <c r="E522" s="6" t="s">
        <v>22</v>
      </c>
      <c r="F522" s="8">
        <v>1</v>
      </c>
      <c r="G522" s="9">
        <v>119.03</v>
      </c>
      <c r="H522" s="10">
        <v>119.03</v>
      </c>
    </row>
    <row r="523" spans="1:8" ht="16.5">
      <c r="A523" s="5" t="s">
        <v>1363</v>
      </c>
      <c r="B523" s="6" t="s">
        <v>1364</v>
      </c>
      <c r="C523" s="7" t="s">
        <v>1365</v>
      </c>
      <c r="D523" s="6" t="s">
        <v>14</v>
      </c>
      <c r="E523" s="6" t="s">
        <v>87</v>
      </c>
      <c r="F523" s="8">
        <v>45</v>
      </c>
      <c r="G523" s="9">
        <v>11.17</v>
      </c>
      <c r="H523" s="10">
        <v>502.65</v>
      </c>
    </row>
    <row r="524" spans="1:8" ht="16.5">
      <c r="A524" s="5" t="s">
        <v>1366</v>
      </c>
      <c r="B524" s="6" t="s">
        <v>1367</v>
      </c>
      <c r="C524" s="7" t="s">
        <v>1368</v>
      </c>
      <c r="D524" s="6" t="s">
        <v>14</v>
      </c>
      <c r="E524" s="6" t="s">
        <v>22</v>
      </c>
      <c r="F524" s="8">
        <v>11</v>
      </c>
      <c r="G524" s="9">
        <v>28.65</v>
      </c>
      <c r="H524" s="10">
        <v>315.14999999999998</v>
      </c>
    </row>
    <row r="525" spans="1:8" ht="16.5">
      <c r="A525" s="5" t="s">
        <v>1369</v>
      </c>
      <c r="B525" s="6" t="s">
        <v>1370</v>
      </c>
      <c r="C525" s="7" t="s">
        <v>1371</v>
      </c>
      <c r="D525" s="6" t="s">
        <v>14</v>
      </c>
      <c r="E525" s="6" t="s">
        <v>22</v>
      </c>
      <c r="F525" s="8">
        <v>4</v>
      </c>
      <c r="G525" s="9">
        <v>26.72</v>
      </c>
      <c r="H525" s="10">
        <v>106.88</v>
      </c>
    </row>
    <row r="526" spans="1:8">
      <c r="A526" s="5" t="s">
        <v>1372</v>
      </c>
      <c r="B526" s="6" t="s">
        <v>1373</v>
      </c>
      <c r="C526" s="7" t="s">
        <v>1374</v>
      </c>
      <c r="D526" s="6" t="s">
        <v>26</v>
      </c>
      <c r="E526" s="6" t="s">
        <v>22</v>
      </c>
      <c r="F526" s="8">
        <v>1</v>
      </c>
      <c r="G526" s="9">
        <v>357.49</v>
      </c>
      <c r="H526" s="10">
        <v>357.49</v>
      </c>
    </row>
    <row r="527" spans="1:8" ht="24.75">
      <c r="A527" s="5" t="s">
        <v>1375</v>
      </c>
      <c r="B527" s="6" t="s">
        <v>1376</v>
      </c>
      <c r="C527" s="7" t="s">
        <v>1377</v>
      </c>
      <c r="D527" s="6" t="s">
        <v>14</v>
      </c>
      <c r="E527" s="6" t="s">
        <v>22</v>
      </c>
      <c r="F527" s="8">
        <v>33</v>
      </c>
      <c r="G527" s="9">
        <v>27.17</v>
      </c>
      <c r="H527" s="10">
        <v>896.61</v>
      </c>
    </row>
    <row r="528" spans="1:8">
      <c r="A528" s="5" t="s">
        <v>1378</v>
      </c>
      <c r="B528" s="6" t="s">
        <v>1379</v>
      </c>
      <c r="C528" s="7" t="s">
        <v>1380</v>
      </c>
      <c r="D528" s="6" t="s">
        <v>26</v>
      </c>
      <c r="E528" s="6" t="s">
        <v>22</v>
      </c>
      <c r="F528" s="8">
        <v>1</v>
      </c>
      <c r="G528" s="9">
        <v>310.16000000000003</v>
      </c>
      <c r="H528" s="10">
        <v>310.16000000000003</v>
      </c>
    </row>
    <row r="529" spans="1:8">
      <c r="A529" s="5" t="s">
        <v>1381</v>
      </c>
      <c r="B529" s="6" t="s">
        <v>1382</v>
      </c>
      <c r="C529" s="7" t="s">
        <v>1383</v>
      </c>
      <c r="D529" s="6" t="s">
        <v>14</v>
      </c>
      <c r="E529" s="6" t="s">
        <v>54</v>
      </c>
      <c r="F529" s="8">
        <v>26.18</v>
      </c>
      <c r="G529" s="9">
        <v>92.32</v>
      </c>
      <c r="H529" s="10">
        <v>2416.94</v>
      </c>
    </row>
    <row r="530" spans="1:8" ht="16.5">
      <c r="A530" s="5" t="s">
        <v>1384</v>
      </c>
      <c r="B530" s="6" t="s">
        <v>1385</v>
      </c>
      <c r="C530" s="7" t="s">
        <v>1386</v>
      </c>
      <c r="D530" s="6" t="s">
        <v>14</v>
      </c>
      <c r="E530" s="6" t="s">
        <v>54</v>
      </c>
      <c r="F530" s="8">
        <v>26.18</v>
      </c>
      <c r="G530" s="9">
        <v>27.42</v>
      </c>
      <c r="H530" s="10">
        <v>717.86</v>
      </c>
    </row>
    <row r="531" spans="1:8" ht="16.5">
      <c r="A531" s="5" t="s">
        <v>1387</v>
      </c>
      <c r="B531" s="6" t="s">
        <v>1388</v>
      </c>
      <c r="C531" s="7" t="s">
        <v>1389</v>
      </c>
      <c r="D531" s="6" t="s">
        <v>14</v>
      </c>
      <c r="E531" s="6" t="s">
        <v>22</v>
      </c>
      <c r="F531" s="8">
        <v>11</v>
      </c>
      <c r="G531" s="9">
        <v>74.56</v>
      </c>
      <c r="H531" s="10">
        <v>820.16</v>
      </c>
    </row>
    <row r="532" spans="1:8" ht="16.5">
      <c r="A532" s="5" t="s">
        <v>1390</v>
      </c>
      <c r="B532" s="6" t="s">
        <v>1391</v>
      </c>
      <c r="C532" s="7" t="s">
        <v>1392</v>
      </c>
      <c r="D532" s="6" t="s">
        <v>14</v>
      </c>
      <c r="E532" s="6" t="s">
        <v>30</v>
      </c>
      <c r="F532" s="8">
        <v>287</v>
      </c>
      <c r="G532" s="9">
        <v>78.290000000000006</v>
      </c>
      <c r="H532" s="10">
        <v>22469.23</v>
      </c>
    </row>
    <row r="533" spans="1:8" ht="16.5">
      <c r="A533" s="5" t="s">
        <v>1393</v>
      </c>
      <c r="B533" s="6" t="s">
        <v>1394</v>
      </c>
      <c r="C533" s="7" t="s">
        <v>1395</v>
      </c>
      <c r="D533" s="6" t="s">
        <v>14</v>
      </c>
      <c r="E533" s="6" t="s">
        <v>30</v>
      </c>
      <c r="F533" s="8">
        <v>174.5</v>
      </c>
      <c r="G533" s="9">
        <v>66.430000000000007</v>
      </c>
      <c r="H533" s="10">
        <v>11592.04</v>
      </c>
    </row>
    <row r="534" spans="1:8" ht="16.5">
      <c r="A534" s="5" t="s">
        <v>1396</v>
      </c>
      <c r="B534" s="6" t="s">
        <v>1397</v>
      </c>
      <c r="C534" s="7" t="s">
        <v>1398</v>
      </c>
      <c r="D534" s="6" t="s">
        <v>14</v>
      </c>
      <c r="E534" s="6" t="s">
        <v>22</v>
      </c>
      <c r="F534" s="8">
        <v>11</v>
      </c>
      <c r="G534" s="9">
        <v>55.15</v>
      </c>
      <c r="H534" s="10">
        <v>606.65</v>
      </c>
    </row>
    <row r="535" spans="1:8">
      <c r="A535" s="5" t="s">
        <v>1399</v>
      </c>
      <c r="B535" s="6" t="s">
        <v>1320</v>
      </c>
      <c r="C535" s="7" t="s">
        <v>1321</v>
      </c>
      <c r="D535" s="6" t="s">
        <v>26</v>
      </c>
      <c r="E535" s="6" t="s">
        <v>22</v>
      </c>
      <c r="F535" s="8">
        <v>251</v>
      </c>
      <c r="G535" s="9">
        <v>17.920000000000002</v>
      </c>
      <c r="H535" s="10">
        <v>4497.92</v>
      </c>
    </row>
    <row r="536" spans="1:8">
      <c r="A536" s="5" t="s">
        <v>1400</v>
      </c>
      <c r="B536" s="6" t="s">
        <v>1401</v>
      </c>
      <c r="C536" s="7" t="s">
        <v>1402</v>
      </c>
      <c r="D536" s="6" t="s">
        <v>26</v>
      </c>
      <c r="E536" s="6" t="s">
        <v>22</v>
      </c>
      <c r="F536" s="8">
        <v>22</v>
      </c>
      <c r="G536" s="9">
        <v>79.91</v>
      </c>
      <c r="H536" s="10">
        <v>1758.02</v>
      </c>
    </row>
    <row r="537" spans="1:8" ht="20.100000000000001" customHeight="1">
      <c r="A537" s="3" t="s">
        <v>1403</v>
      </c>
      <c r="B537" s="95" t="s">
        <v>1404</v>
      </c>
      <c r="C537" s="95"/>
      <c r="D537" s="95"/>
      <c r="E537" s="95"/>
      <c r="F537" s="95"/>
      <c r="G537" s="95"/>
      <c r="H537" s="4">
        <v>87954.57</v>
      </c>
    </row>
    <row r="538" spans="1:8">
      <c r="A538" s="5" t="s">
        <v>1405</v>
      </c>
      <c r="B538" s="6" t="s">
        <v>1406</v>
      </c>
      <c r="C538" s="7" t="s">
        <v>1407</v>
      </c>
      <c r="D538" s="6" t="s">
        <v>26</v>
      </c>
      <c r="E538" s="6" t="s">
        <v>22</v>
      </c>
      <c r="F538" s="8">
        <v>1</v>
      </c>
      <c r="G538" s="9">
        <v>3111.63</v>
      </c>
      <c r="H538" s="10">
        <v>3111.63</v>
      </c>
    </row>
    <row r="539" spans="1:8" ht="16.5">
      <c r="A539" s="5" t="s">
        <v>1408</v>
      </c>
      <c r="B539" s="6" t="s">
        <v>1409</v>
      </c>
      <c r="C539" s="7" t="s">
        <v>1410</v>
      </c>
      <c r="D539" s="6" t="s">
        <v>26</v>
      </c>
      <c r="E539" s="6" t="s">
        <v>15</v>
      </c>
      <c r="F539" s="8">
        <v>42.96</v>
      </c>
      <c r="G539" s="9">
        <v>758.6</v>
      </c>
      <c r="H539" s="10">
        <v>32589.46</v>
      </c>
    </row>
    <row r="540" spans="1:8" ht="16.5">
      <c r="A540" s="5" t="s">
        <v>1411</v>
      </c>
      <c r="B540" s="6" t="s">
        <v>1412</v>
      </c>
      <c r="C540" s="7" t="s">
        <v>1413</v>
      </c>
      <c r="D540" s="6" t="s">
        <v>26</v>
      </c>
      <c r="E540" s="6" t="s">
        <v>15</v>
      </c>
      <c r="F540" s="8">
        <v>26.89</v>
      </c>
      <c r="G540" s="9">
        <v>883.35</v>
      </c>
      <c r="H540" s="10">
        <v>23753.279999999999</v>
      </c>
    </row>
    <row r="541" spans="1:8" ht="16.5">
      <c r="A541" s="5" t="s">
        <v>1414</v>
      </c>
      <c r="B541" s="6" t="s">
        <v>1415</v>
      </c>
      <c r="C541" s="7" t="s">
        <v>1416</v>
      </c>
      <c r="D541" s="6" t="s">
        <v>26</v>
      </c>
      <c r="E541" s="6" t="s">
        <v>15</v>
      </c>
      <c r="F541" s="8">
        <v>30.15</v>
      </c>
      <c r="G541" s="9">
        <v>116.85</v>
      </c>
      <c r="H541" s="10">
        <v>3523.03</v>
      </c>
    </row>
    <row r="542" spans="1:8" ht="16.5">
      <c r="A542" s="5" t="s">
        <v>1417</v>
      </c>
      <c r="B542" s="6" t="s">
        <v>1418</v>
      </c>
      <c r="C542" s="7" t="s">
        <v>1419</v>
      </c>
      <c r="D542" s="6" t="s">
        <v>14</v>
      </c>
      <c r="E542" s="6" t="s">
        <v>30</v>
      </c>
      <c r="F542" s="8">
        <v>79.650000000000006</v>
      </c>
      <c r="G542" s="9">
        <v>163.19999999999999</v>
      </c>
      <c r="H542" s="10">
        <v>12998.88</v>
      </c>
    </row>
    <row r="543" spans="1:8" ht="16.5">
      <c r="A543" s="5" t="s">
        <v>1420</v>
      </c>
      <c r="B543" s="6" t="s">
        <v>1421</v>
      </c>
      <c r="C543" s="7" t="s">
        <v>1422</v>
      </c>
      <c r="D543" s="6" t="s">
        <v>14</v>
      </c>
      <c r="E543" s="6" t="s">
        <v>22</v>
      </c>
      <c r="F543" s="8">
        <v>148</v>
      </c>
      <c r="G543" s="9">
        <v>37</v>
      </c>
      <c r="H543" s="10">
        <v>5476</v>
      </c>
    </row>
    <row r="544" spans="1:8">
      <c r="A544" s="5" t="s">
        <v>1423</v>
      </c>
      <c r="B544" s="6" t="s">
        <v>1424</v>
      </c>
      <c r="C544" s="7" t="s">
        <v>1425</v>
      </c>
      <c r="D544" s="6" t="s">
        <v>14</v>
      </c>
      <c r="E544" s="6" t="s">
        <v>30</v>
      </c>
      <c r="F544" s="8">
        <v>4.12</v>
      </c>
      <c r="G544" s="9">
        <v>191.36</v>
      </c>
      <c r="H544" s="10">
        <v>788.4</v>
      </c>
    </row>
    <row r="545" spans="1:8">
      <c r="A545" s="5" t="s">
        <v>1426</v>
      </c>
      <c r="B545" s="6" t="s">
        <v>1427</v>
      </c>
      <c r="C545" s="7" t="s">
        <v>1428</v>
      </c>
      <c r="D545" s="6" t="s">
        <v>26</v>
      </c>
      <c r="E545" s="6" t="s">
        <v>15</v>
      </c>
      <c r="F545" s="8">
        <v>9.32</v>
      </c>
      <c r="G545" s="9">
        <v>607.54</v>
      </c>
      <c r="H545" s="10">
        <v>5662.27</v>
      </c>
    </row>
    <row r="546" spans="1:8">
      <c r="A546" s="5" t="s">
        <v>1429</v>
      </c>
      <c r="B546" s="6" t="s">
        <v>1430</v>
      </c>
      <c r="C546" s="7" t="s">
        <v>1431</v>
      </c>
      <c r="D546" s="6" t="s">
        <v>26</v>
      </c>
      <c r="E546" s="6" t="s">
        <v>30</v>
      </c>
      <c r="F546" s="8">
        <v>2</v>
      </c>
      <c r="G546" s="9">
        <v>25.81</v>
      </c>
      <c r="H546" s="10">
        <v>51.62</v>
      </c>
    </row>
    <row r="547" spans="1:8" ht="20.100000000000001" customHeight="1">
      <c r="A547" s="3" t="s">
        <v>1432</v>
      </c>
      <c r="B547" s="95" t="s">
        <v>1433</v>
      </c>
      <c r="C547" s="95"/>
      <c r="D547" s="95"/>
      <c r="E547" s="95"/>
      <c r="F547" s="95"/>
      <c r="G547" s="95"/>
      <c r="H547" s="4">
        <v>4541.96</v>
      </c>
    </row>
    <row r="548" spans="1:8" ht="16.5">
      <c r="A548" s="5" t="s">
        <v>1434</v>
      </c>
      <c r="B548" s="6" t="s">
        <v>1435</v>
      </c>
      <c r="C548" s="7" t="s">
        <v>1436</v>
      </c>
      <c r="D548" s="6" t="s">
        <v>14</v>
      </c>
      <c r="E548" s="6" t="s">
        <v>15</v>
      </c>
      <c r="F548" s="8">
        <v>891.68</v>
      </c>
      <c r="G548" s="9">
        <v>4.05</v>
      </c>
      <c r="H548" s="10">
        <v>3611.3</v>
      </c>
    </row>
    <row r="549" spans="1:8" ht="16.5">
      <c r="A549" s="5" t="s">
        <v>1437</v>
      </c>
      <c r="B549" s="6" t="s">
        <v>12</v>
      </c>
      <c r="C549" s="7" t="s">
        <v>13</v>
      </c>
      <c r="D549" s="6" t="s">
        <v>14</v>
      </c>
      <c r="E549" s="6" t="s">
        <v>15</v>
      </c>
      <c r="F549" s="8">
        <v>2</v>
      </c>
      <c r="G549" s="9">
        <v>465.33</v>
      </c>
      <c r="H549" s="10">
        <v>930.66</v>
      </c>
    </row>
    <row r="550" spans="1:8" ht="15" customHeight="1">
      <c r="A550" s="1"/>
      <c r="B550" s="1"/>
      <c r="C550" s="1"/>
      <c r="D550" s="1"/>
      <c r="E550" s="1"/>
      <c r="F550" s="111" t="s">
        <v>1438</v>
      </c>
      <c r="G550" s="111"/>
      <c r="H550" s="4">
        <v>712034.6</v>
      </c>
    </row>
    <row r="551" spans="1:8" ht="15" customHeight="1">
      <c r="A551" s="1"/>
      <c r="B551" s="1"/>
      <c r="C551" s="1"/>
      <c r="D551" s="1"/>
      <c r="E551" s="1"/>
      <c r="F551" s="111" t="s">
        <v>1439</v>
      </c>
      <c r="G551" s="111"/>
      <c r="H551" s="4">
        <v>2848138.4</v>
      </c>
    </row>
    <row r="552" spans="1:8" ht="15" customHeight="1" thickBot="1">
      <c r="A552" s="1"/>
      <c r="B552" s="1"/>
      <c r="C552" s="1"/>
      <c r="D552" s="1"/>
      <c r="E552" s="1"/>
      <c r="F552" s="111" t="s">
        <v>1440</v>
      </c>
      <c r="G552" s="111"/>
      <c r="H552" s="4">
        <v>3560173</v>
      </c>
    </row>
    <row r="553" spans="1:8" ht="339" customHeight="1" thickBot="1">
      <c r="A553" s="96" t="s">
        <v>1474</v>
      </c>
      <c r="B553" s="97"/>
      <c r="C553" s="97"/>
      <c r="D553" s="97"/>
      <c r="E553" s="97"/>
      <c r="F553" s="97"/>
      <c r="G553" s="97"/>
      <c r="H553" s="98"/>
    </row>
    <row r="554" spans="1:8"/>
  </sheetData>
  <mergeCells count="91">
    <mergeCell ref="A553:H553"/>
    <mergeCell ref="A1:H3"/>
    <mergeCell ref="F6:H6"/>
    <mergeCell ref="B537:G537"/>
    <mergeCell ref="B547:G547"/>
    <mergeCell ref="F550:G550"/>
    <mergeCell ref="F551:G551"/>
    <mergeCell ref="F552:G552"/>
    <mergeCell ref="B504:G504"/>
    <mergeCell ref="B508:G508"/>
    <mergeCell ref="B515:G515"/>
    <mergeCell ref="B518:G518"/>
    <mergeCell ref="B521:G521"/>
    <mergeCell ref="B481:G481"/>
    <mergeCell ref="B487:G487"/>
    <mergeCell ref="B492:G492"/>
    <mergeCell ref="B419:G419"/>
    <mergeCell ref="B420:G420"/>
    <mergeCell ref="B425:G425"/>
    <mergeCell ref="B493:G493"/>
    <mergeCell ref="B501:G501"/>
    <mergeCell ref="B440:G440"/>
    <mergeCell ref="B450:G450"/>
    <mergeCell ref="B462:G462"/>
    <mergeCell ref="B465:G465"/>
    <mergeCell ref="B480:G480"/>
    <mergeCell ref="B393:G393"/>
    <mergeCell ref="B396:G396"/>
    <mergeCell ref="B399:G399"/>
    <mergeCell ref="B408:G408"/>
    <mergeCell ref="B415:G415"/>
    <mergeCell ref="B309:G309"/>
    <mergeCell ref="B339:G339"/>
    <mergeCell ref="B343:G343"/>
    <mergeCell ref="B378:G378"/>
    <mergeCell ref="B392:G392"/>
    <mergeCell ref="B295:G295"/>
    <mergeCell ref="B297:G297"/>
    <mergeCell ref="B298:G298"/>
    <mergeCell ref="B305:G305"/>
    <mergeCell ref="B308:G308"/>
    <mergeCell ref="B239:G239"/>
    <mergeCell ref="B241:G241"/>
    <mergeCell ref="B244:G244"/>
    <mergeCell ref="B245:G245"/>
    <mergeCell ref="B288:G288"/>
    <mergeCell ref="B219:G219"/>
    <mergeCell ref="B227:G227"/>
    <mergeCell ref="B228:G228"/>
    <mergeCell ref="B235:G235"/>
    <mergeCell ref="B238:G238"/>
    <mergeCell ref="B188:G188"/>
    <mergeCell ref="B189:G189"/>
    <mergeCell ref="B202:G202"/>
    <mergeCell ref="B205:G205"/>
    <mergeCell ref="B206:G206"/>
    <mergeCell ref="B152:G152"/>
    <mergeCell ref="B168:G168"/>
    <mergeCell ref="B170:G170"/>
    <mergeCell ref="B178:G178"/>
    <mergeCell ref="B185:G185"/>
    <mergeCell ref="B129:G129"/>
    <mergeCell ref="B133:G133"/>
    <mergeCell ref="B134:G134"/>
    <mergeCell ref="B142:G142"/>
    <mergeCell ref="B146:G146"/>
    <mergeCell ref="B113:G113"/>
    <mergeCell ref="B118:G118"/>
    <mergeCell ref="B119:G119"/>
    <mergeCell ref="B121:G121"/>
    <mergeCell ref="B127:G127"/>
    <mergeCell ref="B93:G93"/>
    <mergeCell ref="B98:G98"/>
    <mergeCell ref="B105:G105"/>
    <mergeCell ref="B107:G107"/>
    <mergeCell ref="B108:G108"/>
    <mergeCell ref="B73:G73"/>
    <mergeCell ref="B78:G78"/>
    <mergeCell ref="B79:G79"/>
    <mergeCell ref="B85:G85"/>
    <mergeCell ref="B91:G91"/>
    <mergeCell ref="B38:G38"/>
    <mergeCell ref="B39:G39"/>
    <mergeCell ref="B48:G48"/>
    <mergeCell ref="B57:G57"/>
    <mergeCell ref="B67:G67"/>
    <mergeCell ref="B13:G13"/>
    <mergeCell ref="B23:G23"/>
    <mergeCell ref="B24:G24"/>
    <mergeCell ref="B30:G30"/>
    <mergeCell ref="B34:G34"/>
  </mergeCells>
  <pageMargins left="0" right="0" top="0" bottom="0" header="0" footer="0"/>
  <pageSetup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1</vt:i4>
      </vt:variant>
    </vt:vector>
  </HeadingPairs>
  <TitlesOfParts>
    <vt:vector size="28" baseType="lpstr">
      <vt:lpstr>AC</vt:lpstr>
      <vt:lpstr>AL</vt:lpstr>
      <vt:lpstr>AM</vt:lpstr>
      <vt:lpstr>AP</vt:lpstr>
      <vt:lpstr>BA</vt:lpstr>
      <vt:lpstr>CE</vt:lpstr>
      <vt:lpstr>DF</vt:lpstr>
      <vt:lpstr>ES</vt:lpstr>
      <vt:lpstr>GO</vt:lpstr>
      <vt:lpstr>MA</vt:lpstr>
      <vt:lpstr>MG</vt:lpstr>
      <vt:lpstr>MS</vt:lpstr>
      <vt:lpstr>MT</vt:lpstr>
      <vt:lpstr>PA</vt:lpstr>
      <vt:lpstr>PB</vt:lpstr>
      <vt:lpstr>PE</vt:lpstr>
      <vt:lpstr>PI</vt:lpstr>
      <vt:lpstr>PR</vt:lpstr>
      <vt:lpstr>RJ</vt:lpstr>
      <vt:lpstr>RN</vt:lpstr>
      <vt:lpstr>RO</vt:lpstr>
      <vt:lpstr>RR</vt:lpstr>
      <vt:lpstr>RS</vt:lpstr>
      <vt:lpstr>SC</vt:lpstr>
      <vt:lpstr>SE</vt:lpstr>
      <vt:lpstr>SP</vt:lpstr>
      <vt:lpstr>TO</vt:lpstr>
      <vt:lpstr>MG!Area_de_impressao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2026-08-05T15:23:31Z</dcterms:created>
  <dcterms:modified xsi:type="dcterms:W3CDTF">2026-08-24T15:19:16Z</dcterms:modified>
</cp:coreProperties>
</file>