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80"/>
  </bookViews>
  <sheets>
    <sheet name="Impacto dos itens nov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<sst xmlns="http://schemas.openxmlformats.org/spreadsheetml/2006/main" count="148" uniqueCount="115">
  <si>
    <t>Impacto financeiro dos 43 itens novos</t>
  </si>
  <si>
    <t>Aquisição de insumos e materiais odontológicos 2026</t>
  </si>
  <si>
    <t>Indicador</t>
  </si>
  <si>
    <t>Resultado</t>
  </si>
  <si>
    <t>Critério e fonte</t>
  </si>
  <si>
    <t>Valor global do mapa atualizado</t>
  </si>
  <si>
    <t>Mapa de Apuração de Preços ID 154364, de 11/09/2026, e DFD nº 528/2026. de (item 236). Quantidades e preços médios conforme o mapa atualizado. Valor por item: quantidade × preço médio unitário.</t>
  </si>
  <si>
    <t>Impacto dos 43 itens novos</t>
  </si>
  <si>
    <t>Participação no valor global</t>
  </si>
  <si>
    <t>Valor dos demais 193 itens</t>
  </si>
  <si>
    <t>Item 2026</t>
  </si>
  <si>
    <t>Código</t>
  </si>
  <si>
    <t>Unidade</t>
  </si>
  <si>
    <t>Descrição</t>
  </si>
  <si>
    <t>Quantidade</t>
  </si>
  <si>
    <t>Preço médio unitário</t>
  </si>
  <si>
    <t>Valor calculado</t>
  </si>
  <si>
    <t>Valor no mapa</t>
  </si>
  <si>
    <t>53161</t>
  </si>
  <si>
    <t>UND</t>
  </si>
  <si>
    <t>BECKER DE PLÁSTICO GRADUADO – 400ml IMAGEM ILUSTRATIVA</t>
  </si>
  <si>
    <t>53564</t>
  </si>
  <si>
    <t>CX</t>
  </si>
  <si>
    <t>BROCA DE BAIXA ROTAÇÃO LONGA Nº 4 – 28mm – caixa com 06 unidades.</t>
  </si>
  <si>
    <t>53565</t>
  </si>
  <si>
    <t>BROCA DE BAIXA ROTAÇÃO LONGA Nº 6 – 28mm – caixa com 06 unidades.</t>
  </si>
  <si>
    <t>53566</t>
  </si>
  <si>
    <t>BROCA DE BAIXA ROTAÇÃO LONGA Nº 8 – 28mm – caixa com 06 unidades.</t>
  </si>
  <si>
    <t>53573</t>
  </si>
  <si>
    <t>BROCA DE BAIXA ROTAÇÃO Nº 8 - 22MM. caixa com 06 unidades.</t>
  </si>
  <si>
    <t>8708</t>
  </si>
  <si>
    <t>UN</t>
  </si>
  <si>
    <t>BROCAS DE ALTA ROTAÇÃO DIAMANTADAS Nº 3195 - BOA QUALIDADE - UNID. REG. MS E COM ISO</t>
  </si>
  <si>
    <t>53162</t>
  </si>
  <si>
    <t>CANETA MARCADOR CME À PROVA DE ESTERILIZAÇÃO, para hospitais e laboratórios; tinta de secagem instantânea</t>
  </si>
  <si>
    <t>53163</t>
  </si>
  <si>
    <t>KIT</t>
  </si>
  <si>
    <t>CIMENTO REPARADOR MTA, material biocerâmico à base de silicato de cálcio amplamente consagrado na odontologia e na endodontia.</t>
  </si>
  <si>
    <t>53164</t>
  </si>
  <si>
    <t>CONE DE GUTA PERCHA ACESSÓRIA FM, cx com 120 pontas.</t>
  </si>
  <si>
    <t>53165</t>
  </si>
  <si>
    <t>CONE DE GUTA PERCHA ACESSÓRIA M, cx com 120 pontas</t>
  </si>
  <si>
    <t>53166</t>
  </si>
  <si>
    <t>GL</t>
  </si>
  <si>
    <t>DESINFETANTE HOSPITALAR PARA SUPERFÍCIES FIXAS E ARTIGOS NÃO CRÍTICOS. 5.000ml. Indicação: Especificação técnica: Desinfetante de nível intermediário; Indicado para superfícies fixas e artigos não críticos; Princípio ativo bactericida: Cloreto de cocobenzil alquil dimetil amônio; Cloreto de didecil dimetil amônio; Cloridrato de polihexametileno biguanida (PHMB); Requisitos: Ação bactericida, fungicida e sobre microrganismos multirresistentes; pH entre 6,5 e 8,5; Solúvel em água; Compatível com uso hospitalar/odontológico; Uso: Diluição mínima: 1:50 (desinfecção) 1:100 (limpeza) Embalagem original, lacrada e identificada; Contendo lote e validade;</t>
  </si>
  <si>
    <t>53169</t>
  </si>
  <si>
    <t>FSC</t>
  </si>
  <si>
    <t>DETERGENTE HOSPITALAR NEUTRO - Dodecilbenzeno sulfonato de sódio, Lauriléter sulfato de sódio, Sulfato de magnésio, Amida de coco, Corante, Trietanolamina, Água e Isotiazolinonas. Embalagem original, lacrada e identificada; 1 litro</t>
  </si>
  <si>
    <t>53167</t>
  </si>
  <si>
    <t>DETERGENTE MULTIENZIMÁTICO – 7 ENZIMAS, Deverá possuir enzimas com ação, no mínimo: Proteolítica, Amilolítica, Lipolítica, Carboidrase, Celulolítica ou equivalente, Mananase ou equivalente e Peptidase ou enzima complementar equivalente. O produto deverá apresentar: Embalagem com 5.000ml; Forma líquida; Produto concentrado; Baixa formação de espuma; Não corrosivo, quando utilizado conforme orientação do fabricante; Não inflamável; pH compatível com a limpeza de artigos de saúde, preferencialmente entre 6,0 e 8,5; Compatibilidade com instrumentais e artigos utilizados em serviços de saúde; Boa capacidade de remoção de sangue, secreções, proteínas, gorduras, carboidratos, amidos e demais sujidades orgânicas; Estabilidade quando armazenado em embalagem original, protegido de luz e calor excessivo. Diluição: 1:1000.</t>
  </si>
  <si>
    <t>53168</t>
  </si>
  <si>
    <t>DETERGENTE MULTIENZIMÁTICO PRONTO USO - - SPRAY - 750ml Tensoativo não iônico, mínimo 4 enzimas e umectantes</t>
  </si>
  <si>
    <t>53170</t>
  </si>
  <si>
    <t>ENVELOPE AUTO SELANTE PARA ESTERILIZAÇÃO À VAPOR/EO - med. 55x130mm - caixa com 200un.</t>
  </si>
  <si>
    <t>53171</t>
  </si>
  <si>
    <t>ENVELOPE PARA ESTERILIZAÇÃO AUTO SELANTE À VAPOR/EO - med. 200mm x 300mm - caixa com 200 un.</t>
  </si>
  <si>
    <t>53172</t>
  </si>
  <si>
    <t>ENVELOPE PARA ESTERILIZAÇÃO AUTO SELANTE À VAPOR/EO - med. 330mm x 450mm - caixa com 200 un.</t>
  </si>
  <si>
    <t>53173</t>
  </si>
  <si>
    <t>ESCOVA AUTOCLAVÁVEL PARA LIMPEZA DE INSTRUMENTAIS - embalagem com 1 unidade dimensões: 75 x 13 x 30 mm comprimento total: 220 mm reutilizável. limpeza: autoclavável e termodesinfetável dureza das cerdas: média cerdas de nylon, cabeça única. cabos anatômicos para prevenir que a escova escorregue. IMAGEM ILUSTRATIVA</t>
  </si>
  <si>
    <t>53174</t>
  </si>
  <si>
    <t>ESCOVA DE CABEÇA ÚNICA PARA LIMPEZA DE INSTRUMENTAIS - embalagem com 1 unidade dimensões: 14 x 30 x 7 mm comprimento total: 177 mm reutilizável. limpeza: termodesinfetável dureza das cerdas: média cerdas de nylon, cabeça única. cabos anatômicos para prevenir que a escova escorregue. IMAGEM ILUSTRATIVA</t>
  </si>
  <si>
    <t>53175</t>
  </si>
  <si>
    <t>ESCOVA DE DUPLA CABEÇA PARA LIMPEZA DE INSTRUMENTAIS - embalagem com 1 unidade dimensões: cabeças: a 35 x 12 x 7 mm / b 24 x 5 x 1mm comprimento total: 177 mm reutilizável. limpeza: termodesinfetável. dureza das cerdas: rígida. cerdas de nylon, cabeça dupla. cabos anatômicos para prevenir que a escova escorregue. IMAGEM ILUSTRATIVA</t>
  </si>
  <si>
    <t>53176</t>
  </si>
  <si>
    <t>ESCOVAS DE LIMPEZA DE CANULADOS - HASTE SEMI RÍGIDA - A: Tamanho da escova: 30cm Diâmetro da escova: de 2mm B: Tamanho da escova: 30cm Diâmetro da escova: de 3mm C: Tamanho da escova: 30cm Diâmetro da escova: de 4mm D: Tamanho da escova: 30cm Diâmetro da escova: de 5mm E: Tamanho da escova: 30cm Diâmetro da escova: de 6mm IIMAGEM ILUSTRATIVA</t>
  </si>
  <si>
    <t>53177</t>
  </si>
  <si>
    <t>ESPONJA MACIA PARA O SEGMENTO HOSPITALAR - IMAGEM ILUSTRATIVA</t>
  </si>
  <si>
    <t>15020</t>
  </si>
  <si>
    <t>FILME PARA RAIO X 24X30, caixa com 100 unidades, constando na embalagem os dados de identificação, procedência, fabricação, número de lote e registro no ms.</t>
  </si>
  <si>
    <t>4095</t>
  </si>
  <si>
    <t>IONÔMERO DE VIDRO RESTAURADOR, cor a 3, conj. pó frasco com 10gr e líquido frasco com 8ml - com iso e reg. anvisa</t>
  </si>
  <si>
    <t>28241</t>
  </si>
  <si>
    <t>RL</t>
  </si>
  <si>
    <t>LENÇOL DESCARTÁVEL DE PAPEL EM ROLO - medindo 70 cm largura x 50 m de comprimento confeccionado em papel celulose</t>
  </si>
  <si>
    <t>53188</t>
  </si>
  <si>
    <t>LIMA ROTATÓRIA 1ª SÉRIE, TAMANHO 21 MM - para modelagem e preparo dos canais radiculares em endodontia - KIT C/ 04 UNIDADES (15.4 - 20.05 - 25.06 - 35.04) Liga de Níquel-Titânio (NiTi) com tratamento térmico Purple, Ponta inativa, Secção transversal: triangular. TAMANHO 21MM</t>
  </si>
  <si>
    <t>53189</t>
  </si>
  <si>
    <t>LIMA ROTATÓRIA 1ª SÉRIE, TAMANHO 25 MM - para modelagem e preparo dos canais radiculares em endodontia - KIT C/ 04 UNIDADES (15.4 - 20.05 - 25.06 - 35.04) Liga de Níquel-Titânio (NiTi) com tratamento térmico Purple, Ponta inativa, Secção transversal: triangular. TAMANHO 25MM</t>
  </si>
  <si>
    <t>53190</t>
  </si>
  <si>
    <t>LIMA ROTATÓRIA 1ª SÉRIE, TAMANHO 31 MM - para modelagem e preparo dos canais radiculares em endodontia - KIT C/ 04 UNIDADES (15.4 - 20.05 - 25.06 - 35.04) Liga de Níquel-Titânio (NiTi) com tratamento térmico Purple, Ponta inativa, Secção transversal: triangular. TAMANHO 31MM</t>
  </si>
  <si>
    <t>53178</t>
  </si>
  <si>
    <t>LIMA ROTATÓRIA 2ª SÉRIE, TAMANHO 21 MM - para modelagem e preparo dos canais radiculares em endodontia - KIT C/ 04 UNIDADES (40.04 - 50.04 - 60.03 - 70.06) Liga de Níquel-Titânio (NiTi) com tratamento térmico, Ponta inativa, Secção transversal: triangular. TAMANHO 21 MM</t>
  </si>
  <si>
    <t>53179</t>
  </si>
  <si>
    <t>LIMA ROTATÓRIA 2ª SÉRIE, TAMANHO 25 MM - para modelagem e preparo dos canais radiculares em endodontia - KIT C/ 04 UNIDADES (40.04 - 50.04 - 60.03 - 70.06) Liga de Níquel-Titânio (NiTi) com tratamento térmico, Ponta inativa, Secção transversal: triangular. TAMANHO 25 MM</t>
  </si>
  <si>
    <t>53180</t>
  </si>
  <si>
    <t>LIMA ROTATÓRIA 2ª SÉRIE, TAMANHO 31 MM - para modelagem e preparo dos canais radiculares em endodontia - KIT C/ 04 UNIDADES (40.04 - 50.04 - 60.03 - 70.06) Liga de Níquel-Titânio (NiTi) com tratamento térmico, Ponta inativa, Secção transversal: triangular. TAMANHO 31 MM</t>
  </si>
  <si>
    <t>53181</t>
  </si>
  <si>
    <t>LIMA ROTATÓRIA UNIVERSAL PARA RETRATAMENTO c/06 unid. tamanhos 21mm</t>
  </si>
  <si>
    <t>53182</t>
  </si>
  <si>
    <t>LIMA ROTATÓRIA UNIVERSAL PARA RETRATAMENTO C/06 unid. tamanhos 25mm</t>
  </si>
  <si>
    <t>53183</t>
  </si>
  <si>
    <t>LIMA ROTATÓRIA UNIVERSAL PARA RETRATAMENTO c/06 unid. tamanhos 31mm</t>
  </si>
  <si>
    <t>9382</t>
  </si>
  <si>
    <t>PCT</t>
  </si>
  <si>
    <t>LUVA PLASTICA DESCARTÁVEL PARA PROTEÇÃO, Confeccionadas em polietileno atóxico alta resistência e sensibilidade caixa com com 100 unidades, uso de preventivo. isento de registro no ms.</t>
  </si>
  <si>
    <t>53574</t>
  </si>
  <si>
    <t>PAR</t>
  </si>
  <si>
    <t>LUVA PUNHO PARA CÂMARA ESCURA - PAR IMAGEM ILUSTRATIVA</t>
  </si>
  <si>
    <t>53184</t>
  </si>
  <si>
    <t>MANDRIL PARA CONTRA - ÂNGULO - em aço inóx com parafuso (para discos) - unid (24 mm)</t>
  </si>
  <si>
    <t>53041</t>
  </si>
  <si>
    <t>ROL</t>
  </si>
  <si>
    <t>PAPEL GRAU CIRÚRGICO PARA SELADORA 5 CM X 100 M - para autoclave a vapore eto, sem pin-holes e de porosidade controlada, com indicadores químicos para vapor e eto que mudam de cor diferenciando os produtos já processados. outra face com filme termoplástico bilaminado de polietileno e polipropileno, colorido para facilitar a visualização da selagem.</t>
  </si>
  <si>
    <t>53185</t>
  </si>
  <si>
    <t>PROVETA GRADUADA DE PLÁSTICO - 25ML material: fabricada em polipropileno (pp), um plástico resistente e durável. •autoclavável: pode ser esterilizada em autoclave, suportando altas temperaturas sem deformar. • graduação: graduada em silk-screen de alta precisão, garantindo leituras claras e exatas. •base hexagonal: proporciona maior estabilidade, evitando tombamentos. proveta 25 ml: peso 14 g, altura 15 cm, diâmetro da boca 2,2 cm, subdivisões de 0,5 ml. IMAGEM ILUSTRATIVA</t>
  </si>
  <si>
    <t>53186</t>
  </si>
  <si>
    <t>RÉGUA ENDODÔNTICA MILIMETRADA CALIBRADORA - régua utilizada para calibrar o diâmetro da guta percha de acordo com a lima utilizada. permite a medição de 0,20 a 1,40mm de diâmetro, autoclavável, altamente resistente, plástica. IMAGEM ILUSTRATIVA</t>
  </si>
  <si>
    <t>53187</t>
  </si>
  <si>
    <t>RESINA FOTOPOLIMERIZÁVEL UNICROMÁTICA - é um material restaurador odontológico com efeito camaleão que se adapta automaticamente à cor do dente natural</t>
  </si>
  <si>
    <t>23657</t>
  </si>
  <si>
    <t>SUCTORES ARTICULÁVEIS Com tamanhos diferentes para sangue e saliva, de acionamento automático. filtro separador de detritos no corpo da unidade suctora, sistema que garante uma maior segurança evitando desgastes e prolongando a vida útil do equipamento. sistema de lavagem automática do filtro coletor. posicionador para regulagem da sucção nos bicos suctores. suctores totalmente desmontáveis. dados técnicos: largura: 8,5 cm. altura: 5,0cm. comprimento: 12,5cm.</t>
  </si>
  <si>
    <t>51762</t>
  </si>
  <si>
    <t>LUPA DE BANCADA ARTICULADA 8X COM LUZ DE LED</t>
  </si>
  <si>
    <t>TOTAL DOS 43 ITENS NOVOS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</si>
</sst>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&quot;R$&quot;\ #,##0.00"/>
    <numFmt numFmtId="181" formatCode="&quot;R$ &quot;#,##0.00"/>
  </numFmts>
  <fonts count="28">
    <font>
      <sz val="11"/>
      <name val="Carlito"/>
      <charset val="134"/>
    </font>
    <font>
      <b/>
      <sz val="15"/>
      <color rgb="FF000000"/>
      <name val="Arial"/>
      <charset val="134"/>
    </font>
    <font>
      <i/>
      <sz val="10"/>
      <color rgb="FF555555"/>
      <name val="Arial"/>
      <charset val="134"/>
    </font>
    <font>
      <b/>
      <sz val="10"/>
      <color rgb="FFFFFFFF"/>
      <name val="Arial"/>
      <charset val="134"/>
    </font>
    <font>
      <b/>
      <sz val="10"/>
      <color rgb="FF000000"/>
      <name val="Arial"/>
      <charset val="134"/>
    </font>
    <font>
      <sz val="10"/>
      <color rgb="FF333333"/>
      <name val="Arial"/>
      <charset val="134"/>
    </font>
    <font>
      <sz val="9"/>
      <color rgb="FF000000"/>
      <name val="Arial"/>
      <charset val="134"/>
    </font>
    <font>
      <b/>
      <sz val="9"/>
      <color rgb="FF000000"/>
      <name val="Arial"/>
      <charset val="134"/>
    </font>
    <font>
      <sz val="10"/>
      <color theme="1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u/>
      <sz val="11"/>
      <color rgb="FF800080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134"/>
      <scheme val="minor"/>
    </font>
    <font>
      <b/>
      <sz val="11"/>
      <color rgb="FF3F3F3F"/>
      <name val="Calibri"/>
      <charset val="134"/>
      <scheme val="minor"/>
    </font>
    <font>
      <b/>
      <sz val="11"/>
      <color rgb="FFFA7D00"/>
      <name val="Calibri"/>
      <charset val="134"/>
      <scheme val="minor"/>
    </font>
    <font>
      <b/>
      <sz val="11"/>
      <color rgb="FFFFFFFF"/>
      <name val="Calibri"/>
      <charset val="134"/>
      <scheme val="minor"/>
    </font>
    <font>
      <sz val="11"/>
      <color rgb="FFFA7D00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rgb="FF006100"/>
      <name val="Calibri"/>
      <charset val="134"/>
      <scheme val="minor"/>
    </font>
    <font>
      <sz val="11"/>
      <color rgb="FF9C0006"/>
      <name val="Calibri"/>
      <charset val="134"/>
      <scheme val="minor"/>
    </font>
    <font>
      <sz val="11"/>
      <color rgb="FF9C6500"/>
      <name val="Calibri"/>
      <charset val="134"/>
      <scheme val="minor"/>
    </font>
    <font>
      <sz val="11"/>
      <color theme="0"/>
      <name val="Calibri"/>
      <charset val="134"/>
      <scheme val="minor"/>
    </font>
    <font>
      <sz val="11"/>
      <color theme="1"/>
      <name val="Calibri"/>
      <charset val="134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rgb="FFD9EAF7"/>
        <bgColor indexed="64"/>
      </patternFill>
    </fill>
    <fill>
      <patternFill patternType="solid">
        <fgColor rgb="FFEAF2F8"/>
        <bgColor indexed="64"/>
      </patternFill>
    </fill>
    <fill>
      <patternFill patternType="solid">
        <fgColor rgb="FFF7FAF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</fills>
  <borders count="10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179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6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5" applyNumberFormat="0" applyAlignment="0" applyProtection="0">
      <alignment vertical="center"/>
    </xf>
    <xf numFmtId="0" fontId="18" fillId="8" borderId="6" applyNumberFormat="0" applyAlignment="0" applyProtection="0">
      <alignment vertical="center"/>
    </xf>
    <xf numFmtId="0" fontId="19" fillId="8" borderId="5" applyNumberFormat="0" applyAlignment="0" applyProtection="0">
      <alignment vertical="center"/>
    </xf>
    <xf numFmtId="0" fontId="20" fillId="9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</cellStyleXfs>
  <cellXfs count="24">
    <xf numFmtId="0" fontId="0" fillId="0" borderId="0" xfId="0"/>
    <xf numFmtId="0" fontId="1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/>
    <xf numFmtId="0" fontId="3" fillId="2" borderId="1" xfId="0" applyNumberFormat="1" applyFont="1" applyFill="1" applyBorder="1" applyAlignment="1">
      <alignment horizontal="center" vertical="center"/>
    </xf>
    <xf numFmtId="0" fontId="4" fillId="3" borderId="0" xfId="0" applyNumberFormat="1" applyFont="1" applyFill="1" applyBorder="1"/>
    <xf numFmtId="0" fontId="4" fillId="4" borderId="1" xfId="0" applyNumberFormat="1" applyFont="1" applyFill="1" applyBorder="1" applyAlignment="1">
      <alignment wrapText="1"/>
    </xf>
    <xf numFmtId="180" fontId="4" fillId="0" borderId="1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vertical="top" wrapText="1"/>
    </xf>
    <xf numFmtId="0" fontId="4" fillId="4" borderId="1" xfId="0" applyNumberFormat="1" applyFont="1" applyFill="1" applyBorder="1"/>
    <xf numFmtId="10" fontId="4" fillId="0" borderId="1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vertical="top" wrapText="1"/>
    </xf>
    <xf numFmtId="3" fontId="6" fillId="0" borderId="1" xfId="0" applyNumberFormat="1" applyFont="1" applyFill="1" applyBorder="1" applyAlignment="1">
      <alignment horizontal="right"/>
    </xf>
    <xf numFmtId="180" fontId="6" fillId="0" borderId="1" xfId="0" applyNumberFormat="1" applyFont="1" applyFill="1" applyBorder="1" applyAlignment="1">
      <alignment horizontal="right"/>
    </xf>
    <xf numFmtId="0" fontId="6" fillId="5" borderId="1" xfId="0" applyNumberFormat="1" applyFont="1" applyFill="1" applyBorder="1" applyAlignment="1">
      <alignment horizontal="center" vertical="center"/>
    </xf>
    <xf numFmtId="0" fontId="6" fillId="5" borderId="1" xfId="0" applyNumberFormat="1" applyFont="1" applyFill="1" applyBorder="1" applyAlignment="1">
      <alignment vertical="top" wrapText="1"/>
    </xf>
    <xf numFmtId="3" fontId="6" fillId="5" borderId="1" xfId="0" applyNumberFormat="1" applyFont="1" applyFill="1" applyBorder="1" applyAlignment="1">
      <alignment horizontal="right"/>
    </xf>
    <xf numFmtId="180" fontId="6" fillId="5" borderId="1" xfId="0" applyNumberFormat="1" applyFont="1" applyFill="1" applyBorder="1" applyAlignment="1">
      <alignment horizontal="right"/>
    </xf>
    <xf numFmtId="181" fontId="6" fillId="5" borderId="1" xfId="0" applyNumberFormat="1" applyFont="1" applyFill="1" applyBorder="1" applyAlignment="1">
      <alignment horizontal="right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/>
    <xf numFmtId="0" fontId="7" fillId="3" borderId="1" xfId="0" applyNumberFormat="1" applyFont="1" applyFill="1" applyBorder="1" applyAlignment="1">
      <alignment horizontal="right"/>
    </xf>
    <xf numFmtId="180" fontId="7" fillId="3" borderId="1" xfId="0" applyNumberFormat="1" applyFont="1" applyFill="1" applyBorder="1" applyAlignment="1">
      <alignment horizontal="right"/>
    </xf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1F4E78"/>
  </sheetPr>
  <dimension ref="A2:H56"/>
  <sheetViews>
    <sheetView showGridLines="0" tabSelected="1" workbookViewId="0">
      <pane ySplit="12" topLeftCell="A13" activePane="bottomLeft" state="frozen"/>
      <selection/>
      <selection pane="bottomLeft" activeCell="D6" sqref="D6:H9"/>
    </sheetView>
  </sheetViews>
  <sheetFormatPr defaultColWidth="9" defaultRowHeight="15" outlineLevelCol="7"/>
  <cols>
    <col min="1" max="1" width="10" customWidth="1"/>
    <col min="2" max="2" width="12" customWidth="1"/>
    <col min="3" max="3" width="13.625" customWidth="1"/>
    <col min="4" max="4" width="58" customWidth="1"/>
    <col min="5" max="5" width="13" customWidth="1"/>
    <col min="6" max="8" width="18" customWidth="1"/>
  </cols>
  <sheetData>
    <row r="2" ht="25" customHeight="1" spans="1:8">
      <c r="A2" s="1" t="s">
        <v>0</v>
      </c>
      <c r="B2" s="1"/>
      <c r="C2" s="1"/>
      <c r="D2" s="1"/>
      <c r="E2" s="1"/>
      <c r="F2" s="1"/>
      <c r="G2" s="1"/>
      <c r="H2" s="1"/>
    </row>
    <row r="3" spans="1:8">
      <c r="A3" s="2" t="s">
        <v>1</v>
      </c>
      <c r="B3" s="2"/>
      <c r="C3" s="2"/>
      <c r="D3" s="2"/>
      <c r="E3" s="2"/>
      <c r="F3" s="2"/>
      <c r="G3" s="2"/>
      <c r="H3" s="2"/>
    </row>
    <row r="5" spans="1:8">
      <c r="A5" s="3" t="s">
        <v>2</v>
      </c>
      <c r="B5" s="3"/>
      <c r="C5" s="3" t="s">
        <v>3</v>
      </c>
      <c r="D5" s="4" t="s">
        <v>4</v>
      </c>
      <c r="E5" s="4"/>
      <c r="F5" s="4"/>
      <c r="G5" s="4"/>
      <c r="H5" s="4"/>
    </row>
    <row r="6" ht="32" customHeight="1" spans="1:8">
      <c r="A6" s="5" t="s">
        <v>5</v>
      </c>
      <c r="B6" s="5"/>
      <c r="C6" s="6">
        <v>3091153.86</v>
      </c>
      <c r="D6" s="7" t="s">
        <v>6</v>
      </c>
      <c r="E6" s="7"/>
      <c r="F6" s="7"/>
      <c r="G6" s="7"/>
      <c r="H6" s="7"/>
    </row>
    <row r="7" spans="1:8">
      <c r="A7" s="8" t="s">
        <v>7</v>
      </c>
      <c r="B7" s="8"/>
      <c r="C7" s="6">
        <f>SUM(H13:H55)</f>
        <v>759188.49</v>
      </c>
      <c r="D7" s="7"/>
      <c r="E7" s="7"/>
      <c r="F7" s="7"/>
      <c r="G7" s="7"/>
      <c r="H7" s="7"/>
    </row>
    <row r="8" spans="1:8">
      <c r="A8" s="8" t="s">
        <v>8</v>
      </c>
      <c r="B8" s="8"/>
      <c r="C8" s="9">
        <f>C7/C6</f>
        <v>0.245600356496004</v>
      </c>
      <c r="D8" s="7"/>
      <c r="E8" s="7"/>
      <c r="F8" s="7"/>
      <c r="G8" s="7"/>
      <c r="H8" s="7"/>
    </row>
    <row r="9" spans="1:8">
      <c r="A9" s="8" t="s">
        <v>9</v>
      </c>
      <c r="B9" s="8"/>
      <c r="C9" s="6">
        <f>C6-C7</f>
        <v>2331965.37</v>
      </c>
      <c r="D9" s="7"/>
      <c r="E9" s="7"/>
      <c r="F9" s="7"/>
      <c r="G9" s="7"/>
      <c r="H9" s="7"/>
    </row>
    <row r="12" ht="32" customHeight="1" spans="1:8">
      <c r="A12" s="10" t="s">
        <v>10</v>
      </c>
      <c r="B12" s="10" t="s">
        <v>11</v>
      </c>
      <c r="C12" s="10" t="s">
        <v>12</v>
      </c>
      <c r="D12" s="10" t="s">
        <v>13</v>
      </c>
      <c r="E12" s="10" t="s">
        <v>14</v>
      </c>
      <c r="F12" s="10" t="s">
        <v>15</v>
      </c>
      <c r="G12" s="10" t="s">
        <v>16</v>
      </c>
      <c r="H12" s="10" t="s">
        <v>17</v>
      </c>
    </row>
    <row r="13" customHeight="1" spans="1:8">
      <c r="A13" s="11">
        <v>19</v>
      </c>
      <c r="B13" s="11" t="s">
        <v>18</v>
      </c>
      <c r="C13" s="11" t="s">
        <v>19</v>
      </c>
      <c r="D13" s="12" t="s">
        <v>20</v>
      </c>
      <c r="E13" s="13">
        <v>20</v>
      </c>
      <c r="F13" s="14">
        <v>10.38</v>
      </c>
      <c r="G13" s="14">
        <f t="shared" ref="G13:G55" si="0">ROUND(E13*F13,2)</f>
        <v>207.6</v>
      </c>
      <c r="H13" s="14">
        <v>207.6</v>
      </c>
    </row>
    <row r="14" customHeight="1" spans="1:8">
      <c r="A14" s="15">
        <v>26</v>
      </c>
      <c r="B14" s="15" t="s">
        <v>21</v>
      </c>
      <c r="C14" s="15" t="s">
        <v>22</v>
      </c>
      <c r="D14" s="16" t="s">
        <v>23</v>
      </c>
      <c r="E14" s="17">
        <v>80</v>
      </c>
      <c r="F14" s="18">
        <v>48.76</v>
      </c>
      <c r="G14" s="18">
        <f t="shared" si="0"/>
        <v>3900.8</v>
      </c>
      <c r="H14" s="18">
        <v>3900.8</v>
      </c>
    </row>
    <row r="15" customHeight="1" spans="1:8">
      <c r="A15" s="11">
        <v>27</v>
      </c>
      <c r="B15" s="11" t="s">
        <v>24</v>
      </c>
      <c r="C15" s="11" t="s">
        <v>22</v>
      </c>
      <c r="D15" s="12" t="s">
        <v>25</v>
      </c>
      <c r="E15" s="13">
        <v>80</v>
      </c>
      <c r="F15" s="14">
        <v>50.96</v>
      </c>
      <c r="G15" s="14">
        <f t="shared" si="0"/>
        <v>4076.8</v>
      </c>
      <c r="H15" s="14">
        <v>4076.8</v>
      </c>
    </row>
    <row r="16" customHeight="1" spans="1:8">
      <c r="A16" s="15">
        <v>28</v>
      </c>
      <c r="B16" s="15" t="s">
        <v>26</v>
      </c>
      <c r="C16" s="15" t="s">
        <v>22</v>
      </c>
      <c r="D16" s="16" t="s">
        <v>27</v>
      </c>
      <c r="E16" s="17">
        <v>80</v>
      </c>
      <c r="F16" s="18">
        <v>49.72</v>
      </c>
      <c r="G16" s="18">
        <f t="shared" si="0"/>
        <v>3977.6</v>
      </c>
      <c r="H16" s="18">
        <v>3977.6</v>
      </c>
    </row>
    <row r="17" customHeight="1" spans="1:8">
      <c r="A17" s="11">
        <v>29</v>
      </c>
      <c r="B17" s="11" t="s">
        <v>28</v>
      </c>
      <c r="C17" s="11" t="s">
        <v>22</v>
      </c>
      <c r="D17" s="12" t="s">
        <v>29</v>
      </c>
      <c r="E17" s="13">
        <v>100</v>
      </c>
      <c r="F17" s="14">
        <v>48.02</v>
      </c>
      <c r="G17" s="14">
        <f t="shared" si="0"/>
        <v>4802</v>
      </c>
      <c r="H17" s="14">
        <v>4802</v>
      </c>
    </row>
    <row r="18" ht="21.6" customHeight="1" spans="1:8">
      <c r="A18" s="15">
        <v>58</v>
      </c>
      <c r="B18" s="15" t="s">
        <v>30</v>
      </c>
      <c r="C18" s="15" t="s">
        <v>31</v>
      </c>
      <c r="D18" s="16" t="s">
        <v>32</v>
      </c>
      <c r="E18" s="17">
        <v>150</v>
      </c>
      <c r="F18" s="18">
        <v>11.72</v>
      </c>
      <c r="G18" s="18">
        <f t="shared" si="0"/>
        <v>1758</v>
      </c>
      <c r="H18" s="18">
        <v>1758</v>
      </c>
    </row>
    <row r="19" ht="21.6" customHeight="1" spans="1:8">
      <c r="A19" s="11">
        <v>66</v>
      </c>
      <c r="B19" s="11" t="s">
        <v>33</v>
      </c>
      <c r="C19" s="11" t="s">
        <v>19</v>
      </c>
      <c r="D19" s="12" t="s">
        <v>34</v>
      </c>
      <c r="E19" s="13">
        <v>700</v>
      </c>
      <c r="F19" s="14">
        <v>60.45</v>
      </c>
      <c r="G19" s="14">
        <f t="shared" si="0"/>
        <v>42315</v>
      </c>
      <c r="H19" s="14">
        <v>42315</v>
      </c>
    </row>
    <row r="20" ht="21.6" customHeight="1" spans="1:8">
      <c r="A20" s="15">
        <v>75</v>
      </c>
      <c r="B20" s="15" t="s">
        <v>35</v>
      </c>
      <c r="C20" s="15" t="s">
        <v>36</v>
      </c>
      <c r="D20" s="16" t="s">
        <v>37</v>
      </c>
      <c r="E20" s="17">
        <v>5</v>
      </c>
      <c r="F20" s="18">
        <v>171.5</v>
      </c>
      <c r="G20" s="18">
        <f t="shared" si="0"/>
        <v>857.5</v>
      </c>
      <c r="H20" s="18">
        <v>857.5</v>
      </c>
    </row>
    <row r="21" customHeight="1" spans="1:8">
      <c r="A21" s="11">
        <v>82</v>
      </c>
      <c r="B21" s="11" t="s">
        <v>38</v>
      </c>
      <c r="C21" s="11" t="s">
        <v>22</v>
      </c>
      <c r="D21" s="12" t="s">
        <v>39</v>
      </c>
      <c r="E21" s="13">
        <v>150</v>
      </c>
      <c r="F21" s="14">
        <v>51.63</v>
      </c>
      <c r="G21" s="14">
        <f t="shared" si="0"/>
        <v>7744.5</v>
      </c>
      <c r="H21" s="14">
        <v>7744.5</v>
      </c>
    </row>
    <row r="22" customHeight="1" spans="1:8">
      <c r="A22" s="15">
        <v>83</v>
      </c>
      <c r="B22" s="15" t="s">
        <v>40</v>
      </c>
      <c r="C22" s="15" t="s">
        <v>22</v>
      </c>
      <c r="D22" s="16" t="s">
        <v>41</v>
      </c>
      <c r="E22" s="17">
        <v>150</v>
      </c>
      <c r="F22" s="18">
        <v>53.5</v>
      </c>
      <c r="G22" s="18">
        <f t="shared" si="0"/>
        <v>8025</v>
      </c>
      <c r="H22" s="18">
        <v>8025</v>
      </c>
    </row>
    <row r="23" ht="86.4" customHeight="1" spans="1:8">
      <c r="A23" s="11">
        <v>93</v>
      </c>
      <c r="B23" s="11" t="s">
        <v>42</v>
      </c>
      <c r="C23" s="11" t="s">
        <v>43</v>
      </c>
      <c r="D23" s="12" t="s">
        <v>44</v>
      </c>
      <c r="E23" s="13">
        <v>200</v>
      </c>
      <c r="F23" s="14">
        <v>226.66</v>
      </c>
      <c r="G23" s="14">
        <f t="shared" si="0"/>
        <v>45332</v>
      </c>
      <c r="H23" s="14">
        <v>45332</v>
      </c>
    </row>
    <row r="24" ht="32.4" customHeight="1" spans="1:8">
      <c r="A24" s="15">
        <v>94</v>
      </c>
      <c r="B24" s="15" t="s">
        <v>45</v>
      </c>
      <c r="C24" s="15" t="s">
        <v>46</v>
      </c>
      <c r="D24" s="16" t="s">
        <v>47</v>
      </c>
      <c r="E24" s="17">
        <v>1020</v>
      </c>
      <c r="F24" s="18">
        <v>23.81</v>
      </c>
      <c r="G24" s="18">
        <f t="shared" si="0"/>
        <v>24286.2</v>
      </c>
      <c r="H24" s="18">
        <v>24286.2</v>
      </c>
    </row>
    <row r="25" ht="108" customHeight="1" spans="1:8">
      <c r="A25" s="11">
        <v>95</v>
      </c>
      <c r="B25" s="11" t="s">
        <v>48</v>
      </c>
      <c r="C25" s="11" t="s">
        <v>43</v>
      </c>
      <c r="D25" s="12" t="s">
        <v>49</v>
      </c>
      <c r="E25" s="13">
        <v>200</v>
      </c>
      <c r="F25" s="14">
        <v>365.39</v>
      </c>
      <c r="G25" s="14">
        <f t="shared" si="0"/>
        <v>73078</v>
      </c>
      <c r="H25" s="14">
        <v>73078</v>
      </c>
    </row>
    <row r="26" ht="21.6" customHeight="1" spans="1:8">
      <c r="A26" s="15">
        <v>96</v>
      </c>
      <c r="B26" s="15" t="s">
        <v>50</v>
      </c>
      <c r="C26" s="15" t="s">
        <v>46</v>
      </c>
      <c r="D26" s="16" t="s">
        <v>51</v>
      </c>
      <c r="E26" s="17">
        <v>1020</v>
      </c>
      <c r="F26" s="18">
        <v>48.5</v>
      </c>
      <c r="G26" s="18">
        <f t="shared" si="0"/>
        <v>49470</v>
      </c>
      <c r="H26" s="18">
        <v>49470</v>
      </c>
    </row>
    <row r="27" ht="21.6" customHeight="1" spans="1:8">
      <c r="A27" s="11">
        <v>99</v>
      </c>
      <c r="B27" s="11" t="s">
        <v>52</v>
      </c>
      <c r="C27" s="11" t="s">
        <v>22</v>
      </c>
      <c r="D27" s="12" t="s">
        <v>53</v>
      </c>
      <c r="E27" s="13">
        <v>500</v>
      </c>
      <c r="F27" s="14">
        <v>22.66</v>
      </c>
      <c r="G27" s="14">
        <f t="shared" si="0"/>
        <v>11330</v>
      </c>
      <c r="H27" s="14">
        <v>11330</v>
      </c>
    </row>
    <row r="28" ht="21.6" customHeight="1" spans="1:8">
      <c r="A28" s="15">
        <v>100</v>
      </c>
      <c r="B28" s="15" t="s">
        <v>54</v>
      </c>
      <c r="C28" s="15" t="s">
        <v>22</v>
      </c>
      <c r="D28" s="16" t="s">
        <v>55</v>
      </c>
      <c r="E28" s="17">
        <v>500</v>
      </c>
      <c r="F28" s="18">
        <v>97.9</v>
      </c>
      <c r="G28" s="18">
        <f t="shared" si="0"/>
        <v>48950</v>
      </c>
      <c r="H28" s="18">
        <v>48950</v>
      </c>
    </row>
    <row r="29" ht="21.6" customHeight="1" spans="1:8">
      <c r="A29" s="11">
        <v>101</v>
      </c>
      <c r="B29" s="11" t="s">
        <v>56</v>
      </c>
      <c r="C29" s="11" t="s">
        <v>22</v>
      </c>
      <c r="D29" s="12" t="s">
        <v>57</v>
      </c>
      <c r="E29" s="13">
        <v>400</v>
      </c>
      <c r="F29" s="14">
        <v>132.97</v>
      </c>
      <c r="G29" s="14">
        <f t="shared" si="0"/>
        <v>53188</v>
      </c>
      <c r="H29" s="14">
        <v>53188</v>
      </c>
    </row>
    <row r="30" ht="43.2" customHeight="1" spans="1:8">
      <c r="A30" s="15">
        <v>105</v>
      </c>
      <c r="B30" s="15" t="s">
        <v>58</v>
      </c>
      <c r="C30" s="15" t="s">
        <v>19</v>
      </c>
      <c r="D30" s="16" t="s">
        <v>59</v>
      </c>
      <c r="E30" s="17">
        <v>100</v>
      </c>
      <c r="F30" s="18">
        <v>89.25</v>
      </c>
      <c r="G30" s="18">
        <f t="shared" si="0"/>
        <v>8925</v>
      </c>
      <c r="H30" s="18">
        <v>8925</v>
      </c>
    </row>
    <row r="31" ht="43.2" customHeight="1" spans="1:8">
      <c r="A31" s="11">
        <v>106</v>
      </c>
      <c r="B31" s="11" t="s">
        <v>60</v>
      </c>
      <c r="C31" s="11" t="s">
        <v>19</v>
      </c>
      <c r="D31" s="12" t="s">
        <v>61</v>
      </c>
      <c r="E31" s="13">
        <v>100</v>
      </c>
      <c r="F31" s="14">
        <v>34.84</v>
      </c>
      <c r="G31" s="14">
        <f t="shared" si="0"/>
        <v>3484</v>
      </c>
      <c r="H31" s="14">
        <v>3484</v>
      </c>
    </row>
    <row r="32" ht="43.2" customHeight="1" spans="1:8">
      <c r="A32" s="15">
        <v>107</v>
      </c>
      <c r="B32" s="15" t="s">
        <v>62</v>
      </c>
      <c r="C32" s="15" t="s">
        <v>19</v>
      </c>
      <c r="D32" s="16" t="s">
        <v>63</v>
      </c>
      <c r="E32" s="17">
        <v>100</v>
      </c>
      <c r="F32" s="18">
        <v>49.54</v>
      </c>
      <c r="G32" s="18">
        <f t="shared" si="0"/>
        <v>4954</v>
      </c>
      <c r="H32" s="18">
        <v>4954</v>
      </c>
    </row>
    <row r="33" ht="54" customHeight="1" spans="1:8">
      <c r="A33" s="11">
        <v>113</v>
      </c>
      <c r="B33" s="11" t="s">
        <v>64</v>
      </c>
      <c r="C33" s="11" t="s">
        <v>19</v>
      </c>
      <c r="D33" s="12" t="s">
        <v>65</v>
      </c>
      <c r="E33" s="13">
        <v>400</v>
      </c>
      <c r="F33" s="14">
        <v>139.74</v>
      </c>
      <c r="G33" s="14">
        <f t="shared" si="0"/>
        <v>55896</v>
      </c>
      <c r="H33" s="14">
        <v>55896</v>
      </c>
    </row>
    <row r="34" customHeight="1" spans="1:8">
      <c r="A34" s="15">
        <v>118</v>
      </c>
      <c r="B34" s="15" t="s">
        <v>66</v>
      </c>
      <c r="C34" s="15" t="s">
        <v>19</v>
      </c>
      <c r="D34" s="16" t="s">
        <v>67</v>
      </c>
      <c r="E34" s="17">
        <v>150</v>
      </c>
      <c r="F34" s="18">
        <v>9.28</v>
      </c>
      <c r="G34" s="18">
        <f t="shared" si="0"/>
        <v>1392</v>
      </c>
      <c r="H34" s="18">
        <v>1392</v>
      </c>
    </row>
    <row r="35" ht="21.6" customHeight="1" spans="1:8">
      <c r="A35" s="11">
        <v>121</v>
      </c>
      <c r="B35" s="11" t="s">
        <v>68</v>
      </c>
      <c r="C35" s="11" t="s">
        <v>22</v>
      </c>
      <c r="D35" s="12" t="s">
        <v>69</v>
      </c>
      <c r="E35" s="13">
        <v>10</v>
      </c>
      <c r="F35" s="14">
        <v>296</v>
      </c>
      <c r="G35" s="14">
        <f t="shared" si="0"/>
        <v>2960</v>
      </c>
      <c r="H35" s="14">
        <v>2960</v>
      </c>
    </row>
    <row r="36" ht="21.6" customHeight="1" spans="1:8">
      <c r="A36" s="15">
        <v>133</v>
      </c>
      <c r="B36" s="15" t="s">
        <v>70</v>
      </c>
      <c r="C36" s="15" t="s">
        <v>31</v>
      </c>
      <c r="D36" s="16" t="s">
        <v>71</v>
      </c>
      <c r="E36" s="17">
        <v>300</v>
      </c>
      <c r="F36" s="18">
        <v>79.99</v>
      </c>
      <c r="G36" s="18">
        <f t="shared" si="0"/>
        <v>23997</v>
      </c>
      <c r="H36" s="18">
        <v>23997</v>
      </c>
    </row>
    <row r="37" ht="21.6" customHeight="1" spans="1:8">
      <c r="A37" s="11">
        <v>140</v>
      </c>
      <c r="B37" s="11" t="s">
        <v>72</v>
      </c>
      <c r="C37" s="11" t="s">
        <v>73</v>
      </c>
      <c r="D37" s="12" t="s">
        <v>74</v>
      </c>
      <c r="E37" s="13">
        <v>2200</v>
      </c>
      <c r="F37" s="14">
        <v>13.38</v>
      </c>
      <c r="G37" s="14">
        <f t="shared" si="0"/>
        <v>29436</v>
      </c>
      <c r="H37" s="14">
        <v>29436</v>
      </c>
    </row>
    <row r="38" ht="43.2" customHeight="1" spans="1:8">
      <c r="A38" s="15">
        <v>154</v>
      </c>
      <c r="B38" s="15" t="s">
        <v>75</v>
      </c>
      <c r="C38" s="15" t="s">
        <v>22</v>
      </c>
      <c r="D38" s="16" t="s">
        <v>76</v>
      </c>
      <c r="E38" s="17">
        <v>150</v>
      </c>
      <c r="F38" s="18">
        <v>156.71</v>
      </c>
      <c r="G38" s="18">
        <f t="shared" si="0"/>
        <v>23506.5</v>
      </c>
      <c r="H38" s="18">
        <v>23506.5</v>
      </c>
    </row>
    <row r="39" ht="43.2" customHeight="1" spans="1:8">
      <c r="A39" s="11">
        <v>155</v>
      </c>
      <c r="B39" s="11" t="s">
        <v>77</v>
      </c>
      <c r="C39" s="11" t="s">
        <v>22</v>
      </c>
      <c r="D39" s="12" t="s">
        <v>78</v>
      </c>
      <c r="E39" s="13">
        <v>200</v>
      </c>
      <c r="F39" s="14">
        <v>176.9</v>
      </c>
      <c r="G39" s="14">
        <f t="shared" si="0"/>
        <v>35380</v>
      </c>
      <c r="H39" s="14">
        <v>35380</v>
      </c>
    </row>
    <row r="40" ht="43.2" customHeight="1" spans="1:8">
      <c r="A40" s="15">
        <v>156</v>
      </c>
      <c r="B40" s="15" t="s">
        <v>79</v>
      </c>
      <c r="C40" s="15" t="s">
        <v>22</v>
      </c>
      <c r="D40" s="16" t="s">
        <v>80</v>
      </c>
      <c r="E40" s="17">
        <v>100</v>
      </c>
      <c r="F40" s="18">
        <v>157.41</v>
      </c>
      <c r="G40" s="18">
        <f t="shared" si="0"/>
        <v>15741</v>
      </c>
      <c r="H40" s="18">
        <v>15741</v>
      </c>
    </row>
    <row r="41" ht="43.2" customHeight="1" spans="1:8">
      <c r="A41" s="11">
        <v>157</v>
      </c>
      <c r="B41" s="11" t="s">
        <v>81</v>
      </c>
      <c r="C41" s="11" t="s">
        <v>22</v>
      </c>
      <c r="D41" s="12" t="s">
        <v>82</v>
      </c>
      <c r="E41" s="13">
        <v>150</v>
      </c>
      <c r="F41" s="14">
        <v>153.9</v>
      </c>
      <c r="G41" s="14">
        <f t="shared" si="0"/>
        <v>23085</v>
      </c>
      <c r="H41" s="14">
        <v>23085</v>
      </c>
    </row>
    <row r="42" ht="43.2" customHeight="1" spans="1:8">
      <c r="A42" s="15">
        <v>158</v>
      </c>
      <c r="B42" s="15" t="s">
        <v>83</v>
      </c>
      <c r="C42" s="15" t="s">
        <v>22</v>
      </c>
      <c r="D42" s="16" t="s">
        <v>84</v>
      </c>
      <c r="E42" s="17">
        <v>200</v>
      </c>
      <c r="F42" s="18">
        <v>176.9</v>
      </c>
      <c r="G42" s="18">
        <f t="shared" si="0"/>
        <v>35380</v>
      </c>
      <c r="H42" s="18">
        <v>35380</v>
      </c>
    </row>
    <row r="43" ht="43.2" customHeight="1" spans="1:8">
      <c r="A43" s="11">
        <v>159</v>
      </c>
      <c r="B43" s="11" t="s">
        <v>85</v>
      </c>
      <c r="C43" s="11" t="s">
        <v>22</v>
      </c>
      <c r="D43" s="12" t="s">
        <v>86</v>
      </c>
      <c r="E43" s="13">
        <v>100</v>
      </c>
      <c r="F43" s="14">
        <v>156</v>
      </c>
      <c r="G43" s="14">
        <f t="shared" si="0"/>
        <v>15600</v>
      </c>
      <c r="H43" s="14">
        <v>15600</v>
      </c>
    </row>
    <row r="44" customHeight="1" spans="1:8">
      <c r="A44" s="15">
        <v>160</v>
      </c>
      <c r="B44" s="15" t="s">
        <v>87</v>
      </c>
      <c r="C44" s="15" t="s">
        <v>22</v>
      </c>
      <c r="D44" s="16" t="s">
        <v>88</v>
      </c>
      <c r="E44" s="17">
        <v>50</v>
      </c>
      <c r="F44" s="18">
        <v>164.36</v>
      </c>
      <c r="G44" s="18">
        <f t="shared" si="0"/>
        <v>8218</v>
      </c>
      <c r="H44" s="18">
        <v>8218</v>
      </c>
    </row>
    <row r="45" customHeight="1" spans="1:8">
      <c r="A45" s="11">
        <v>161</v>
      </c>
      <c r="B45" s="11" t="s">
        <v>89</v>
      </c>
      <c r="C45" s="11" t="s">
        <v>22</v>
      </c>
      <c r="D45" s="12" t="s">
        <v>90</v>
      </c>
      <c r="E45" s="13">
        <v>75</v>
      </c>
      <c r="F45" s="14">
        <v>154.59</v>
      </c>
      <c r="G45" s="14">
        <f t="shared" si="0"/>
        <v>11594.25</v>
      </c>
      <c r="H45" s="14">
        <v>11594.25</v>
      </c>
    </row>
    <row r="46" customHeight="1" spans="1:8">
      <c r="A46" s="15">
        <v>162</v>
      </c>
      <c r="B46" s="15" t="s">
        <v>91</v>
      </c>
      <c r="C46" s="15" t="s">
        <v>22</v>
      </c>
      <c r="D46" s="16" t="s">
        <v>92</v>
      </c>
      <c r="E46" s="17">
        <v>50</v>
      </c>
      <c r="F46" s="18">
        <v>141.23</v>
      </c>
      <c r="G46" s="18">
        <f t="shared" si="0"/>
        <v>7061.5</v>
      </c>
      <c r="H46" s="18">
        <v>7061.5</v>
      </c>
    </row>
    <row r="47" ht="32.4" customHeight="1" spans="1:8">
      <c r="A47" s="11">
        <v>164</v>
      </c>
      <c r="B47" s="11" t="s">
        <v>93</v>
      </c>
      <c r="C47" s="11" t="s">
        <v>94</v>
      </c>
      <c r="D47" s="12" t="s">
        <v>95</v>
      </c>
      <c r="E47" s="13">
        <v>300</v>
      </c>
      <c r="F47" s="14">
        <v>18.43</v>
      </c>
      <c r="G47" s="14">
        <f t="shared" si="0"/>
        <v>5529</v>
      </c>
      <c r="H47" s="14">
        <v>5529</v>
      </c>
    </row>
    <row r="48" customHeight="1" spans="1:8">
      <c r="A48" s="15">
        <v>165</v>
      </c>
      <c r="B48" s="15" t="s">
        <v>96</v>
      </c>
      <c r="C48" s="15" t="s">
        <v>97</v>
      </c>
      <c r="D48" s="16" t="s">
        <v>98</v>
      </c>
      <c r="E48" s="17">
        <v>25</v>
      </c>
      <c r="F48" s="18">
        <v>35.32</v>
      </c>
      <c r="G48" s="18">
        <f t="shared" si="0"/>
        <v>883</v>
      </c>
      <c r="H48" s="18">
        <v>883</v>
      </c>
    </row>
    <row r="49" customHeight="1" spans="1:8">
      <c r="A49" s="11">
        <v>166</v>
      </c>
      <c r="B49" s="11" t="s">
        <v>99</v>
      </c>
      <c r="C49" s="11" t="s">
        <v>19</v>
      </c>
      <c r="D49" s="12" t="s">
        <v>100</v>
      </c>
      <c r="E49" s="13">
        <v>70</v>
      </c>
      <c r="F49" s="14">
        <v>17.92</v>
      </c>
      <c r="G49" s="14">
        <f t="shared" si="0"/>
        <v>1254.4</v>
      </c>
      <c r="H49" s="14">
        <v>1254.4</v>
      </c>
    </row>
    <row r="50" ht="43.2" customHeight="1" spans="1:8">
      <c r="A50" s="15">
        <v>178</v>
      </c>
      <c r="B50" s="15" t="s">
        <v>101</v>
      </c>
      <c r="C50" s="15" t="s">
        <v>102</v>
      </c>
      <c r="D50" s="16" t="s">
        <v>103</v>
      </c>
      <c r="E50" s="17">
        <v>300</v>
      </c>
      <c r="F50" s="18">
        <v>45.61</v>
      </c>
      <c r="G50" s="18">
        <f t="shared" si="0"/>
        <v>13683</v>
      </c>
      <c r="H50" s="18">
        <v>13683</v>
      </c>
    </row>
    <row r="51" ht="64.8" customHeight="1" spans="1:8">
      <c r="A51" s="11">
        <v>203</v>
      </c>
      <c r="B51" s="11" t="s">
        <v>104</v>
      </c>
      <c r="C51" s="11" t="s">
        <v>19</v>
      </c>
      <c r="D51" s="12" t="s">
        <v>105</v>
      </c>
      <c r="E51" s="13">
        <v>40</v>
      </c>
      <c r="F51" s="14">
        <v>12.42</v>
      </c>
      <c r="G51" s="14">
        <f t="shared" si="0"/>
        <v>496.8</v>
      </c>
      <c r="H51" s="14">
        <v>496.8</v>
      </c>
    </row>
    <row r="52" ht="32.4" customHeight="1" spans="1:8">
      <c r="A52" s="15">
        <v>204</v>
      </c>
      <c r="B52" s="15" t="s">
        <v>106</v>
      </c>
      <c r="C52" s="15" t="s">
        <v>19</v>
      </c>
      <c r="D52" s="16" t="s">
        <v>107</v>
      </c>
      <c r="E52" s="17">
        <v>20</v>
      </c>
      <c r="F52" s="18">
        <v>35.93</v>
      </c>
      <c r="G52" s="18">
        <f t="shared" si="0"/>
        <v>718.6</v>
      </c>
      <c r="H52" s="18">
        <v>718.6</v>
      </c>
    </row>
    <row r="53" ht="21.6" customHeight="1" spans="1:8">
      <c r="A53" s="11">
        <v>218</v>
      </c>
      <c r="B53" s="11" t="s">
        <v>108</v>
      </c>
      <c r="C53" s="11" t="s">
        <v>19</v>
      </c>
      <c r="D53" s="12" t="s">
        <v>109</v>
      </c>
      <c r="E53" s="13">
        <v>100</v>
      </c>
      <c r="F53" s="14">
        <v>109.62</v>
      </c>
      <c r="G53" s="14">
        <f t="shared" si="0"/>
        <v>10962</v>
      </c>
      <c r="H53" s="14">
        <v>10962</v>
      </c>
    </row>
    <row r="54" ht="64.8" customHeight="1" spans="1:8">
      <c r="A54" s="15">
        <v>226</v>
      </c>
      <c r="B54" s="15" t="s">
        <v>110</v>
      </c>
      <c r="C54" s="15" t="s">
        <v>31</v>
      </c>
      <c r="D54" s="16" t="s">
        <v>111</v>
      </c>
      <c r="E54" s="17">
        <v>26</v>
      </c>
      <c r="F54" s="18">
        <v>765.5</v>
      </c>
      <c r="G54" s="18">
        <f t="shared" si="0"/>
        <v>19903</v>
      </c>
      <c r="H54" s="18">
        <v>19903</v>
      </c>
    </row>
    <row r="55" ht="42" customHeight="1" spans="1:8">
      <c r="A55" s="15">
        <v>236</v>
      </c>
      <c r="B55" s="15" t="s">
        <v>112</v>
      </c>
      <c r="C55" s="15" t="s">
        <v>31</v>
      </c>
      <c r="D55" s="16" t="s">
        <v>113</v>
      </c>
      <c r="E55" s="17">
        <v>17</v>
      </c>
      <c r="F55" s="19">
        <v>932.32</v>
      </c>
      <c r="G55" s="19">
        <f t="shared" si="0"/>
        <v>15849.44</v>
      </c>
      <c r="H55" s="19">
        <v>15849.44</v>
      </c>
    </row>
    <row r="56" spans="1:8">
      <c r="A56" s="20" t="s">
        <v>114</v>
      </c>
      <c r="B56" s="20"/>
      <c r="C56" s="20"/>
      <c r="D56" s="21"/>
      <c r="E56" s="22"/>
      <c r="F56" s="23"/>
      <c r="G56" s="23">
        <f>SUM(G13:G55)</f>
        <v>759188.49</v>
      </c>
      <c r="H56" s="23">
        <f>SUM(H13:H55)</f>
        <v>759188.49</v>
      </c>
    </row>
  </sheetData>
  <mergeCells count="10">
    <mergeCell ref="A2:H2"/>
    <mergeCell ref="A3:H3"/>
    <mergeCell ref="A5:B5"/>
    <mergeCell ref="D5:H5"/>
    <mergeCell ref="A6:B6"/>
    <mergeCell ref="A7:B7"/>
    <mergeCell ref="A8:B8"/>
    <mergeCell ref="A9:B9"/>
    <mergeCell ref="A56:F56"/>
    <mergeCell ref="D6:H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Impacto dos itens novos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google1592485386</cp:lastModifiedBy>
  <dcterms:created xsi:type="dcterms:W3CDTF">2026-10-08T18:35:41Z</dcterms:created>
  <dcterms:modified xsi:type="dcterms:W3CDTF">2026-10-08T18:36:28Z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BCEC9DBE09034FBBB8C68BE26F5DE8E3_12</vt:lpwstr>
  </property>
  <property fmtid="{D5CDD505-2E9C-101B-9397-08002B2CF9AE}" pid="3" name="KSOProductBuildVer">
    <vt:lpwstr>1046-12.1.0.26880</vt:lpwstr>
  </property>
  <property fmtid="{D5CDD505-2E9C-101B-9397-08002B2CF9AE}" pid="4" name="CalculationRule">
    <vt:i4>0</vt:i4>
  </property>
</Properties>
</file>