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lia\Desktop\Entrada Energia\"/>
    </mc:Choice>
  </mc:AlternateContent>
  <xr:revisionPtr revIDLastSave="0" documentId="13_ncr:1_{E253E9F4-6835-4F82-97DB-5A4B614413F2}" xr6:coauthVersionLast="47" xr6:coauthVersionMax="47" xr10:uidLastSave="{00000000-0000-0000-0000-000000000000}"/>
  <bookViews>
    <workbookView xWindow="-120" yWindow="-120" windowWidth="29040" windowHeight="15720" tabRatio="517" activeTab="2" xr2:uid="{00000000-000D-0000-FFFF-FFFF00000000}"/>
  </bookViews>
  <sheets>
    <sheet name="Orçamento Inicial" sheetId="21" r:id="rId1"/>
    <sheet name="CCU (1)" sheetId="20" r:id="rId2"/>
    <sheet name="Curva ABC" sheetId="23" r:id="rId3"/>
  </sheets>
  <definedNames>
    <definedName name="_xlnm.Print_Area" localSheetId="1">'CCU (1)'!$A$1:$G$173</definedName>
    <definedName name="_xlnm.Print_Area" localSheetId="2">'Curva ABC'!$A$1:$H$30</definedName>
    <definedName name="_xlnm.Print_Area" localSheetId="0">'Orçamento Inicial'!$A$1:$M$14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3" l="1"/>
  <c r="F11" i="23"/>
  <c r="F12" i="23"/>
  <c r="F13" i="23"/>
  <c r="F14" i="23"/>
  <c r="F15" i="23"/>
  <c r="F16" i="23"/>
  <c r="F17" i="23"/>
  <c r="F18" i="23"/>
  <c r="F19" i="23"/>
  <c r="F9" i="23"/>
  <c r="F8" i="23"/>
  <c r="F7" i="23"/>
  <c r="F20" i="23"/>
  <c r="G13" i="23" s="1"/>
  <c r="G15" i="23" l="1"/>
  <c r="G7" i="23"/>
  <c r="H7" i="23" s="1"/>
  <c r="G18" i="23"/>
  <c r="G11" i="23"/>
  <c r="G17" i="23"/>
  <c r="G10" i="23"/>
  <c r="G19" i="23"/>
  <c r="G16" i="23"/>
  <c r="G14" i="23"/>
  <c r="G12" i="23"/>
  <c r="G9" i="23"/>
  <c r="G8" i="23"/>
  <c r="H8" i="23"/>
  <c r="H9" i="23" s="1"/>
  <c r="H10" i="23" s="1"/>
  <c r="H11" i="23" s="1"/>
  <c r="H12" i="23" s="1"/>
  <c r="H13" i="23" s="1"/>
  <c r="H14" i="23" s="1"/>
  <c r="H15" i="23" l="1"/>
  <c r="H16" i="23" s="1"/>
  <c r="H17" i="23" s="1"/>
  <c r="H18" i="23" s="1"/>
  <c r="H19" i="23" s="1"/>
</calcChain>
</file>

<file path=xl/sharedStrings.xml><?xml version="1.0" encoding="utf-8"?>
<sst xmlns="http://schemas.openxmlformats.org/spreadsheetml/2006/main" count="540" uniqueCount="190">
  <si>
    <t>m²</t>
  </si>
  <si>
    <t>m</t>
  </si>
  <si>
    <t>un</t>
  </si>
  <si>
    <t>Utilizado no(s) item(ns) 01.01</t>
  </si>
  <si>
    <t>Descrição</t>
  </si>
  <si>
    <t>Valor Operativo</t>
  </si>
  <si>
    <t>Valor Improdutivo</t>
  </si>
  <si>
    <t>Valor Item</t>
  </si>
  <si>
    <t>122</t>
  </si>
  <si>
    <t>Adesivo plastico para pvc, frasco com *850* gr</t>
  </si>
  <si>
    <t>38383</t>
  </si>
  <si>
    <t>Lixa d'agua em folha, cor preta, grao 100</t>
  </si>
  <si>
    <t>20083</t>
  </si>
  <si>
    <t>Solucao preparadora / limpadora para pvc, frasco com 1000 cm3</t>
  </si>
  <si>
    <t>88248</t>
  </si>
  <si>
    <t>Auxiliar de encanador ou bombeiro hidráulico com encargos complementar es</t>
  </si>
  <si>
    <t>h</t>
  </si>
  <si>
    <t>88267</t>
  </si>
  <si>
    <t>Encanador ou bombeiro hidráulico com encargos complementares</t>
  </si>
  <si>
    <t>Custo Unitário</t>
  </si>
  <si>
    <t>BDI</t>
  </si>
  <si>
    <t>Preço Unitário</t>
  </si>
  <si>
    <t>Utilizado no(s) item(ns) 01.02</t>
  </si>
  <si>
    <t>88316</t>
  </si>
  <si>
    <t>Servente com encargos complementares</t>
  </si>
  <si>
    <t>Utilizado no(s) item(ns) 02.01</t>
  </si>
  <si>
    <t>l</t>
  </si>
  <si>
    <t>88310</t>
  </si>
  <si>
    <t>Pintor com encargos complementares</t>
  </si>
  <si>
    <t>Utilizado no(s) item(ns) 02.02</t>
  </si>
  <si>
    <t>Un</t>
  </si>
  <si>
    <t>Qtde.</t>
  </si>
  <si>
    <t>Item</t>
  </si>
  <si>
    <t>DMT</t>
  </si>
  <si>
    <t>Unid.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</si>
  <si>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</si>
  <si>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</si>
  <si>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</si>
  <si>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</si>
  <si>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</si>
  <si>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</si>
  <si>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</si>
  <si>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</si>
  <si>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</si>
  <si>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/>
  </si>
  <si>
    <t>02</t>
  </si>
  <si>
    <t>Caixa em concreto pré-moldado para abrigo de hidrômetro com dn 20 mm - fornecimento e instalação. Af_03/2024</t>
  </si>
  <si>
    <t>m³</t>
  </si>
  <si>
    <t>Escavação manual de vala. Af_09/2024</t>
  </si>
  <si>
    <t>Total Geral</t>
  </si>
  <si>
    <t>Código</t>
  </si>
  <si>
    <t>Utilizado no(s) item(ns) 02.03</t>
  </si>
  <si>
    <t>3398</t>
  </si>
  <si>
    <t>Isolador de porcelana, tipo roldana, dimensões de *72* x *72* mm, para uso em baixa tensão</t>
  </si>
  <si>
    <t>88247</t>
  </si>
  <si>
    <t>Auxiliar de eletricista com encargos complementares</t>
  </si>
  <si>
    <t>88264</t>
  </si>
  <si>
    <t>Eletricista com encargos complementares</t>
  </si>
  <si>
    <t>Utilizado no(s) item(ns) 02.04</t>
  </si>
  <si>
    <t>3148</t>
  </si>
  <si>
    <t>Fita veda rosca, em ptfe, rolo de 18 mm x 50 m (l x c)</t>
  </si>
  <si>
    <t>95676 - Caixa em concreto pré-moldado para abrigo de hidrômetro com dn 20 mm - fornecimento e instalação. Af_03/2024 ( un )</t>
  </si>
  <si>
    <t>Utilizado no(s) item(ns) 02.05</t>
  </si>
  <si>
    <t>11882</t>
  </si>
  <si>
    <t>Caixa para hidrômetro concreto pre moldado, *0,24 m x 0,45 m x 0,30* m (l x c x a)</t>
  </si>
  <si>
    <t>Utilizado no(s) item(ns) 02.06</t>
  </si>
  <si>
    <t>88309</t>
  </si>
  <si>
    <t>Pedreiro com encargos complementares</t>
  </si>
  <si>
    <t>COMPOSIÇÕES DE CUSTOS UNITÁRIOS - SINAPI E CORUMBÁ CIVIL</t>
  </si>
  <si>
    <t>ORÇAMENTO SINTÉTICO</t>
  </si>
  <si>
    <t>Marília Almeida Teixeira de Carvalho</t>
  </si>
  <si>
    <t>Engenheira Civil - CREA/MS 62084 D</t>
  </si>
  <si>
    <t>Matrícula n° 13.697</t>
  </si>
  <si>
    <r>
      <t xml:space="preserve">PROCESSO ADMINISTRATIVO N°: </t>
    </r>
    <r>
      <rPr>
        <sz val="9"/>
        <color rgb="FF000000"/>
        <rFont val="Helvetica"/>
        <family val="2"/>
      </rPr>
      <t>8.686/2026</t>
    </r>
  </si>
  <si>
    <r>
      <t xml:space="preserve">OBJETO: </t>
    </r>
    <r>
      <rPr>
        <sz val="9"/>
        <color rgb="FF000000"/>
        <rFont val="Helvetica"/>
        <family val="2"/>
      </rPr>
      <t>CONTRATAÇÃO DE EMPRESA PARA INSTALAÇÃO DE PADRÃO DE ENTRADA DE ENERGIA E DE ÁGUA PARA ATENDER CONTÊINERES DESTINADOS AOS COMERCIANTES DO PORTO GERAL DE CORUMBÁ, DURANTE AS OBRAS DA ORLA PORTUÁRIA – TRECHO 6.</t>
    </r>
  </si>
  <si>
    <r>
      <t xml:space="preserve">PRAZO DE EXECUÇÃO: </t>
    </r>
    <r>
      <rPr>
        <sz val="9"/>
        <rFont val="Heveltica"/>
      </rPr>
      <t>30 DIAS</t>
    </r>
  </si>
  <si>
    <t xml:space="preserve">INSTALAÇÃO DE PADRÃO DE ENERGIA ELÉTRICA </t>
  </si>
  <si>
    <t>01.01
IELE001</t>
  </si>
  <si>
    <t>PADRAO MONOFASICO CONTRA REDE COMPLETO COM POSTE METÁLICO 4" 90 daN H=7,0M, DISJUNTOR ELETROMAGNETICO 50A, HASTE DE ATERRAMENTO E CONECTOR PARA HASTE - FORNECIMENTO E INSTALAÇÃO.</t>
  </si>
  <si>
    <t>01/01/2026</t>
  </si>
  <si>
    <t>01.02
IELE002</t>
  </si>
  <si>
    <t>CABO DE ALUMINIO DUPLEX 0,6 1KV 10MM - FORNECIMENTO E INSTALAÇÃO</t>
  </si>
  <si>
    <t xml:space="preserve">Total - INSTALAÇÃO DE PADRÃO DE ENERGIA ELÉTRICA </t>
  </si>
  <si>
    <t>INSTALAÇÃO DE PADRÃO DE ÁGUA</t>
  </si>
  <si>
    <t>02.01
103328</t>
  </si>
  <si>
    <t>Alvenaria de vedação de blocos cerâmicos furados na horizontal de 9x19x19 cm (espessura 9 cm) e argamassa de assentamento com preparo em betoneira. Af_12/2021</t>
  </si>
  <si>
    <t>02.02
95676</t>
  </si>
  <si>
    <t>02.03
87879</t>
  </si>
  <si>
    <t>Chapisco aplicado em alvenarias e estruturas de concreto internas, com colher de pedreiro.  Argamassa traço 1:3 com preparo em betoneira 400l. Af_10/2022</t>
  </si>
  <si>
    <t>02.04
104958</t>
  </si>
  <si>
    <t>Massa única, em argamassa traço 1:2:8 preparo mecânico, aplicada manualmente em paredes internas de ambientes com área maior que 10m², e = 10mm, com taliscas. Af_03/2024</t>
  </si>
  <si>
    <t>02.05
88485</t>
  </si>
  <si>
    <t>Fundo selador acrílico, aplicação manual em parede, uma demão. Af_04/2023</t>
  </si>
  <si>
    <t>02.06
104641</t>
  </si>
  <si>
    <t>Pintura látex acrílica econômica, aplicação manual em paredes, duas demãos. Af_04/2023</t>
  </si>
  <si>
    <t>02.07
89401</t>
  </si>
  <si>
    <t>Tubo, pvc, soldável, de 20mm, instalado em ramal de distribuição de água - fornecimento e instalação. Af_06/2022</t>
  </si>
  <si>
    <t>02.08
89404</t>
  </si>
  <si>
    <t>Joelho 90 graus, pvc, soldável, dn 20mm, instalado em ramal de distribuição de água - fornecimento e instalação. Af_06/2022</t>
  </si>
  <si>
    <t>02.09
103041</t>
  </si>
  <si>
    <t>Registro de esfera, pvc, roscável, com borboleta, 1/2" - fornecimento e instalação. Af_08/2021</t>
  </si>
  <si>
    <t>02.10
94783</t>
  </si>
  <si>
    <t>Adaptador com flange e anel de vedação, pvc, soldável, dn  20 mm x 1/2", instalado em reservação predial de água - fornecimento e instalação. Af_04/2024</t>
  </si>
  <si>
    <t>02.11
94795</t>
  </si>
  <si>
    <t>Torneira de boia para caixa d'água, roscável, 1/2" - fornecimento e instalação. Af_08/2021</t>
  </si>
  <si>
    <t>Total - INSTALAÇÃO DE PADRÃO DE ÁGUA</t>
  </si>
  <si>
    <t>IELE001 - PADRAO MONOFASICO CONTRA REDE COMPLETO COM POSTE METÁLICO 4" 90 daN H=7,0M, DISJUNTOR ELETROMAGNETICO 50A, HASTE DE ATERRAMENTO E CONECTOR PARA HASTE - FORNECIMENTO E INSTALAÇÃO. ( un )</t>
  </si>
  <si>
    <t>ELE003</t>
  </si>
  <si>
    <t xml:space="preserve">ARMACAO BRAQUETE LEVE 1 POLO				</t>
  </si>
  <si>
    <t>ELE002</t>
  </si>
  <si>
    <t xml:space="preserve">CONECTOR DERIVACAO PERFURANTE 10MM	</t>
  </si>
  <si>
    <t>ELE001</t>
  </si>
  <si>
    <t>PADRAO MONOFASICO CONTRA REDE COMPLETO COM POSTE METÁLICO 4" 90 daN H=7,0M, DISJUNTOR ELETROMAGNETICO 50A, HASTE DE ATERRAMENTO E CONECTOR PARA HASTE</t>
  </si>
  <si>
    <t>94962</t>
  </si>
  <si>
    <t>Concreto magro para lastro, traço 1:4,5:4,5 (em massa seca de cimento/ areia média/ brita 1) - preparo mecânico com betoneira 400 l. Af_05/2021</t>
  </si>
  <si>
    <t>93358</t>
  </si>
  <si>
    <t>IELE002 - CABO DE ALUMINIO DUPLEX 0,6 1KV 10MM - FORNECIMENTO E INSTALAÇÃO ( m )</t>
  </si>
  <si>
    <t>ELE004</t>
  </si>
  <si>
    <t>CABO DE ALUMINIO DUPLEX 0,6 1KV 10MM</t>
  </si>
  <si>
    <t>103328 - Alvenaria de vedação de blocos cerâmicos furados na horizontal de 9x19x19 cm (espessura 9 cm) e argamassa de assentamento com preparo em betoneira. Af_12/2021 ( m² )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</si>
  <si>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</si>
  <si>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</si>
  <si>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</si>
  <si>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</si>
  <si>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</si>
  <si>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</si>
  <si>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</si>
  <si>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</si>
  <si>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</si>
  <si>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87879 - Chapisco aplicado em alvenarias e estruturas de concreto internas, com colher de pedreiro.  Argamassa traço 1:3 com preparo em betoneira 400l. Af_10/2022 ( m² )</t>
  </si>
  <si>
    <t>87313</t>
  </si>
  <si>
    <t>Argamassa traço 1:3 (em volume de cimento e areia grossa úmida) para chapisco convencional, preparo mecânico com betoneira 400 l. Af_08/2019</t>
  </si>
  <si>
    <t>104958 - Massa única, em argamassa traço 1:2:8 preparo mecânico, aplicada manualmente em paredes internas de ambientes com área maior que 10m², e = 10mm, com taliscas. Af_03/2024 ( m² )</t>
  </si>
  <si>
    <t>88485 - Fundo selador acrílico, aplicação manual em parede, uma demão. Af_04/2023 ( m² )</t>
  </si>
  <si>
    <t>6085</t>
  </si>
  <si>
    <t>Selador acrilico opaco premium interior/exterior</t>
  </si>
  <si>
    <t>104641 - Pintura látex acrílica econômica, aplicação manual em paredes, duas demãos. Af_04/2023 ( m² )</t>
  </si>
  <si>
    <t>35693</t>
  </si>
  <si>
    <t>Tinta latex acrilica economica, cor branca</t>
  </si>
  <si>
    <t>89401 - Tubo, pvc, soldável, de 20mm, instalado em ramal de distribuição de água - fornecimento e instalação. Af_06/2022 ( m )</t>
  </si>
  <si>
    <t>Utilizado no(s) item(ns) 02.07</t>
  </si>
  <si>
    <t>9867</t>
  </si>
  <si>
    <t>Tubo pvc, soldavel, de 20 mm, agua fria (nbr-5648)</t>
  </si>
  <si>
    <t>89404 - Joelho 90 graus, pvc, soldável, dn 20mm, instalado em ramal de distribuição de água - fornecimento e instalação. Af_06/2022 ( un )</t>
  </si>
  <si>
    <t>Utilizado no(s) item(ns) 02.08</t>
  </si>
  <si>
    <t>3542</t>
  </si>
  <si>
    <t>Joelho pvc, soldavel, 90 graus, 20 mm, cor marrom, para agua fria predial</t>
  </si>
  <si>
    <t>103041 - Registro de esfera, pvc, roscável, com borboleta, 1/2" - fornecimento e instalação. Af_08/2021 ( un )</t>
  </si>
  <si>
    <t>Utilizado no(s) item(ns) 02.09</t>
  </si>
  <si>
    <t>6036</t>
  </si>
  <si>
    <t>Registro de esfera pvc, com borboleta, com rosca externa, de 1/2"</t>
  </si>
  <si>
    <t>94783 - Adaptador com flange e anel de vedação, pvc, soldável, dn  20 mm x 1/2", instalado em reservação predial de água - fornecimento e instalação. Af_04/2024 ( un )</t>
  </si>
  <si>
    <t>Utilizado no(s) item(ns) 02.10</t>
  </si>
  <si>
    <t>95</t>
  </si>
  <si>
    <t>Adaptador pvc soldável, com flange e anel de vedação, 20 mm x 1/2", para caixa d'agua</t>
  </si>
  <si>
    <t>94795 - Torneira de boia para caixa d'água, roscável, 1/2" - fornecimento e instalação. Af_08/2021 ( un )</t>
  </si>
  <si>
    <t>Utilizado no(s) item(ns) 02.11</t>
  </si>
  <si>
    <t>11829</t>
  </si>
  <si>
    <t>Torneira de boia convencional para caixa d'agua, agua fria, 1/2", com haste e torneira metalicos e balao plastico</t>
  </si>
  <si>
    <r>
      <t xml:space="preserve">BDI: </t>
    </r>
    <r>
      <rPr>
        <sz val="9"/>
        <rFont val="Heveltica"/>
      </rPr>
      <t>20,49% (SERVIÇOS)</t>
    </r>
  </si>
  <si>
    <r>
      <rPr>
        <b/>
        <sz val="9"/>
        <rFont val="Helvetica"/>
        <family val="2"/>
      </rPr>
      <t>SISTEMA DE REFERÊNCIA</t>
    </r>
    <r>
      <rPr>
        <sz val="9"/>
        <rFont val="Helvetica"/>
        <family val="2"/>
      </rPr>
      <t>: ONERADO SINAPI (01/26), ONERADO CORUMBÁ CIVIL (01/26)</t>
    </r>
  </si>
  <si>
    <t>CORUMBÁ CIVIL</t>
  </si>
  <si>
    <t>108-BDI ONERADO 20,49% - SERVIÇOS - 1º QUARTIL ACÓRDÃO 2622/2013 ( 20,49% )</t>
  </si>
  <si>
    <t>SINAPI - Sist. Nac. de Pesq. de Custos e Índ. da Const. Civil</t>
  </si>
  <si>
    <t>Sistema: CORUMBÁ CIVIL - 01/01/2026</t>
  </si>
  <si>
    <t>Sistema: SINAPI - Sist. Nac. de Pesq. de Custos e Índ. da Const. Civil - 01/01/2026</t>
  </si>
  <si>
    <t>PARETO DE SERVIÇOS</t>
  </si>
  <si>
    <t>ITEM</t>
  </si>
  <si>
    <t>DESCRIÇÃO</t>
  </si>
  <si>
    <t>QTDE.</t>
  </si>
  <si>
    <t>VALOR UNIT.</t>
  </si>
  <si>
    <t>VALOR TOTAL</t>
  </si>
  <si>
    <t>% SIMPLES</t>
  </si>
  <si>
    <t>% ACUM.</t>
  </si>
  <si>
    <t>UN</t>
  </si>
  <si>
    <t>01.01</t>
  </si>
  <si>
    <t>01.02</t>
  </si>
  <si>
    <t>02.02</t>
  </si>
  <si>
    <t>02.07</t>
  </si>
  <si>
    <t>02.01</t>
  </si>
  <si>
    <t>02.04</t>
  </si>
  <si>
    <t>02.11</t>
  </si>
  <si>
    <t>02.08</t>
  </si>
  <si>
    <t>02.10</t>
  </si>
  <si>
    <t>02.09</t>
  </si>
  <si>
    <t>02.06</t>
  </si>
  <si>
    <t>02.03</t>
  </si>
  <si>
    <t>02.05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</si>
  <si>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8.686/2026</t>
    </r>
  </si>
  <si>
    <r>
      <t xml:space="preserve">OBJETO: </t>
    </r>
    <r>
      <rPr>
        <sz val="8.5"/>
        <color rgb="FF000000"/>
        <rFont val="Calibri"/>
        <family val="2"/>
        <scheme val="minor"/>
      </rPr>
      <t>CONTRATAÇÃO DE EMPRESA PARA INSTALAÇÃO DE PADRÃO DE ENTRADA DE ENERGIA E DE ÁGUA PARA ATENDER CONTÊINERES DESTINADOS AOS COMERCIANTES DO PORTO GERAL DE CORUMBÁ, DURANTE AS OBRAS DA ORLA PORTUÁRIA – TRECHO 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</si>
</sst>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\-??_);_(@_)"/>
    <numFmt numFmtId="165" formatCode="&quot;R$ &quot;#,##0.00"/>
    <numFmt numFmtId="166" formatCode="#,##0_ ;\-#,##0\ "/>
    <numFmt numFmtId="167" formatCode="###,##0.00"/>
    <numFmt numFmtId="168" formatCode="###,##0.0000"/>
    <numFmt numFmtId="169" formatCode="0.0000"/>
    <numFmt numFmtId="170" formatCode="###,##0.000"/>
    <numFmt numFmtId="171" formatCode="&quot;R$&quot;\ #,##0.00"/>
  </numFmts>
  <fonts count="27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Courier"/>
      <family val="3"/>
    </font>
    <font>
      <b/>
      <sz val="14"/>
      <color rgb="FF000000"/>
      <name val="Helvetica"/>
      <family val="2"/>
    </font>
    <font>
      <sz val="10"/>
      <name val="Helvetica"/>
      <family val="2"/>
    </font>
    <font>
      <b/>
      <sz val="9"/>
      <color rgb="FF000000"/>
      <name val="Helvetica"/>
      <family val="2"/>
    </font>
    <font>
      <sz val="9"/>
      <color rgb="FF000000"/>
      <name val="Helvetica"/>
      <family val="2"/>
    </font>
    <font>
      <sz val="11"/>
      <name val="Arial"/>
      <family val="1"/>
    </font>
    <font>
      <b/>
      <sz val="8"/>
      <name val="Heveltica"/>
    </font>
    <font>
      <sz val="8"/>
      <name val="Heveltica"/>
    </font>
    <font>
      <sz val="9"/>
      <name val="Helvetica"/>
      <family val="2"/>
    </font>
    <font>
      <b/>
      <sz val="9"/>
      <name val="Heveltica"/>
    </font>
    <font>
      <sz val="9"/>
      <name val="Heveltica"/>
    </font>
    <font>
      <b/>
      <sz val="9"/>
      <name val="Helvetic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</font>
    <font>
      <sz val="8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8.5"/>
      <name val="Calibri"/>
      <family val="2"/>
      <scheme val="minor"/>
    </font>
    <font>
      <b/>
      <sz val="8.5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sz val="8.5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E3E7ED"/>
        <bgColor rgb="FFB9CDE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1" fillId="0" borderId="0"/>
    <xf numFmtId="166" fontId="3" fillId="0" borderId="0"/>
    <xf numFmtId="0" fontId="2" fillId="0" borderId="0"/>
    <xf numFmtId="0" fontId="8" fillId="0" borderId="0"/>
    <xf numFmtId="0" fontId="17" fillId="0" borderId="0"/>
  </cellStyleXfs>
  <cellXfs count="141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65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169" fontId="5" fillId="0" borderId="0" xfId="0" applyNumberFormat="1" applyFont="1" applyAlignment="1">
      <alignment horizontal="center" vertical="center"/>
    </xf>
    <xf numFmtId="167" fontId="10" fillId="0" borderId="1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9" fontId="7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2" fontId="11" fillId="0" borderId="0" xfId="0" applyNumberFormat="1" applyFont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/>
    <xf numFmtId="0" fontId="9" fillId="2" borderId="8" xfId="0" applyFont="1" applyFill="1" applyBorder="1"/>
    <xf numFmtId="0" fontId="9" fillId="2" borderId="0" xfId="0" applyFont="1" applyFill="1"/>
    <xf numFmtId="0" fontId="9" fillId="2" borderId="10" xfId="0" applyFont="1" applyFill="1" applyBorder="1"/>
    <xf numFmtId="0" fontId="9" fillId="2" borderId="11" xfId="0" applyFont="1" applyFill="1" applyBorder="1"/>
    <xf numFmtId="0" fontId="10" fillId="0" borderId="13" xfId="0" applyFont="1" applyBorder="1" applyAlignment="1">
      <alignment horizontal="left" vertical="center"/>
    </xf>
    <xf numFmtId="0" fontId="9" fillId="0" borderId="0" xfId="0" applyFont="1"/>
    <xf numFmtId="169" fontId="9" fillId="0" borderId="1" xfId="0" applyNumberFormat="1" applyFont="1" applyBorder="1" applyAlignment="1">
      <alignment horizontal="center" vertical="center"/>
    </xf>
    <xf numFmtId="169" fontId="10" fillId="0" borderId="13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167" fontId="10" fillId="0" borderId="1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9" fillId="2" borderId="15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 wrapText="1"/>
    </xf>
    <xf numFmtId="0" fontId="10" fillId="2" borderId="13" xfId="0" applyFont="1" applyFill="1" applyBorder="1"/>
    <xf numFmtId="0" fontId="10" fillId="2" borderId="16" xfId="0" applyFont="1" applyFill="1" applyBorder="1"/>
    <xf numFmtId="0" fontId="9" fillId="0" borderId="15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right" vertical="center"/>
    </xf>
    <xf numFmtId="170" fontId="10" fillId="0" borderId="13" xfId="0" applyNumberFormat="1" applyFont="1" applyBorder="1" applyAlignment="1">
      <alignment horizontal="right" vertical="center"/>
    </xf>
    <xf numFmtId="167" fontId="10" fillId="0" borderId="13" xfId="0" applyNumberFormat="1" applyFont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9" fillId="0" borderId="15" xfId="0" applyFont="1" applyBorder="1"/>
    <xf numFmtId="0" fontId="9" fillId="0" borderId="13" xfId="0" applyFont="1" applyBorder="1" applyAlignment="1">
      <alignment horizontal="left" vertical="center"/>
    </xf>
    <xf numFmtId="0" fontId="9" fillId="0" borderId="13" xfId="0" applyFont="1" applyBorder="1"/>
    <xf numFmtId="167" fontId="9" fillId="0" borderId="13" xfId="0" applyNumberFormat="1" applyFont="1" applyBorder="1" applyAlignment="1">
      <alignment horizontal="right" vertical="center"/>
    </xf>
    <xf numFmtId="0" fontId="0" fillId="0" borderId="13" xfId="0" applyBorder="1"/>
    <xf numFmtId="0" fontId="0" fillId="0" borderId="16" xfId="0" applyBorder="1"/>
    <xf numFmtId="0" fontId="0" fillId="0" borderId="15" xfId="0" applyBorder="1"/>
    <xf numFmtId="169" fontId="9" fillId="2" borderId="6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69" fontId="9" fillId="2" borderId="0" xfId="0" applyNumberFormat="1" applyFont="1" applyFill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69" fontId="9" fillId="2" borderId="11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69" fontId="9" fillId="0" borderId="0" xfId="0" applyNumberFormat="1" applyFont="1" applyAlignment="1">
      <alignment horizontal="center" vertical="center"/>
    </xf>
    <xf numFmtId="168" fontId="9" fillId="0" borderId="11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9" fillId="2" borderId="11" xfId="0" applyFont="1" applyFill="1" applyBorder="1" applyAlignment="1">
      <alignment wrapText="1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6" xfId="0" applyFont="1" applyFill="1" applyBorder="1" applyAlignment="1">
      <alignment wrapText="1"/>
    </xf>
    <xf numFmtId="0" fontId="11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19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165" fontId="20" fillId="0" borderId="0" xfId="0" applyNumberFormat="1" applyFont="1" applyAlignment="1">
      <alignment horizontal="center" vertical="center" wrapText="1"/>
    </xf>
    <xf numFmtId="169" fontId="20" fillId="0" borderId="0" xfId="0" applyNumberFormat="1" applyFont="1" applyAlignment="1">
      <alignment horizontal="center" vertical="center" wrapText="1"/>
    </xf>
    <xf numFmtId="171" fontId="20" fillId="0" borderId="0" xfId="0" applyNumberFormat="1" applyFont="1" applyAlignment="1">
      <alignment horizontal="center" vertical="center" wrapText="1"/>
    </xf>
    <xf numFmtId="171" fontId="21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171" fontId="19" fillId="0" borderId="0" xfId="0" applyNumberFormat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2" fontId="22" fillId="4" borderId="1" xfId="0" applyNumberFormat="1" applyFont="1" applyFill="1" applyBorder="1" applyAlignment="1">
      <alignment horizontal="center" vertical="center" wrapText="1"/>
    </xf>
    <xf numFmtId="171" fontId="22" fillId="4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171" fontId="21" fillId="0" borderId="1" xfId="0" applyNumberFormat="1" applyFont="1" applyBorder="1" applyAlignment="1">
      <alignment horizontal="center" vertical="center"/>
    </xf>
    <xf numFmtId="10" fontId="21" fillId="0" borderId="1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9" fontId="21" fillId="0" borderId="0" xfId="0" applyNumberFormat="1" applyFont="1" applyAlignment="1">
      <alignment horizontal="center" vertical="center"/>
    </xf>
    <xf numFmtId="171" fontId="21" fillId="0" borderId="0" xfId="0" applyNumberFormat="1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 wrapText="1"/>
    </xf>
    <xf numFmtId="2" fontId="21" fillId="0" borderId="0" xfId="0" applyNumberFormat="1" applyFont="1" applyFill="1" applyAlignment="1">
      <alignment horizontal="center" vertical="center" wrapText="1"/>
    </xf>
    <xf numFmtId="169" fontId="21" fillId="0" borderId="0" xfId="0" applyNumberFormat="1" applyFont="1" applyFill="1" applyAlignment="1">
      <alignment horizontal="center" vertical="center" wrapText="1"/>
    </xf>
    <xf numFmtId="171" fontId="21" fillId="0" borderId="0" xfId="0" applyNumberFormat="1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2" fontId="21" fillId="0" borderId="0" xfId="0" applyNumberFormat="1" applyFont="1" applyAlignment="1">
      <alignment horizontal="center" vertical="center" wrapText="1"/>
    </xf>
    <xf numFmtId="169" fontId="21" fillId="0" borderId="0" xfId="0" applyNumberFormat="1" applyFont="1" applyAlignment="1">
      <alignment horizontal="center" vertical="center" wrapText="1"/>
    </xf>
    <xf numFmtId="171" fontId="25" fillId="0" borderId="0" xfId="0" applyNumberFormat="1" applyFont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left" vertical="center" wrapText="1"/>
    </xf>
    <xf numFmtId="0" fontId="21" fillId="5" borderId="1" xfId="0" applyFont="1" applyFill="1" applyBorder="1" applyAlignment="1">
      <alignment horizontal="center" vertical="center"/>
    </xf>
    <xf numFmtId="171" fontId="18" fillId="5" borderId="1" xfId="0" applyNumberFormat="1" applyFont="1" applyFill="1" applyBorder="1" applyAlignment="1">
      <alignment horizontal="center" vertical="center"/>
    </xf>
    <xf numFmtId="171" fontId="21" fillId="5" borderId="1" xfId="0" applyNumberFormat="1" applyFont="1" applyFill="1" applyBorder="1" applyAlignment="1">
      <alignment horizontal="center" vertical="center"/>
    </xf>
    <xf numFmtId="10" fontId="21" fillId="5" borderId="1" xfId="0" applyNumberFormat="1" applyFont="1" applyFill="1" applyBorder="1" applyAlignment="1">
      <alignment horizontal="center" vertical="center"/>
    </xf>
    <xf numFmtId="167" fontId="21" fillId="5" borderId="1" xfId="0" applyNumberFormat="1" applyFont="1" applyFill="1" applyBorder="1" applyAlignment="1">
      <alignment horizontal="center" vertical="center"/>
    </xf>
    <xf numFmtId="167" fontId="21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9" fillId="0" borderId="0" xfId="0" applyFont="1" applyBorder="1" applyAlignment="1">
      <alignment horizontal="left" vertical="center" wrapText="1"/>
    </xf>
    <xf numFmtId="0" fontId="26" fillId="3" borderId="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</cellXfs>
  <cellStyles count="7">
    <cellStyle name="Excel Built-in Normal" xfId="2" xr:uid="{00000000-0005-0000-0000-000000000000}"/>
    <cellStyle name="Normal" xfId="0" builtinId="0"/>
    <cellStyle name="Normal 2" xfId="3" xr:uid="{00000000-0005-0000-0000-000003000000}"/>
    <cellStyle name="Normal 3" xfId="4" xr:uid="{7EFC3025-257D-4A75-A12D-26FB1856649B}"/>
    <cellStyle name="Normal 4" xfId="5" xr:uid="{80B2A2AA-860D-4B3E-B249-A71BFA1D3E16}"/>
    <cellStyle name="Normal 5" xfId="6" xr:uid="{B1D43C76-FAC2-4572-880B-7DF9ADFDB518}"/>
    <cellStyle name="Vírgula 5" xfId="1" xr:uid="{00000000-0005-0000-0000-00000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3E7ED"/>
      <color rgb="FFEAF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6149-BA61-49B1-A147-8B6E960F2270}">
  <dimension ref="A1:M28"/>
  <sheetViews>
    <sheetView zoomScale="87" zoomScaleNormal="87" zoomScaleSheetLayoutView="87" workbookViewId="0">
      <selection activeCell="G31" sqref="G31"/>
    </sheetView>
  </sheetViews>
  <sheetFormatPr defaultRowHeight="12.75" x14ac:dyDescent="0.2"/>
  <cols>
    <col min="1" max="1" width="13" style="2" bestFit="1" customWidth="1"/>
    <col min="2" max="2" width="56" style="1" customWidth="1"/>
    <col min="3" max="3" width="6" style="7" customWidth="1"/>
    <col min="4" max="4" width="5.7109375" style="12" bestFit="1" customWidth="1"/>
    <col min="5" max="5" width="9.5703125" style="2" bestFit="1" customWidth="1"/>
    <col min="6" max="7" width="13.42578125" style="2" bestFit="1" customWidth="1"/>
    <col min="8" max="8" width="12.42578125" style="2" bestFit="1" customWidth="1"/>
    <col min="9" max="9" width="24.140625" style="2" bestFit="1" customWidth="1"/>
    <col min="10" max="12" width="20.7109375" style="2" customWidth="1"/>
    <col min="13" max="13" width="10.28515625" style="2" bestFit="1" customWidth="1"/>
    <col min="14" max="16384" width="9.140625" style="1"/>
  </cols>
  <sheetData>
    <row r="1" spans="1:13" x14ac:dyDescent="0.2">
      <c r="A1" s="115" t="s">
        <v>73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x14ac:dyDescent="0.2">
      <c r="A2" s="115" t="s">
        <v>74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3" x14ac:dyDescent="0.2">
      <c r="A3" s="119" t="s">
        <v>159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3" x14ac:dyDescent="0.2">
      <c r="A4" s="120" t="s">
        <v>160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</row>
    <row r="5" spans="1:13" x14ac:dyDescent="0.2">
      <c r="A5" s="119" t="s">
        <v>75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</row>
    <row r="6" spans="1:13" ht="13.5" thickBot="1" x14ac:dyDescent="0.25">
      <c r="A6" s="3"/>
      <c r="B6" s="4"/>
      <c r="C6" s="5"/>
      <c r="D6" s="11"/>
      <c r="E6" s="6"/>
    </row>
    <row r="7" spans="1:13" ht="18.75" thickBot="1" x14ac:dyDescent="0.25">
      <c r="A7" s="116" t="s">
        <v>69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8"/>
    </row>
    <row r="9" spans="1:13" x14ac:dyDescent="0.2">
      <c r="A9" s="14" t="s">
        <v>32</v>
      </c>
      <c r="B9" s="122" t="s">
        <v>4</v>
      </c>
      <c r="C9" s="122" t="s">
        <v>33</v>
      </c>
      <c r="D9" s="122" t="s">
        <v>34</v>
      </c>
      <c r="E9" s="122" t="s">
        <v>31</v>
      </c>
      <c r="F9" s="122" t="s">
        <v>19</v>
      </c>
      <c r="G9" s="122" t="s">
        <v>21</v>
      </c>
      <c r="H9" s="122" t="s">
        <v>35</v>
      </c>
      <c r="I9" s="122" t="s">
        <v>36</v>
      </c>
      <c r="J9" s="124" t="s">
        <v>37</v>
      </c>
      <c r="K9" s="125"/>
      <c r="L9" s="126"/>
      <c r="M9" s="122" t="s">
        <v>38</v>
      </c>
    </row>
    <row r="10" spans="1:13" x14ac:dyDescent="0.2">
      <c r="A10" s="14" t="s">
        <v>39</v>
      </c>
      <c r="B10" s="123"/>
      <c r="C10" s="123"/>
      <c r="D10" s="123"/>
      <c r="E10" s="123"/>
      <c r="F10" s="123"/>
      <c r="G10" s="123"/>
      <c r="H10" s="123"/>
      <c r="I10" s="123"/>
      <c r="J10" s="8" t="s">
        <v>40</v>
      </c>
      <c r="K10" s="8" t="s">
        <v>41</v>
      </c>
      <c r="L10" s="8" t="s">
        <v>42</v>
      </c>
      <c r="M10" s="123"/>
    </row>
    <row r="11" spans="1:13" x14ac:dyDescent="0.2">
      <c r="A11" s="36" t="s">
        <v>43</v>
      </c>
      <c r="B11" s="37" t="s">
        <v>76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9"/>
    </row>
    <row r="12" spans="1:13" ht="45" x14ac:dyDescent="0.2">
      <c r="A12" s="40" t="s">
        <v>77</v>
      </c>
      <c r="B12" s="9" t="s">
        <v>78</v>
      </c>
      <c r="C12" s="41" t="s">
        <v>44</v>
      </c>
      <c r="D12" s="41" t="s">
        <v>2</v>
      </c>
      <c r="E12" s="42">
        <v>7</v>
      </c>
      <c r="F12" s="43">
        <v>2446.1</v>
      </c>
      <c r="G12" s="43">
        <v>2947.3</v>
      </c>
      <c r="H12" s="43">
        <v>20631.099999999999</v>
      </c>
      <c r="I12" s="28" t="s">
        <v>161</v>
      </c>
      <c r="J12" s="28" t="s">
        <v>162</v>
      </c>
      <c r="K12" s="28" t="s">
        <v>162</v>
      </c>
      <c r="L12" s="28" t="s">
        <v>162</v>
      </c>
      <c r="M12" s="44" t="s">
        <v>79</v>
      </c>
    </row>
    <row r="13" spans="1:13" ht="22.5" x14ac:dyDescent="0.2">
      <c r="A13" s="40" t="s">
        <v>80</v>
      </c>
      <c r="B13" s="9" t="s">
        <v>81</v>
      </c>
      <c r="C13" s="41" t="s">
        <v>44</v>
      </c>
      <c r="D13" s="41" t="s">
        <v>1</v>
      </c>
      <c r="E13" s="42">
        <v>45</v>
      </c>
      <c r="F13" s="43">
        <v>5.22</v>
      </c>
      <c r="G13" s="43">
        <v>6.28</v>
      </c>
      <c r="H13" s="43">
        <v>282.60000000000002</v>
      </c>
      <c r="I13" s="28" t="s">
        <v>161</v>
      </c>
      <c r="J13" s="28" t="s">
        <v>162</v>
      </c>
      <c r="K13" s="28" t="s">
        <v>162</v>
      </c>
      <c r="L13" s="28" t="s">
        <v>162</v>
      </c>
      <c r="M13" s="44" t="s">
        <v>79</v>
      </c>
    </row>
    <row r="14" spans="1:13" x14ac:dyDescent="0.2">
      <c r="A14" s="45"/>
      <c r="B14" s="46" t="s">
        <v>82</v>
      </c>
      <c r="C14" s="47"/>
      <c r="D14" s="47"/>
      <c r="E14" s="47"/>
      <c r="F14" s="47"/>
      <c r="G14" s="47"/>
      <c r="H14" s="48">
        <v>20913.7</v>
      </c>
      <c r="I14" s="49"/>
      <c r="J14" s="49"/>
      <c r="K14" s="49"/>
      <c r="L14" s="49"/>
      <c r="M14" s="50"/>
    </row>
    <row r="15" spans="1:13" x14ac:dyDescent="0.2">
      <c r="A15" s="36" t="s">
        <v>45</v>
      </c>
      <c r="B15" s="37" t="s">
        <v>83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9"/>
    </row>
    <row r="16" spans="1:13" ht="33.75" x14ac:dyDescent="0.2">
      <c r="A16" s="40" t="s">
        <v>84</v>
      </c>
      <c r="B16" s="9" t="s">
        <v>85</v>
      </c>
      <c r="C16" s="41" t="s">
        <v>44</v>
      </c>
      <c r="D16" s="41" t="s">
        <v>0</v>
      </c>
      <c r="E16" s="42">
        <v>4.5599999999999996</v>
      </c>
      <c r="F16" s="43">
        <v>98.31</v>
      </c>
      <c r="G16" s="43">
        <v>118.45</v>
      </c>
      <c r="H16" s="43">
        <v>540.13</v>
      </c>
      <c r="I16" s="28" t="s">
        <v>163</v>
      </c>
      <c r="J16" s="28" t="s">
        <v>162</v>
      </c>
      <c r="K16" s="28" t="s">
        <v>162</v>
      </c>
      <c r="L16" s="28" t="s">
        <v>162</v>
      </c>
      <c r="M16" s="44" t="s">
        <v>79</v>
      </c>
    </row>
    <row r="17" spans="1:13" ht="22.5" x14ac:dyDescent="0.2">
      <c r="A17" s="40" t="s">
        <v>86</v>
      </c>
      <c r="B17" s="9" t="s">
        <v>46</v>
      </c>
      <c r="C17" s="41" t="s">
        <v>44</v>
      </c>
      <c r="D17" s="41" t="s">
        <v>2</v>
      </c>
      <c r="E17" s="42">
        <v>7</v>
      </c>
      <c r="F17" s="43">
        <v>141</v>
      </c>
      <c r="G17" s="43">
        <v>169.89</v>
      </c>
      <c r="H17" s="43">
        <v>1189.23</v>
      </c>
      <c r="I17" s="28" t="s">
        <v>163</v>
      </c>
      <c r="J17" s="28" t="s">
        <v>162</v>
      </c>
      <c r="K17" s="28" t="s">
        <v>162</v>
      </c>
      <c r="L17" s="28" t="s">
        <v>162</v>
      </c>
      <c r="M17" s="44" t="s">
        <v>79</v>
      </c>
    </row>
    <row r="18" spans="1:13" ht="33.75" x14ac:dyDescent="0.2">
      <c r="A18" s="40" t="s">
        <v>87</v>
      </c>
      <c r="B18" s="9" t="s">
        <v>88</v>
      </c>
      <c r="C18" s="41" t="s">
        <v>44</v>
      </c>
      <c r="D18" s="41" t="s">
        <v>0</v>
      </c>
      <c r="E18" s="42">
        <v>11.99</v>
      </c>
      <c r="F18" s="43">
        <v>4.57</v>
      </c>
      <c r="G18" s="43">
        <v>5.5</v>
      </c>
      <c r="H18" s="43">
        <v>65.94</v>
      </c>
      <c r="I18" s="28" t="s">
        <v>163</v>
      </c>
      <c r="J18" s="28" t="s">
        <v>162</v>
      </c>
      <c r="K18" s="28" t="s">
        <v>162</v>
      </c>
      <c r="L18" s="28" t="s">
        <v>162</v>
      </c>
      <c r="M18" s="44" t="s">
        <v>79</v>
      </c>
    </row>
    <row r="19" spans="1:13" ht="33.75" x14ac:dyDescent="0.2">
      <c r="A19" s="40" t="s">
        <v>89</v>
      </c>
      <c r="B19" s="9" t="s">
        <v>90</v>
      </c>
      <c r="C19" s="41" t="s">
        <v>44</v>
      </c>
      <c r="D19" s="41" t="s">
        <v>0</v>
      </c>
      <c r="E19" s="42">
        <v>11.99</v>
      </c>
      <c r="F19" s="43">
        <v>23.59</v>
      </c>
      <c r="G19" s="43">
        <v>28.42</v>
      </c>
      <c r="H19" s="43">
        <v>340.75</v>
      </c>
      <c r="I19" s="28" t="s">
        <v>163</v>
      </c>
      <c r="J19" s="28" t="s">
        <v>162</v>
      </c>
      <c r="K19" s="28" t="s">
        <v>162</v>
      </c>
      <c r="L19" s="28" t="s">
        <v>162</v>
      </c>
      <c r="M19" s="44" t="s">
        <v>79</v>
      </c>
    </row>
    <row r="20" spans="1:13" ht="22.5" x14ac:dyDescent="0.2">
      <c r="A20" s="40" t="s">
        <v>91</v>
      </c>
      <c r="B20" s="9" t="s">
        <v>92</v>
      </c>
      <c r="C20" s="41" t="s">
        <v>44</v>
      </c>
      <c r="D20" s="41" t="s">
        <v>0</v>
      </c>
      <c r="E20" s="42">
        <v>11.99</v>
      </c>
      <c r="F20" s="43">
        <v>3.77</v>
      </c>
      <c r="G20" s="43">
        <v>4.54</v>
      </c>
      <c r="H20" s="43">
        <v>54.43</v>
      </c>
      <c r="I20" s="28" t="s">
        <v>163</v>
      </c>
      <c r="J20" s="28" t="s">
        <v>162</v>
      </c>
      <c r="K20" s="28" t="s">
        <v>162</v>
      </c>
      <c r="L20" s="28" t="s">
        <v>162</v>
      </c>
      <c r="M20" s="44" t="s">
        <v>79</v>
      </c>
    </row>
    <row r="21" spans="1:13" ht="22.5" x14ac:dyDescent="0.2">
      <c r="A21" s="40" t="s">
        <v>93</v>
      </c>
      <c r="B21" s="9" t="s">
        <v>94</v>
      </c>
      <c r="C21" s="41" t="s">
        <v>44</v>
      </c>
      <c r="D21" s="41" t="s">
        <v>0</v>
      </c>
      <c r="E21" s="42">
        <v>11.99</v>
      </c>
      <c r="F21" s="43">
        <v>9.66</v>
      </c>
      <c r="G21" s="43">
        <v>11.63</v>
      </c>
      <c r="H21" s="43">
        <v>139.44</v>
      </c>
      <c r="I21" s="28" t="s">
        <v>163</v>
      </c>
      <c r="J21" s="28" t="s">
        <v>162</v>
      </c>
      <c r="K21" s="28" t="s">
        <v>162</v>
      </c>
      <c r="L21" s="28" t="s">
        <v>162</v>
      </c>
      <c r="M21" s="44" t="s">
        <v>79</v>
      </c>
    </row>
    <row r="22" spans="1:13" ht="22.5" x14ac:dyDescent="0.2">
      <c r="A22" s="40" t="s">
        <v>95</v>
      </c>
      <c r="B22" s="9" t="s">
        <v>96</v>
      </c>
      <c r="C22" s="41" t="s">
        <v>44</v>
      </c>
      <c r="D22" s="41" t="s">
        <v>1</v>
      </c>
      <c r="E22" s="42">
        <v>69.900000000000006</v>
      </c>
      <c r="F22" s="43">
        <v>11.05</v>
      </c>
      <c r="G22" s="43">
        <v>13.31</v>
      </c>
      <c r="H22" s="43">
        <v>930.36</v>
      </c>
      <c r="I22" s="28" t="s">
        <v>163</v>
      </c>
      <c r="J22" s="28" t="s">
        <v>162</v>
      </c>
      <c r="K22" s="28" t="s">
        <v>162</v>
      </c>
      <c r="L22" s="28" t="s">
        <v>162</v>
      </c>
      <c r="M22" s="44" t="s">
        <v>79</v>
      </c>
    </row>
    <row r="23" spans="1:13" ht="22.5" x14ac:dyDescent="0.2">
      <c r="A23" s="40" t="s">
        <v>97</v>
      </c>
      <c r="B23" s="9" t="s">
        <v>98</v>
      </c>
      <c r="C23" s="41" t="s">
        <v>44</v>
      </c>
      <c r="D23" s="41" t="s">
        <v>2</v>
      </c>
      <c r="E23" s="42">
        <v>28</v>
      </c>
      <c r="F23" s="43">
        <v>7.52</v>
      </c>
      <c r="G23" s="43">
        <v>9.06</v>
      </c>
      <c r="H23" s="43">
        <v>253.68</v>
      </c>
      <c r="I23" s="28" t="s">
        <v>163</v>
      </c>
      <c r="J23" s="28" t="s">
        <v>162</v>
      </c>
      <c r="K23" s="28" t="s">
        <v>162</v>
      </c>
      <c r="L23" s="28" t="s">
        <v>162</v>
      </c>
      <c r="M23" s="44" t="s">
        <v>79</v>
      </c>
    </row>
    <row r="24" spans="1:13" ht="22.5" x14ac:dyDescent="0.2">
      <c r="A24" s="40" t="s">
        <v>99</v>
      </c>
      <c r="B24" s="9" t="s">
        <v>100</v>
      </c>
      <c r="C24" s="41" t="s">
        <v>44</v>
      </c>
      <c r="D24" s="41" t="s">
        <v>2</v>
      </c>
      <c r="E24" s="42">
        <v>7</v>
      </c>
      <c r="F24" s="43">
        <v>18.579999999999998</v>
      </c>
      <c r="G24" s="43">
        <v>22.38</v>
      </c>
      <c r="H24" s="43">
        <v>156.66</v>
      </c>
      <c r="I24" s="28" t="s">
        <v>163</v>
      </c>
      <c r="J24" s="28" t="s">
        <v>162</v>
      </c>
      <c r="K24" s="28" t="s">
        <v>162</v>
      </c>
      <c r="L24" s="28" t="s">
        <v>162</v>
      </c>
      <c r="M24" s="44" t="s">
        <v>79</v>
      </c>
    </row>
    <row r="25" spans="1:13" ht="33.75" x14ac:dyDescent="0.2">
      <c r="A25" s="40" t="s">
        <v>101</v>
      </c>
      <c r="B25" s="9" t="s">
        <v>102</v>
      </c>
      <c r="C25" s="41" t="s">
        <v>44</v>
      </c>
      <c r="D25" s="41" t="s">
        <v>2</v>
      </c>
      <c r="E25" s="42">
        <v>7</v>
      </c>
      <c r="F25" s="43">
        <v>18.899999999999999</v>
      </c>
      <c r="G25" s="43">
        <v>22.77</v>
      </c>
      <c r="H25" s="43">
        <v>159.38999999999999</v>
      </c>
      <c r="I25" s="28" t="s">
        <v>163</v>
      </c>
      <c r="J25" s="28" t="s">
        <v>162</v>
      </c>
      <c r="K25" s="28" t="s">
        <v>162</v>
      </c>
      <c r="L25" s="28" t="s">
        <v>162</v>
      </c>
      <c r="M25" s="44" t="s">
        <v>79</v>
      </c>
    </row>
    <row r="26" spans="1:13" ht="22.5" x14ac:dyDescent="0.2">
      <c r="A26" s="40" t="s">
        <v>103</v>
      </c>
      <c r="B26" s="9" t="s">
        <v>104</v>
      </c>
      <c r="C26" s="41" t="s">
        <v>44</v>
      </c>
      <c r="D26" s="41" t="s">
        <v>2</v>
      </c>
      <c r="E26" s="42">
        <v>7</v>
      </c>
      <c r="F26" s="43">
        <v>39.729999999999997</v>
      </c>
      <c r="G26" s="43">
        <v>47.87</v>
      </c>
      <c r="H26" s="43">
        <v>335.09</v>
      </c>
      <c r="I26" s="28" t="s">
        <v>163</v>
      </c>
      <c r="J26" s="28" t="s">
        <v>162</v>
      </c>
      <c r="K26" s="28" t="s">
        <v>162</v>
      </c>
      <c r="L26" s="28" t="s">
        <v>162</v>
      </c>
      <c r="M26" s="44" t="s">
        <v>79</v>
      </c>
    </row>
    <row r="27" spans="1:13" x14ac:dyDescent="0.2">
      <c r="A27" s="51"/>
      <c r="B27" s="46" t="s">
        <v>105</v>
      </c>
      <c r="C27" s="47"/>
      <c r="D27" s="47"/>
      <c r="E27" s="47"/>
      <c r="F27" s="47"/>
      <c r="G27" s="47"/>
      <c r="H27" s="48">
        <v>4165.1000000000004</v>
      </c>
      <c r="I27" s="49"/>
      <c r="J27" s="49"/>
      <c r="K27" s="49"/>
      <c r="L27" s="49"/>
      <c r="M27" s="50"/>
    </row>
    <row r="28" spans="1:13" x14ac:dyDescent="0.2">
      <c r="A28" s="51"/>
      <c r="B28" s="46"/>
      <c r="C28" s="47" t="s">
        <v>49</v>
      </c>
      <c r="D28" s="47"/>
      <c r="E28" s="47"/>
      <c r="F28" s="47"/>
      <c r="G28" s="47"/>
      <c r="H28" s="48">
        <v>25078.799999999999</v>
      </c>
      <c r="I28" s="49"/>
      <c r="J28" s="49"/>
      <c r="K28" s="49"/>
      <c r="L28" s="49"/>
      <c r="M28" s="50"/>
    </row>
  </sheetData>
  <mergeCells count="16">
    <mergeCell ref="B9:B10"/>
    <mergeCell ref="C9:C10"/>
    <mergeCell ref="D9:D10"/>
    <mergeCell ref="E9:E10"/>
    <mergeCell ref="F9:F10"/>
    <mergeCell ref="G9:G10"/>
    <mergeCell ref="H9:H10"/>
    <mergeCell ref="I9:I10"/>
    <mergeCell ref="J9:L9"/>
    <mergeCell ref="M9:M10"/>
    <mergeCell ref="A1:M1"/>
    <mergeCell ref="A2:M2"/>
    <mergeCell ref="A7:M7"/>
    <mergeCell ref="A5:M5"/>
    <mergeCell ref="A3:M3"/>
    <mergeCell ref="A4:M4"/>
  </mergeCells>
  <printOptions horizontalCentered="1"/>
  <pageMargins left="0.78740157480314965" right="0.59055118110236227" top="1.6535433070866143" bottom="0.59055118110236227" header="0.39370078740157483" footer="0.39370078740157483"/>
  <pageSetup paperSize="9" scale="46" firstPageNumber="0" orientation="portrait" r:id="rId1"/>
  <headerFooter>
    <oddHeader>&amp;L          &amp;G&amp;C&amp;"-,Negrito"ESTADO DE MATO GROSSO DO SUL
MUNICÍPIO DE CORUMBÁ
FUNDAÇÃO DE DESENVOLVIMENTO URBANO E PATRIMÔNIO HISTÓRICO&amp;R&amp;G</oddHeader>
    <oddFooter>&amp;C&amp;"Arial Narrow,Regular"&amp;9Página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9D606-20E2-4B28-AF91-CE1577CD3EC0}">
  <dimension ref="A1:M173"/>
  <sheetViews>
    <sheetView view="pageBreakPreview" zoomScale="87" zoomScaleNormal="87" zoomScaleSheetLayoutView="87" workbookViewId="0">
      <selection activeCell="S9" sqref="S9"/>
    </sheetView>
  </sheetViews>
  <sheetFormatPr defaultRowHeight="12" x14ac:dyDescent="0.2"/>
  <cols>
    <col min="1" max="1" width="6.28515625" style="18" bestFit="1" customWidth="1"/>
    <col min="2" max="2" width="37" style="73" customWidth="1"/>
    <col min="3" max="3" width="5" style="19" bestFit="1" customWidth="1"/>
    <col min="4" max="4" width="6.5703125" style="20" bestFit="1" customWidth="1"/>
    <col min="5" max="5" width="9.85546875" style="17" bestFit="1" customWidth="1"/>
    <col min="6" max="6" width="11.42578125" style="17" customWidth="1"/>
    <col min="7" max="7" width="13.140625" style="17" bestFit="1" customWidth="1"/>
    <col min="8" max="8" width="9.140625" style="16"/>
    <col min="9" max="9" width="14.42578125" style="16" bestFit="1" customWidth="1"/>
    <col min="10" max="16384" width="9.140625" style="16"/>
  </cols>
  <sheetData>
    <row r="1" spans="1:13" ht="12" customHeight="1" x14ac:dyDescent="0.2">
      <c r="A1" s="115" t="s">
        <v>73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42.75" customHeight="1" x14ac:dyDescent="0.2">
      <c r="A2" s="115" t="s">
        <v>74</v>
      </c>
      <c r="B2" s="115"/>
      <c r="C2" s="115"/>
      <c r="D2" s="115"/>
      <c r="E2" s="115"/>
      <c r="F2" s="115"/>
      <c r="G2" s="115"/>
      <c r="H2" s="21"/>
      <c r="I2" s="21"/>
      <c r="J2" s="21"/>
      <c r="K2" s="21"/>
      <c r="L2" s="21"/>
      <c r="M2" s="21"/>
    </row>
    <row r="3" spans="1:13" x14ac:dyDescent="0.2">
      <c r="A3" s="119" t="s">
        <v>159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3" ht="12" customHeight="1" x14ac:dyDescent="0.2">
      <c r="A4" s="120" t="s">
        <v>160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</row>
    <row r="5" spans="1:13" ht="12.75" thickBot="1" x14ac:dyDescent="0.25">
      <c r="A5" s="3"/>
      <c r="B5" s="4"/>
      <c r="C5" s="6"/>
      <c r="D5" s="15"/>
    </row>
    <row r="6" spans="1:13" ht="18" customHeight="1" thickBot="1" x14ac:dyDescent="0.25">
      <c r="A6" s="132" t="s">
        <v>68</v>
      </c>
      <c r="B6" s="133"/>
      <c r="C6" s="133"/>
      <c r="D6" s="133"/>
      <c r="E6" s="133"/>
      <c r="F6" s="133"/>
      <c r="G6" s="134"/>
    </row>
    <row r="8" spans="1:13" ht="43.5" customHeight="1" x14ac:dyDescent="0.2">
      <c r="A8" s="129" t="s">
        <v>106</v>
      </c>
      <c r="B8" s="130"/>
      <c r="C8" s="130"/>
      <c r="D8" s="130"/>
      <c r="E8" s="130"/>
      <c r="F8" s="130"/>
      <c r="G8" s="131"/>
    </row>
    <row r="9" spans="1:13" x14ac:dyDescent="0.2">
      <c r="A9" s="24" t="s">
        <v>164</v>
      </c>
      <c r="B9" s="68"/>
      <c r="C9" s="25"/>
      <c r="D9" s="54"/>
      <c r="E9" s="64"/>
      <c r="F9" s="64"/>
      <c r="G9" s="55"/>
    </row>
    <row r="10" spans="1:13" x14ac:dyDescent="0.2">
      <c r="A10" s="26" t="s">
        <v>3</v>
      </c>
      <c r="B10" s="69"/>
      <c r="C10" s="27"/>
      <c r="D10" s="56"/>
      <c r="E10" s="57"/>
      <c r="F10" s="57"/>
      <c r="G10" s="58"/>
    </row>
    <row r="11" spans="1:13" ht="22.5" x14ac:dyDescent="0.2">
      <c r="A11" s="14" t="s">
        <v>50</v>
      </c>
      <c r="B11" s="8" t="s">
        <v>4</v>
      </c>
      <c r="C11" s="14" t="s">
        <v>30</v>
      </c>
      <c r="D11" s="30" t="s">
        <v>31</v>
      </c>
      <c r="E11" s="8" t="s">
        <v>5</v>
      </c>
      <c r="F11" s="8" t="s">
        <v>6</v>
      </c>
      <c r="G11" s="14" t="s">
        <v>7</v>
      </c>
    </row>
    <row r="12" spans="1:13" x14ac:dyDescent="0.2">
      <c r="A12" s="28" t="s">
        <v>107</v>
      </c>
      <c r="B12" s="9" t="s">
        <v>108</v>
      </c>
      <c r="C12" s="10" t="s">
        <v>2</v>
      </c>
      <c r="D12" s="31">
        <v>1</v>
      </c>
      <c r="E12" s="33">
        <v>13.5</v>
      </c>
      <c r="F12" s="33">
        <v>0</v>
      </c>
      <c r="G12" s="13">
        <v>13.5</v>
      </c>
    </row>
    <row r="13" spans="1:13" x14ac:dyDescent="0.2">
      <c r="A13" s="28" t="s">
        <v>109</v>
      </c>
      <c r="B13" s="9" t="s">
        <v>110</v>
      </c>
      <c r="C13" s="10" t="s">
        <v>2</v>
      </c>
      <c r="D13" s="31">
        <v>4</v>
      </c>
      <c r="E13" s="33">
        <v>15</v>
      </c>
      <c r="F13" s="33">
        <v>0</v>
      </c>
      <c r="G13" s="13">
        <v>60</v>
      </c>
    </row>
    <row r="14" spans="1:13" ht="22.5" x14ac:dyDescent="0.2">
      <c r="A14" s="28" t="s">
        <v>52</v>
      </c>
      <c r="B14" s="9" t="s">
        <v>53</v>
      </c>
      <c r="C14" s="10" t="s">
        <v>2</v>
      </c>
      <c r="D14" s="31">
        <v>1</v>
      </c>
      <c r="E14" s="33">
        <v>4.79</v>
      </c>
      <c r="F14" s="33">
        <v>0</v>
      </c>
      <c r="G14" s="13">
        <v>4.79</v>
      </c>
    </row>
    <row r="15" spans="1:13" ht="56.25" x14ac:dyDescent="0.2">
      <c r="A15" s="28" t="s">
        <v>111</v>
      </c>
      <c r="B15" s="9" t="s">
        <v>112</v>
      </c>
      <c r="C15" s="10" t="s">
        <v>2</v>
      </c>
      <c r="D15" s="31">
        <v>1</v>
      </c>
      <c r="E15" s="33">
        <v>2244.3200000000002</v>
      </c>
      <c r="F15" s="33">
        <v>0</v>
      </c>
      <c r="G15" s="13">
        <v>2244.3200000000002</v>
      </c>
    </row>
    <row r="16" spans="1:13" ht="22.5" x14ac:dyDescent="0.2">
      <c r="A16" s="28" t="s">
        <v>54</v>
      </c>
      <c r="B16" s="9" t="s">
        <v>55</v>
      </c>
      <c r="C16" s="10" t="s">
        <v>16</v>
      </c>
      <c r="D16" s="31">
        <v>0.63139999999999996</v>
      </c>
      <c r="E16" s="33">
        <v>23.83</v>
      </c>
      <c r="F16" s="33">
        <v>0</v>
      </c>
      <c r="G16" s="13">
        <v>15.04</v>
      </c>
    </row>
    <row r="17" spans="1:7" ht="45" x14ac:dyDescent="0.2">
      <c r="A17" s="28" t="s">
        <v>113</v>
      </c>
      <c r="B17" s="9" t="s">
        <v>114</v>
      </c>
      <c r="C17" s="10" t="s">
        <v>47</v>
      </c>
      <c r="D17" s="31">
        <v>1.898E-2</v>
      </c>
      <c r="E17" s="33">
        <v>396.68</v>
      </c>
      <c r="F17" s="33">
        <v>0</v>
      </c>
      <c r="G17" s="13">
        <v>7.52</v>
      </c>
    </row>
    <row r="18" spans="1:7" x14ac:dyDescent="0.2">
      <c r="A18" s="28" t="s">
        <v>56</v>
      </c>
      <c r="B18" s="9" t="s">
        <v>57</v>
      </c>
      <c r="C18" s="10" t="s">
        <v>16</v>
      </c>
      <c r="D18" s="31">
        <v>3.1568000000000001</v>
      </c>
      <c r="E18" s="33">
        <v>31.14</v>
      </c>
      <c r="F18" s="33">
        <v>0</v>
      </c>
      <c r="G18" s="13">
        <v>98.3</v>
      </c>
    </row>
    <row r="19" spans="1:7" x14ac:dyDescent="0.2">
      <c r="A19" s="28" t="s">
        <v>115</v>
      </c>
      <c r="B19" s="9" t="s">
        <v>48</v>
      </c>
      <c r="C19" s="10" t="s">
        <v>47</v>
      </c>
      <c r="D19" s="31">
        <v>2.9250000000000002E-2</v>
      </c>
      <c r="E19" s="33">
        <v>90.03</v>
      </c>
      <c r="F19" s="33">
        <v>0</v>
      </c>
      <c r="G19" s="13">
        <v>2.63</v>
      </c>
    </row>
    <row r="20" spans="1:7" ht="22.5" x14ac:dyDescent="0.2">
      <c r="A20" s="29"/>
      <c r="B20" s="70"/>
      <c r="C20" s="29"/>
      <c r="D20" s="59"/>
      <c r="E20" s="65"/>
      <c r="F20" s="66" t="s">
        <v>19</v>
      </c>
      <c r="G20" s="60">
        <v>2446.1</v>
      </c>
    </row>
    <row r="21" spans="1:7" x14ac:dyDescent="0.2">
      <c r="A21" s="29"/>
      <c r="B21" s="70"/>
      <c r="C21" s="29"/>
      <c r="D21" s="59"/>
      <c r="E21" s="65"/>
      <c r="F21" s="66" t="s">
        <v>20</v>
      </c>
      <c r="G21" s="60">
        <v>20.49</v>
      </c>
    </row>
    <row r="22" spans="1:7" ht="22.5" x14ac:dyDescent="0.2">
      <c r="A22" s="29"/>
      <c r="B22" s="70"/>
      <c r="C22" s="29"/>
      <c r="D22" s="59"/>
      <c r="E22" s="65"/>
      <c r="F22" s="66" t="s">
        <v>21</v>
      </c>
      <c r="G22" s="60">
        <v>2947.3</v>
      </c>
    </row>
    <row r="23" spans="1:7" ht="12.75" x14ac:dyDescent="0.2">
      <c r="A23"/>
      <c r="B23" s="71"/>
      <c r="C23"/>
      <c r="D23" s="61"/>
      <c r="E23" s="67"/>
      <c r="F23" s="67"/>
      <c r="G23" s="62"/>
    </row>
    <row r="24" spans="1:7" x14ac:dyDescent="0.2">
      <c r="A24" s="22" t="s">
        <v>116</v>
      </c>
      <c r="B24" s="72"/>
      <c r="C24" s="23"/>
      <c r="D24" s="52"/>
      <c r="E24" s="63"/>
      <c r="F24" s="63"/>
      <c r="G24" s="53"/>
    </row>
    <row r="25" spans="1:7" x14ac:dyDescent="0.2">
      <c r="A25" s="24" t="s">
        <v>164</v>
      </c>
      <c r="B25" s="68"/>
      <c r="C25" s="25"/>
      <c r="D25" s="54"/>
      <c r="E25" s="64"/>
      <c r="F25" s="64"/>
      <c r="G25" s="55"/>
    </row>
    <row r="26" spans="1:7" x14ac:dyDescent="0.2">
      <c r="A26" s="26" t="s">
        <v>22</v>
      </c>
      <c r="B26" s="69"/>
      <c r="C26" s="27"/>
      <c r="D26" s="56"/>
      <c r="E26" s="57"/>
      <c r="F26" s="57"/>
      <c r="G26" s="58"/>
    </row>
    <row r="27" spans="1:7" ht="22.5" x14ac:dyDescent="0.2">
      <c r="A27" s="14" t="s">
        <v>50</v>
      </c>
      <c r="B27" s="8" t="s">
        <v>4</v>
      </c>
      <c r="C27" s="14" t="s">
        <v>30</v>
      </c>
      <c r="D27" s="30" t="s">
        <v>31</v>
      </c>
      <c r="E27" s="8" t="s">
        <v>5</v>
      </c>
      <c r="F27" s="8" t="s">
        <v>6</v>
      </c>
      <c r="G27" s="14" t="s">
        <v>7</v>
      </c>
    </row>
    <row r="28" spans="1:7" x14ac:dyDescent="0.2">
      <c r="A28" s="28" t="s">
        <v>117</v>
      </c>
      <c r="B28" s="9" t="s">
        <v>118</v>
      </c>
      <c r="C28" s="10" t="s">
        <v>1</v>
      </c>
      <c r="D28" s="31">
        <v>1.05</v>
      </c>
      <c r="E28" s="33">
        <v>4.8899999999999997</v>
      </c>
      <c r="F28" s="33">
        <v>0</v>
      </c>
      <c r="G28" s="13">
        <v>5.13</v>
      </c>
    </row>
    <row r="29" spans="1:7" ht="22.5" x14ac:dyDescent="0.2">
      <c r="A29" s="28" t="s">
        <v>54</v>
      </c>
      <c r="B29" s="9" t="s">
        <v>55</v>
      </c>
      <c r="C29" s="10" t="s">
        <v>16</v>
      </c>
      <c r="D29" s="31">
        <v>5.1999999999999995E-4</v>
      </c>
      <c r="E29" s="33">
        <v>23.83</v>
      </c>
      <c r="F29" s="33">
        <v>0</v>
      </c>
      <c r="G29" s="13">
        <v>0.01</v>
      </c>
    </row>
    <row r="30" spans="1:7" x14ac:dyDescent="0.2">
      <c r="A30" s="28" t="s">
        <v>56</v>
      </c>
      <c r="B30" s="9" t="s">
        <v>57</v>
      </c>
      <c r="C30" s="10" t="s">
        <v>16</v>
      </c>
      <c r="D30" s="31">
        <v>2.5999999999999999E-3</v>
      </c>
      <c r="E30" s="33">
        <v>31.14</v>
      </c>
      <c r="F30" s="33">
        <v>0</v>
      </c>
      <c r="G30" s="13">
        <v>0.08</v>
      </c>
    </row>
    <row r="31" spans="1:7" ht="22.5" x14ac:dyDescent="0.2">
      <c r="A31" s="29"/>
      <c r="B31" s="70"/>
      <c r="C31" s="29"/>
      <c r="D31" s="59"/>
      <c r="E31" s="65"/>
      <c r="F31" s="66" t="s">
        <v>19</v>
      </c>
      <c r="G31" s="60">
        <v>5.22</v>
      </c>
    </row>
    <row r="32" spans="1:7" x14ac:dyDescent="0.2">
      <c r="A32" s="29"/>
      <c r="B32" s="70"/>
      <c r="C32" s="29"/>
      <c r="D32" s="59"/>
      <c r="E32" s="65"/>
      <c r="F32" s="66" t="s">
        <v>20</v>
      </c>
      <c r="G32" s="60">
        <v>20.49</v>
      </c>
    </row>
    <row r="33" spans="1:7" ht="22.5" x14ac:dyDescent="0.2">
      <c r="A33" s="29"/>
      <c r="B33" s="70"/>
      <c r="C33" s="29"/>
      <c r="D33" s="59"/>
      <c r="E33" s="65"/>
      <c r="F33" s="66" t="s">
        <v>21</v>
      </c>
      <c r="G33" s="60">
        <v>6.28</v>
      </c>
    </row>
    <row r="34" spans="1:7" ht="12.75" x14ac:dyDescent="0.2">
      <c r="A34"/>
      <c r="B34" s="71"/>
      <c r="C34"/>
      <c r="D34" s="61"/>
      <c r="E34" s="67"/>
      <c r="F34" s="67"/>
      <c r="G34" s="62"/>
    </row>
    <row r="35" spans="1:7" ht="30" customHeight="1" x14ac:dyDescent="0.2">
      <c r="A35" s="129" t="s">
        <v>119</v>
      </c>
      <c r="B35" s="130"/>
      <c r="C35" s="130"/>
      <c r="D35" s="130"/>
      <c r="E35" s="130"/>
      <c r="F35" s="130"/>
      <c r="G35" s="131"/>
    </row>
    <row r="36" spans="1:7" x14ac:dyDescent="0.2">
      <c r="A36" s="24" t="s">
        <v>165</v>
      </c>
      <c r="B36" s="68"/>
      <c r="C36" s="25"/>
      <c r="D36" s="54"/>
      <c r="E36" s="64"/>
      <c r="F36" s="64"/>
      <c r="G36" s="55"/>
    </row>
    <row r="37" spans="1:7" x14ac:dyDescent="0.2">
      <c r="A37" s="26" t="s">
        <v>25</v>
      </c>
      <c r="B37" s="69"/>
      <c r="C37" s="27"/>
      <c r="D37" s="56"/>
      <c r="E37" s="57"/>
      <c r="F37" s="57"/>
      <c r="G37" s="58"/>
    </row>
    <row r="38" spans="1:7" ht="22.5" x14ac:dyDescent="0.2">
      <c r="A38" s="14" t="s">
        <v>50</v>
      </c>
      <c r="B38" s="8" t="s">
        <v>4</v>
      </c>
      <c r="C38" s="14" t="s">
        <v>30</v>
      </c>
      <c r="D38" s="30" t="s">
        <v>31</v>
      </c>
      <c r="E38" s="8" t="s">
        <v>5</v>
      </c>
      <c r="F38" s="8" t="s">
        <v>6</v>
      </c>
      <c r="G38" s="14" t="s">
        <v>7</v>
      </c>
    </row>
    <row r="39" spans="1:7" ht="33.75" x14ac:dyDescent="0.2">
      <c r="A39" s="28" t="s">
        <v>120</v>
      </c>
      <c r="B39" s="9" t="s">
        <v>121</v>
      </c>
      <c r="C39" s="10" t="s">
        <v>2</v>
      </c>
      <c r="D39" s="31">
        <v>28.31</v>
      </c>
      <c r="E39" s="33">
        <v>0.97</v>
      </c>
      <c r="F39" s="33">
        <v>0</v>
      </c>
      <c r="G39" s="13">
        <v>27.46</v>
      </c>
    </row>
    <row r="40" spans="1:7" x14ac:dyDescent="0.2">
      <c r="A40" s="28" t="s">
        <v>122</v>
      </c>
      <c r="B40" s="9" t="s">
        <v>123</v>
      </c>
      <c r="C40" s="10" t="s">
        <v>124</v>
      </c>
      <c r="D40" s="31">
        <v>5.0000000000000001E-3</v>
      </c>
      <c r="E40" s="33">
        <v>41.93</v>
      </c>
      <c r="F40" s="33">
        <v>0</v>
      </c>
      <c r="G40" s="13">
        <v>0.2</v>
      </c>
    </row>
    <row r="41" spans="1:7" ht="33.75" x14ac:dyDescent="0.2">
      <c r="A41" s="28" t="s">
        <v>125</v>
      </c>
      <c r="B41" s="9" t="s">
        <v>126</v>
      </c>
      <c r="C41" s="10" t="s">
        <v>1</v>
      </c>
      <c r="D41" s="31">
        <v>0.42</v>
      </c>
      <c r="E41" s="33">
        <v>2.23</v>
      </c>
      <c r="F41" s="33">
        <v>0</v>
      </c>
      <c r="G41" s="13">
        <v>0.93</v>
      </c>
    </row>
    <row r="42" spans="1:7" ht="56.25" x14ac:dyDescent="0.2">
      <c r="A42" s="28" t="s">
        <v>127</v>
      </c>
      <c r="B42" s="9" t="s">
        <v>128</v>
      </c>
      <c r="C42" s="10" t="s">
        <v>47</v>
      </c>
      <c r="D42" s="31">
        <v>9.1000000000000004E-3</v>
      </c>
      <c r="E42" s="33">
        <v>606.65</v>
      </c>
      <c r="F42" s="33">
        <v>0</v>
      </c>
      <c r="G42" s="13">
        <v>5.52</v>
      </c>
    </row>
    <row r="43" spans="1:7" x14ac:dyDescent="0.2">
      <c r="A43" s="28" t="s">
        <v>66</v>
      </c>
      <c r="B43" s="9" t="s">
        <v>67</v>
      </c>
      <c r="C43" s="10" t="s">
        <v>16</v>
      </c>
      <c r="D43" s="31">
        <v>1.61</v>
      </c>
      <c r="E43" s="33">
        <v>28.5</v>
      </c>
      <c r="F43" s="33">
        <v>0</v>
      </c>
      <c r="G43" s="13">
        <v>45.88</v>
      </c>
    </row>
    <row r="44" spans="1:7" x14ac:dyDescent="0.2">
      <c r="A44" s="28" t="s">
        <v>23</v>
      </c>
      <c r="B44" s="9" t="s">
        <v>24</v>
      </c>
      <c r="C44" s="10" t="s">
        <v>16</v>
      </c>
      <c r="D44" s="31">
        <v>0.80500000000000005</v>
      </c>
      <c r="E44" s="33">
        <v>22.76</v>
      </c>
      <c r="F44" s="33">
        <v>0</v>
      </c>
      <c r="G44" s="13">
        <v>18.32</v>
      </c>
    </row>
    <row r="45" spans="1:7" ht="22.5" x14ac:dyDescent="0.2">
      <c r="A45" s="29"/>
      <c r="B45" s="70"/>
      <c r="C45" s="29"/>
      <c r="D45" s="59"/>
      <c r="E45" s="65"/>
      <c r="F45" s="66" t="s">
        <v>19</v>
      </c>
      <c r="G45" s="60">
        <v>98.31</v>
      </c>
    </row>
    <row r="46" spans="1:7" x14ac:dyDescent="0.2">
      <c r="A46" s="29"/>
      <c r="B46" s="70"/>
      <c r="C46" s="29"/>
      <c r="D46" s="59"/>
      <c r="E46" s="65"/>
      <c r="F46" s="66" t="s">
        <v>20</v>
      </c>
      <c r="G46" s="60">
        <v>20.49</v>
      </c>
    </row>
    <row r="47" spans="1:7" ht="22.5" x14ac:dyDescent="0.2">
      <c r="A47" s="29"/>
      <c r="B47" s="70"/>
      <c r="C47" s="29"/>
      <c r="D47" s="59"/>
      <c r="E47" s="65"/>
      <c r="F47" s="66" t="s">
        <v>21</v>
      </c>
      <c r="G47" s="60">
        <v>118.45</v>
      </c>
    </row>
    <row r="48" spans="1:7" ht="12.75" x14ac:dyDescent="0.2">
      <c r="A48"/>
      <c r="B48" s="71"/>
      <c r="C48"/>
      <c r="D48" s="61"/>
      <c r="E48" s="67"/>
      <c r="F48" s="67"/>
      <c r="G48" s="62"/>
    </row>
    <row r="49" spans="1:7" ht="28.5" customHeight="1" x14ac:dyDescent="0.2">
      <c r="A49" s="129" t="s">
        <v>61</v>
      </c>
      <c r="B49" s="130"/>
      <c r="C49" s="130"/>
      <c r="D49" s="130"/>
      <c r="E49" s="130"/>
      <c r="F49" s="130"/>
      <c r="G49" s="131"/>
    </row>
    <row r="50" spans="1:7" x14ac:dyDescent="0.2">
      <c r="A50" s="24" t="s">
        <v>165</v>
      </c>
      <c r="B50" s="68"/>
      <c r="C50" s="25"/>
      <c r="D50" s="54"/>
      <c r="E50" s="64"/>
      <c r="F50" s="64"/>
      <c r="G50" s="55"/>
    </row>
    <row r="51" spans="1:7" x14ac:dyDescent="0.2">
      <c r="A51" s="26" t="s">
        <v>29</v>
      </c>
      <c r="B51" s="69"/>
      <c r="C51" s="27"/>
      <c r="D51" s="56"/>
      <c r="E51" s="57"/>
      <c r="F51" s="57"/>
      <c r="G51" s="58"/>
    </row>
    <row r="52" spans="1:7" ht="22.5" x14ac:dyDescent="0.2">
      <c r="A52" s="14" t="s">
        <v>50</v>
      </c>
      <c r="B52" s="8" t="s">
        <v>4</v>
      </c>
      <c r="C52" s="14" t="s">
        <v>30</v>
      </c>
      <c r="D52" s="30" t="s">
        <v>31</v>
      </c>
      <c r="E52" s="8" t="s">
        <v>5</v>
      </c>
      <c r="F52" s="8" t="s">
        <v>6</v>
      </c>
      <c r="G52" s="14" t="s">
        <v>7</v>
      </c>
    </row>
    <row r="53" spans="1:7" ht="22.5" x14ac:dyDescent="0.2">
      <c r="A53" s="28" t="s">
        <v>63</v>
      </c>
      <c r="B53" s="9" t="s">
        <v>64</v>
      </c>
      <c r="C53" s="10" t="s">
        <v>2</v>
      </c>
      <c r="D53" s="31">
        <v>1</v>
      </c>
      <c r="E53" s="33">
        <v>127.63</v>
      </c>
      <c r="F53" s="33">
        <v>0</v>
      </c>
      <c r="G53" s="13">
        <v>127.63</v>
      </c>
    </row>
    <row r="54" spans="1:7" ht="22.5" x14ac:dyDescent="0.2">
      <c r="A54" s="28" t="s">
        <v>14</v>
      </c>
      <c r="B54" s="9" t="s">
        <v>15</v>
      </c>
      <c r="C54" s="10" t="s">
        <v>16</v>
      </c>
      <c r="D54" s="31">
        <v>0.26319999999999999</v>
      </c>
      <c r="E54" s="33">
        <v>22.99</v>
      </c>
      <c r="F54" s="33">
        <v>0</v>
      </c>
      <c r="G54" s="13">
        <v>6.05</v>
      </c>
    </row>
    <row r="55" spans="1:7" ht="22.5" x14ac:dyDescent="0.2">
      <c r="A55" s="28" t="s">
        <v>17</v>
      </c>
      <c r="B55" s="9" t="s">
        <v>18</v>
      </c>
      <c r="C55" s="10" t="s">
        <v>16</v>
      </c>
      <c r="D55" s="31">
        <v>0.26319999999999999</v>
      </c>
      <c r="E55" s="33">
        <v>27.84</v>
      </c>
      <c r="F55" s="33">
        <v>0</v>
      </c>
      <c r="G55" s="13">
        <v>7.32</v>
      </c>
    </row>
    <row r="56" spans="1:7" ht="22.5" x14ac:dyDescent="0.2">
      <c r="A56" s="29"/>
      <c r="B56" s="70"/>
      <c r="C56" s="29"/>
      <c r="D56" s="59"/>
      <c r="E56" s="65"/>
      <c r="F56" s="66" t="s">
        <v>19</v>
      </c>
      <c r="G56" s="60">
        <v>141</v>
      </c>
    </row>
    <row r="57" spans="1:7" x14ac:dyDescent="0.2">
      <c r="A57" s="29"/>
      <c r="B57" s="70"/>
      <c r="C57" s="29"/>
      <c r="D57" s="59"/>
      <c r="E57" s="65"/>
      <c r="F57" s="66" t="s">
        <v>20</v>
      </c>
      <c r="G57" s="60">
        <v>20.49</v>
      </c>
    </row>
    <row r="58" spans="1:7" ht="22.5" x14ac:dyDescent="0.2">
      <c r="A58" s="29"/>
      <c r="B58" s="70"/>
      <c r="C58" s="29"/>
      <c r="D58" s="59"/>
      <c r="E58" s="65"/>
      <c r="F58" s="66" t="s">
        <v>21</v>
      </c>
      <c r="G58" s="60">
        <v>169.89</v>
      </c>
    </row>
    <row r="59" spans="1:7" ht="12.75" x14ac:dyDescent="0.2">
      <c r="A59"/>
      <c r="B59" s="71"/>
      <c r="C59"/>
      <c r="D59" s="61"/>
      <c r="E59" s="67"/>
      <c r="F59" s="67"/>
      <c r="G59" s="62"/>
    </row>
    <row r="60" spans="1:7" ht="31.5" customHeight="1" x14ac:dyDescent="0.2">
      <c r="A60" s="129" t="s">
        <v>129</v>
      </c>
      <c r="B60" s="130"/>
      <c r="C60" s="130"/>
      <c r="D60" s="130"/>
      <c r="E60" s="130"/>
      <c r="F60" s="130"/>
      <c r="G60" s="131"/>
    </row>
    <row r="61" spans="1:7" x14ac:dyDescent="0.2">
      <c r="A61" s="24" t="s">
        <v>165</v>
      </c>
      <c r="B61" s="68"/>
      <c r="C61" s="25"/>
      <c r="D61" s="54"/>
      <c r="E61" s="64"/>
      <c r="F61" s="64"/>
      <c r="G61" s="55"/>
    </row>
    <row r="62" spans="1:7" x14ac:dyDescent="0.2">
      <c r="A62" s="26" t="s">
        <v>51</v>
      </c>
      <c r="B62" s="69"/>
      <c r="C62" s="27"/>
      <c r="D62" s="56"/>
      <c r="E62" s="57"/>
      <c r="F62" s="57"/>
      <c r="G62" s="58"/>
    </row>
    <row r="63" spans="1:7" ht="22.5" x14ac:dyDescent="0.2">
      <c r="A63" s="14" t="s">
        <v>50</v>
      </c>
      <c r="B63" s="8" t="s">
        <v>4</v>
      </c>
      <c r="C63" s="14" t="s">
        <v>30</v>
      </c>
      <c r="D63" s="30" t="s">
        <v>31</v>
      </c>
      <c r="E63" s="8" t="s">
        <v>5</v>
      </c>
      <c r="F63" s="8" t="s">
        <v>6</v>
      </c>
      <c r="G63" s="14" t="s">
        <v>7</v>
      </c>
    </row>
    <row r="64" spans="1:7" ht="45" x14ac:dyDescent="0.2">
      <c r="A64" s="28" t="s">
        <v>130</v>
      </c>
      <c r="B64" s="9" t="s">
        <v>131</v>
      </c>
      <c r="C64" s="10" t="s">
        <v>47</v>
      </c>
      <c r="D64" s="31">
        <v>3.7000000000000002E-3</v>
      </c>
      <c r="E64" s="33">
        <v>555.65</v>
      </c>
      <c r="F64" s="33">
        <v>0</v>
      </c>
      <c r="G64" s="13">
        <v>2.0499999999999998</v>
      </c>
    </row>
    <row r="65" spans="1:7" x14ac:dyDescent="0.2">
      <c r="A65" s="28" t="s">
        <v>66</v>
      </c>
      <c r="B65" s="9" t="s">
        <v>67</v>
      </c>
      <c r="C65" s="10" t="s">
        <v>16</v>
      </c>
      <c r="D65" s="31">
        <v>6.8099999999999994E-2</v>
      </c>
      <c r="E65" s="33">
        <v>28.5</v>
      </c>
      <c r="F65" s="33">
        <v>0</v>
      </c>
      <c r="G65" s="13">
        <v>1.94</v>
      </c>
    </row>
    <row r="66" spans="1:7" x14ac:dyDescent="0.2">
      <c r="A66" s="28" t="s">
        <v>23</v>
      </c>
      <c r="B66" s="9" t="s">
        <v>24</v>
      </c>
      <c r="C66" s="10" t="s">
        <v>16</v>
      </c>
      <c r="D66" s="31">
        <v>2.5499999999999998E-2</v>
      </c>
      <c r="E66" s="33">
        <v>22.76</v>
      </c>
      <c r="F66" s="33">
        <v>0</v>
      </c>
      <c r="G66" s="13">
        <v>0.57999999999999996</v>
      </c>
    </row>
    <row r="67" spans="1:7" ht="22.5" x14ac:dyDescent="0.2">
      <c r="A67" s="29"/>
      <c r="B67" s="70"/>
      <c r="C67" s="29"/>
      <c r="D67" s="59"/>
      <c r="E67" s="65"/>
      <c r="F67" s="66" t="s">
        <v>19</v>
      </c>
      <c r="G67" s="60">
        <v>4.57</v>
      </c>
    </row>
    <row r="68" spans="1:7" x14ac:dyDescent="0.2">
      <c r="A68" s="29"/>
      <c r="B68" s="70"/>
      <c r="C68" s="29"/>
      <c r="D68" s="59"/>
      <c r="E68" s="65"/>
      <c r="F68" s="66" t="s">
        <v>20</v>
      </c>
      <c r="G68" s="60">
        <v>20.49</v>
      </c>
    </row>
    <row r="69" spans="1:7" ht="22.5" x14ac:dyDescent="0.2">
      <c r="A69" s="29"/>
      <c r="B69" s="70"/>
      <c r="C69" s="29"/>
      <c r="D69" s="59"/>
      <c r="E69" s="65"/>
      <c r="F69" s="66" t="s">
        <v>21</v>
      </c>
      <c r="G69" s="60">
        <v>5.5</v>
      </c>
    </row>
    <row r="70" spans="1:7" ht="12.75" x14ac:dyDescent="0.2">
      <c r="A70"/>
      <c r="B70" s="71"/>
      <c r="C70"/>
      <c r="D70" s="61"/>
      <c r="E70" s="67"/>
      <c r="F70" s="67"/>
      <c r="G70" s="62"/>
    </row>
    <row r="71" spans="1:7" ht="29.25" customHeight="1" x14ac:dyDescent="0.2">
      <c r="A71" s="129" t="s">
        <v>132</v>
      </c>
      <c r="B71" s="130"/>
      <c r="C71" s="130"/>
      <c r="D71" s="130"/>
      <c r="E71" s="130"/>
      <c r="F71" s="130"/>
      <c r="G71" s="131"/>
    </row>
    <row r="72" spans="1:7" x14ac:dyDescent="0.2">
      <c r="A72" s="24" t="s">
        <v>165</v>
      </c>
      <c r="B72" s="68"/>
      <c r="C72" s="25"/>
      <c r="D72" s="54"/>
      <c r="E72" s="64"/>
      <c r="F72" s="64"/>
      <c r="G72" s="55"/>
    </row>
    <row r="73" spans="1:7" x14ac:dyDescent="0.2">
      <c r="A73" s="26" t="s">
        <v>58</v>
      </c>
      <c r="B73" s="69"/>
      <c r="C73" s="27"/>
      <c r="D73" s="56"/>
      <c r="E73" s="57"/>
      <c r="F73" s="57"/>
      <c r="G73" s="58"/>
    </row>
    <row r="74" spans="1:7" ht="22.5" x14ac:dyDescent="0.2">
      <c r="A74" s="14" t="s">
        <v>50</v>
      </c>
      <c r="B74" s="8" t="s">
        <v>4</v>
      </c>
      <c r="C74" s="14" t="s">
        <v>30</v>
      </c>
      <c r="D74" s="30" t="s">
        <v>31</v>
      </c>
      <c r="E74" s="8" t="s">
        <v>5</v>
      </c>
      <c r="F74" s="8" t="s">
        <v>6</v>
      </c>
      <c r="G74" s="14" t="s">
        <v>7</v>
      </c>
    </row>
    <row r="75" spans="1:7" ht="56.25" x14ac:dyDescent="0.2">
      <c r="A75" s="28" t="s">
        <v>127</v>
      </c>
      <c r="B75" s="9" t="s">
        <v>128</v>
      </c>
      <c r="C75" s="10" t="s">
        <v>47</v>
      </c>
      <c r="D75" s="31">
        <v>1.9400000000000001E-2</v>
      </c>
      <c r="E75" s="33">
        <v>606.65</v>
      </c>
      <c r="F75" s="33">
        <v>0</v>
      </c>
      <c r="G75" s="13">
        <v>11.76</v>
      </c>
    </row>
    <row r="76" spans="1:7" x14ac:dyDescent="0.2">
      <c r="A76" s="28" t="s">
        <v>66</v>
      </c>
      <c r="B76" s="9" t="s">
        <v>67</v>
      </c>
      <c r="C76" s="10" t="s">
        <v>16</v>
      </c>
      <c r="D76" s="31">
        <v>0.29709999999999998</v>
      </c>
      <c r="E76" s="33">
        <v>28.5</v>
      </c>
      <c r="F76" s="33">
        <v>0</v>
      </c>
      <c r="G76" s="13">
        <v>8.4600000000000009</v>
      </c>
    </row>
    <row r="77" spans="1:7" x14ac:dyDescent="0.2">
      <c r="A77" s="28" t="s">
        <v>23</v>
      </c>
      <c r="B77" s="9" t="s">
        <v>24</v>
      </c>
      <c r="C77" s="10" t="s">
        <v>16</v>
      </c>
      <c r="D77" s="31">
        <v>0.14849999999999999</v>
      </c>
      <c r="E77" s="33">
        <v>22.76</v>
      </c>
      <c r="F77" s="33">
        <v>0</v>
      </c>
      <c r="G77" s="13">
        <v>3.37</v>
      </c>
    </row>
    <row r="78" spans="1:7" ht="22.5" x14ac:dyDescent="0.2">
      <c r="A78" s="29"/>
      <c r="B78" s="70"/>
      <c r="C78" s="29"/>
      <c r="D78" s="59"/>
      <c r="E78" s="65"/>
      <c r="F78" s="66" t="s">
        <v>19</v>
      </c>
      <c r="G78" s="60">
        <v>23.59</v>
      </c>
    </row>
    <row r="79" spans="1:7" x14ac:dyDescent="0.2">
      <c r="A79" s="29"/>
      <c r="B79" s="70"/>
      <c r="C79" s="29"/>
      <c r="D79" s="59"/>
      <c r="E79" s="65"/>
      <c r="F79" s="66" t="s">
        <v>20</v>
      </c>
      <c r="G79" s="60">
        <v>20.49</v>
      </c>
    </row>
    <row r="80" spans="1:7" ht="12" customHeight="1" x14ac:dyDescent="0.2">
      <c r="A80" s="29"/>
      <c r="B80" s="70"/>
      <c r="C80" s="29"/>
      <c r="D80" s="59"/>
      <c r="E80" s="65"/>
      <c r="F80" s="66" t="s">
        <v>21</v>
      </c>
      <c r="G80" s="60">
        <v>28.42</v>
      </c>
    </row>
    <row r="81" spans="1:7" ht="12.75" x14ac:dyDescent="0.2">
      <c r="A81"/>
      <c r="B81" s="71"/>
      <c r="C81"/>
      <c r="D81" s="61"/>
      <c r="E81" s="67"/>
      <c r="F81" s="67"/>
      <c r="G81" s="62"/>
    </row>
    <row r="82" spans="1:7" x14ac:dyDescent="0.2">
      <c r="A82" s="22" t="s">
        <v>133</v>
      </c>
      <c r="B82" s="72"/>
      <c r="C82" s="23"/>
      <c r="D82" s="52"/>
      <c r="E82" s="63"/>
      <c r="F82" s="63"/>
      <c r="G82" s="53"/>
    </row>
    <row r="83" spans="1:7" x14ac:dyDescent="0.2">
      <c r="A83" s="24" t="s">
        <v>165</v>
      </c>
      <c r="B83" s="68"/>
      <c r="C83" s="25"/>
      <c r="D83" s="54"/>
      <c r="E83" s="64"/>
      <c r="F83" s="64"/>
      <c r="G83" s="55"/>
    </row>
    <row r="84" spans="1:7" x14ac:dyDescent="0.2">
      <c r="A84" s="26" t="s">
        <v>62</v>
      </c>
      <c r="B84" s="69"/>
      <c r="C84" s="27"/>
      <c r="D84" s="56"/>
      <c r="E84" s="57"/>
      <c r="F84" s="57"/>
      <c r="G84" s="58"/>
    </row>
    <row r="85" spans="1:7" ht="22.5" x14ac:dyDescent="0.2">
      <c r="A85" s="14" t="s">
        <v>50</v>
      </c>
      <c r="B85" s="8" t="s">
        <v>4</v>
      </c>
      <c r="C85" s="14" t="s">
        <v>30</v>
      </c>
      <c r="D85" s="30" t="s">
        <v>31</v>
      </c>
      <c r="E85" s="8" t="s">
        <v>5</v>
      </c>
      <c r="F85" s="8" t="s">
        <v>6</v>
      </c>
      <c r="G85" s="14" t="s">
        <v>7</v>
      </c>
    </row>
    <row r="86" spans="1:7" x14ac:dyDescent="0.2">
      <c r="A86" s="28" t="s">
        <v>134</v>
      </c>
      <c r="B86" s="9" t="s">
        <v>135</v>
      </c>
      <c r="C86" s="10" t="s">
        <v>26</v>
      </c>
      <c r="D86" s="31">
        <v>0.1666</v>
      </c>
      <c r="E86" s="33">
        <v>7.59</v>
      </c>
      <c r="F86" s="33">
        <v>0</v>
      </c>
      <c r="G86" s="13">
        <v>1.26</v>
      </c>
    </row>
    <row r="87" spans="1:7" x14ac:dyDescent="0.2">
      <c r="A87" s="28" t="s">
        <v>27</v>
      </c>
      <c r="B87" s="9" t="s">
        <v>28</v>
      </c>
      <c r="C87" s="10" t="s">
        <v>16</v>
      </c>
      <c r="D87" s="31">
        <v>6.6600000000000006E-2</v>
      </c>
      <c r="E87" s="33">
        <v>30.21</v>
      </c>
      <c r="F87" s="33">
        <v>0</v>
      </c>
      <c r="G87" s="13">
        <v>2.0099999999999998</v>
      </c>
    </row>
    <row r="88" spans="1:7" x14ac:dyDescent="0.2">
      <c r="A88" s="28" t="s">
        <v>23</v>
      </c>
      <c r="B88" s="9" t="s">
        <v>24</v>
      </c>
      <c r="C88" s="10" t="s">
        <v>16</v>
      </c>
      <c r="D88" s="31">
        <v>2.2200000000000001E-2</v>
      </c>
      <c r="E88" s="33">
        <v>22.76</v>
      </c>
      <c r="F88" s="33">
        <v>0</v>
      </c>
      <c r="G88" s="13">
        <v>0.5</v>
      </c>
    </row>
    <row r="89" spans="1:7" ht="22.5" x14ac:dyDescent="0.2">
      <c r="A89" s="29"/>
      <c r="B89" s="70"/>
      <c r="C89" s="29"/>
      <c r="D89" s="59"/>
      <c r="E89" s="65"/>
      <c r="F89" s="66" t="s">
        <v>19</v>
      </c>
      <c r="G89" s="60">
        <v>3.77</v>
      </c>
    </row>
    <row r="90" spans="1:7" x14ac:dyDescent="0.2">
      <c r="A90" s="29"/>
      <c r="B90" s="70"/>
      <c r="C90" s="29"/>
      <c r="D90" s="59"/>
      <c r="E90" s="65"/>
      <c r="F90" s="66" t="s">
        <v>20</v>
      </c>
      <c r="G90" s="60">
        <v>20.49</v>
      </c>
    </row>
    <row r="91" spans="1:7" ht="22.5" x14ac:dyDescent="0.2">
      <c r="A91" s="29"/>
      <c r="B91" s="70"/>
      <c r="C91" s="29"/>
      <c r="D91" s="59"/>
      <c r="E91" s="65"/>
      <c r="F91" s="66" t="s">
        <v>21</v>
      </c>
      <c r="G91" s="60">
        <v>4.54</v>
      </c>
    </row>
    <row r="92" spans="1:7" ht="12.75" x14ac:dyDescent="0.2">
      <c r="A92"/>
      <c r="B92" s="71"/>
      <c r="C92"/>
      <c r="D92" s="61"/>
      <c r="E92" s="67"/>
      <c r="F92" s="67"/>
      <c r="G92" s="62"/>
    </row>
    <row r="93" spans="1:7" x14ac:dyDescent="0.2">
      <c r="A93" s="22" t="s">
        <v>136</v>
      </c>
      <c r="B93" s="72"/>
      <c r="C93" s="23"/>
      <c r="D93" s="52"/>
      <c r="E93" s="63"/>
      <c r="F93" s="63"/>
      <c r="G93" s="53"/>
    </row>
    <row r="94" spans="1:7" x14ac:dyDescent="0.2">
      <c r="A94" s="24" t="s">
        <v>165</v>
      </c>
      <c r="B94" s="68"/>
      <c r="C94" s="25"/>
      <c r="D94" s="54"/>
      <c r="E94" s="64"/>
      <c r="F94" s="64"/>
      <c r="G94" s="55"/>
    </row>
    <row r="95" spans="1:7" x14ac:dyDescent="0.2">
      <c r="A95" s="26" t="s">
        <v>65</v>
      </c>
      <c r="B95" s="69"/>
      <c r="C95" s="27"/>
      <c r="D95" s="56"/>
      <c r="E95" s="57"/>
      <c r="F95" s="57"/>
      <c r="G95" s="58"/>
    </row>
    <row r="96" spans="1:7" ht="22.5" x14ac:dyDescent="0.2">
      <c r="A96" s="14" t="s">
        <v>50</v>
      </c>
      <c r="B96" s="8" t="s">
        <v>4</v>
      </c>
      <c r="C96" s="14" t="s">
        <v>30</v>
      </c>
      <c r="D96" s="30" t="s">
        <v>31</v>
      </c>
      <c r="E96" s="8" t="s">
        <v>5</v>
      </c>
      <c r="F96" s="8" t="s">
        <v>6</v>
      </c>
      <c r="G96" s="14" t="s">
        <v>7</v>
      </c>
    </row>
    <row r="97" spans="1:7" x14ac:dyDescent="0.2">
      <c r="A97" s="28" t="s">
        <v>137</v>
      </c>
      <c r="B97" s="9" t="s">
        <v>138</v>
      </c>
      <c r="C97" s="10" t="s">
        <v>26</v>
      </c>
      <c r="D97" s="31">
        <v>0.26779999999999998</v>
      </c>
      <c r="E97" s="33">
        <v>13.12</v>
      </c>
      <c r="F97" s="33">
        <v>0</v>
      </c>
      <c r="G97" s="13">
        <v>3.51</v>
      </c>
    </row>
    <row r="98" spans="1:7" x14ac:dyDescent="0.2">
      <c r="A98" s="28" t="s">
        <v>27</v>
      </c>
      <c r="B98" s="9" t="s">
        <v>28</v>
      </c>
      <c r="C98" s="10" t="s">
        <v>16</v>
      </c>
      <c r="D98" s="31">
        <v>0.16309999999999999</v>
      </c>
      <c r="E98" s="33">
        <v>30.21</v>
      </c>
      <c r="F98" s="33">
        <v>0</v>
      </c>
      <c r="G98" s="13">
        <v>4.92</v>
      </c>
    </row>
    <row r="99" spans="1:7" x14ac:dyDescent="0.2">
      <c r="A99" s="28" t="s">
        <v>23</v>
      </c>
      <c r="B99" s="9" t="s">
        <v>24</v>
      </c>
      <c r="C99" s="10" t="s">
        <v>16</v>
      </c>
      <c r="D99" s="31">
        <v>5.4399999999999997E-2</v>
      </c>
      <c r="E99" s="33">
        <v>22.76</v>
      </c>
      <c r="F99" s="33">
        <v>0</v>
      </c>
      <c r="G99" s="13">
        <v>1.23</v>
      </c>
    </row>
    <row r="100" spans="1:7" ht="22.5" x14ac:dyDescent="0.2">
      <c r="A100" s="29"/>
      <c r="B100" s="70"/>
      <c r="C100" s="29"/>
      <c r="D100" s="59"/>
      <c r="E100" s="65"/>
      <c r="F100" s="66" t="s">
        <v>19</v>
      </c>
      <c r="G100" s="60">
        <v>9.66</v>
      </c>
    </row>
    <row r="101" spans="1:7" x14ac:dyDescent="0.2">
      <c r="A101" s="29"/>
      <c r="B101" s="70"/>
      <c r="C101" s="29"/>
      <c r="D101" s="59"/>
      <c r="E101" s="65"/>
      <c r="F101" s="66" t="s">
        <v>20</v>
      </c>
      <c r="G101" s="60">
        <v>20.49</v>
      </c>
    </row>
    <row r="102" spans="1:7" ht="22.5" x14ac:dyDescent="0.2">
      <c r="A102" s="29"/>
      <c r="B102" s="70"/>
      <c r="C102" s="29"/>
      <c r="D102" s="59"/>
      <c r="E102" s="65"/>
      <c r="F102" s="66" t="s">
        <v>21</v>
      </c>
      <c r="G102" s="60">
        <v>11.63</v>
      </c>
    </row>
    <row r="103" spans="1:7" ht="12.75" x14ac:dyDescent="0.2">
      <c r="A103"/>
      <c r="B103" s="71"/>
      <c r="C103"/>
      <c r="D103" s="61"/>
      <c r="E103" s="67"/>
      <c r="F103" s="67"/>
      <c r="G103" s="62"/>
    </row>
    <row r="104" spans="1:7" ht="25.5" customHeight="1" x14ac:dyDescent="0.2">
      <c r="A104" s="129" t="s">
        <v>139</v>
      </c>
      <c r="B104" s="130"/>
      <c r="C104" s="130"/>
      <c r="D104" s="130"/>
      <c r="E104" s="130"/>
      <c r="F104" s="130"/>
      <c r="G104" s="131"/>
    </row>
    <row r="105" spans="1:7" x14ac:dyDescent="0.2">
      <c r="A105" s="24" t="s">
        <v>165</v>
      </c>
      <c r="B105" s="68"/>
      <c r="C105" s="25"/>
      <c r="D105" s="54"/>
      <c r="E105" s="64"/>
      <c r="F105" s="64"/>
      <c r="G105" s="55"/>
    </row>
    <row r="106" spans="1:7" x14ac:dyDescent="0.2">
      <c r="A106" s="26" t="s">
        <v>140</v>
      </c>
      <c r="B106" s="69"/>
      <c r="C106" s="27"/>
      <c r="D106" s="56"/>
      <c r="E106" s="57"/>
      <c r="F106" s="57"/>
      <c r="G106" s="58"/>
    </row>
    <row r="107" spans="1:7" ht="22.5" x14ac:dyDescent="0.2">
      <c r="A107" s="14" t="s">
        <v>50</v>
      </c>
      <c r="B107" s="8" t="s">
        <v>4</v>
      </c>
      <c r="C107" s="14" t="s">
        <v>30</v>
      </c>
      <c r="D107" s="30" t="s">
        <v>31</v>
      </c>
      <c r="E107" s="8" t="s">
        <v>5</v>
      </c>
      <c r="F107" s="8" t="s">
        <v>6</v>
      </c>
      <c r="G107" s="14" t="s">
        <v>7</v>
      </c>
    </row>
    <row r="108" spans="1:7" x14ac:dyDescent="0.2">
      <c r="A108" s="28" t="s">
        <v>10</v>
      </c>
      <c r="B108" s="9" t="s">
        <v>11</v>
      </c>
      <c r="C108" s="10" t="s">
        <v>2</v>
      </c>
      <c r="D108" s="31">
        <v>3.1899999999999998E-2</v>
      </c>
      <c r="E108" s="33">
        <v>3.02</v>
      </c>
      <c r="F108" s="33">
        <v>0</v>
      </c>
      <c r="G108" s="13">
        <v>0.09</v>
      </c>
    </row>
    <row r="109" spans="1:7" ht="22.5" x14ac:dyDescent="0.2">
      <c r="A109" s="28" t="s">
        <v>141</v>
      </c>
      <c r="B109" s="9" t="s">
        <v>142</v>
      </c>
      <c r="C109" s="10" t="s">
        <v>1</v>
      </c>
      <c r="D109" s="31">
        <v>1.0492999999999999</v>
      </c>
      <c r="E109" s="33">
        <v>3.84</v>
      </c>
      <c r="F109" s="33">
        <v>0</v>
      </c>
      <c r="G109" s="13">
        <v>4.0199999999999996</v>
      </c>
    </row>
    <row r="110" spans="1:7" ht="22.5" x14ac:dyDescent="0.2">
      <c r="A110" s="28" t="s">
        <v>14</v>
      </c>
      <c r="B110" s="9" t="s">
        <v>15</v>
      </c>
      <c r="C110" s="10" t="s">
        <v>16</v>
      </c>
      <c r="D110" s="31">
        <v>0.13669999999999999</v>
      </c>
      <c r="E110" s="33">
        <v>22.99</v>
      </c>
      <c r="F110" s="33">
        <v>0</v>
      </c>
      <c r="G110" s="13">
        <v>3.14</v>
      </c>
    </row>
    <row r="111" spans="1:7" ht="22.5" x14ac:dyDescent="0.2">
      <c r="A111" s="28" t="s">
        <v>17</v>
      </c>
      <c r="B111" s="9" t="s">
        <v>18</v>
      </c>
      <c r="C111" s="10" t="s">
        <v>16</v>
      </c>
      <c r="D111" s="31">
        <v>0.13669999999999999</v>
      </c>
      <c r="E111" s="33">
        <v>27.84</v>
      </c>
      <c r="F111" s="33">
        <v>0</v>
      </c>
      <c r="G111" s="13">
        <v>3.8</v>
      </c>
    </row>
    <row r="112" spans="1:7" ht="22.5" x14ac:dyDescent="0.2">
      <c r="A112" s="29"/>
      <c r="B112" s="70"/>
      <c r="C112" s="29"/>
      <c r="D112" s="59"/>
      <c r="E112" s="65"/>
      <c r="F112" s="66" t="s">
        <v>19</v>
      </c>
      <c r="G112" s="60">
        <v>11.05</v>
      </c>
    </row>
    <row r="113" spans="1:7" x14ac:dyDescent="0.2">
      <c r="A113" s="29"/>
      <c r="B113" s="70"/>
      <c r="C113" s="29"/>
      <c r="D113" s="59"/>
      <c r="E113" s="65"/>
      <c r="F113" s="66" t="s">
        <v>20</v>
      </c>
      <c r="G113" s="60">
        <v>20.49</v>
      </c>
    </row>
    <row r="114" spans="1:7" ht="22.5" x14ac:dyDescent="0.2">
      <c r="A114" s="29"/>
      <c r="B114" s="70"/>
      <c r="C114" s="29"/>
      <c r="D114" s="59"/>
      <c r="E114" s="65"/>
      <c r="F114" s="66" t="s">
        <v>21</v>
      </c>
      <c r="G114" s="60">
        <v>13.31</v>
      </c>
    </row>
    <row r="115" spans="1:7" ht="12.75" x14ac:dyDescent="0.2">
      <c r="A115"/>
      <c r="B115" s="71"/>
      <c r="C115"/>
      <c r="D115" s="61"/>
      <c r="E115" s="67"/>
      <c r="F115" s="67"/>
      <c r="G115" s="62"/>
    </row>
    <row r="116" spans="1:7" ht="29.25" customHeight="1" x14ac:dyDescent="0.2">
      <c r="A116" s="129" t="s">
        <v>143</v>
      </c>
      <c r="B116" s="130"/>
      <c r="C116" s="130"/>
      <c r="D116" s="130"/>
      <c r="E116" s="130"/>
      <c r="F116" s="130"/>
      <c r="G116" s="131"/>
    </row>
    <row r="117" spans="1:7" x14ac:dyDescent="0.2">
      <c r="A117" s="24" t="s">
        <v>165</v>
      </c>
      <c r="B117" s="68"/>
      <c r="C117" s="25"/>
      <c r="D117" s="54"/>
      <c r="E117" s="64"/>
      <c r="F117" s="64"/>
      <c r="G117" s="55"/>
    </row>
    <row r="118" spans="1:7" x14ac:dyDescent="0.2">
      <c r="A118" s="26" t="s">
        <v>144</v>
      </c>
      <c r="B118" s="69"/>
      <c r="C118" s="27"/>
      <c r="D118" s="56"/>
      <c r="E118" s="57"/>
      <c r="F118" s="57"/>
      <c r="G118" s="58"/>
    </row>
    <row r="119" spans="1:7" ht="22.5" x14ac:dyDescent="0.2">
      <c r="A119" s="14" t="s">
        <v>50</v>
      </c>
      <c r="B119" s="8" t="s">
        <v>4</v>
      </c>
      <c r="C119" s="14" t="s">
        <v>30</v>
      </c>
      <c r="D119" s="30" t="s">
        <v>31</v>
      </c>
      <c r="E119" s="8" t="s">
        <v>5</v>
      </c>
      <c r="F119" s="8" t="s">
        <v>6</v>
      </c>
      <c r="G119" s="14" t="s">
        <v>7</v>
      </c>
    </row>
    <row r="120" spans="1:7" x14ac:dyDescent="0.2">
      <c r="A120" s="28" t="s">
        <v>8</v>
      </c>
      <c r="B120" s="9" t="s">
        <v>9</v>
      </c>
      <c r="C120" s="10" t="s">
        <v>2</v>
      </c>
      <c r="D120" s="31">
        <v>4.7000000000000002E-3</v>
      </c>
      <c r="E120" s="33">
        <v>77.86</v>
      </c>
      <c r="F120" s="33">
        <v>0</v>
      </c>
      <c r="G120" s="13">
        <v>0.36</v>
      </c>
    </row>
    <row r="121" spans="1:7" ht="22.5" x14ac:dyDescent="0.2">
      <c r="A121" s="28" t="s">
        <v>145</v>
      </c>
      <c r="B121" s="9" t="s">
        <v>146</v>
      </c>
      <c r="C121" s="10" t="s">
        <v>2</v>
      </c>
      <c r="D121" s="31">
        <v>1</v>
      </c>
      <c r="E121" s="33">
        <v>0.62</v>
      </c>
      <c r="F121" s="33">
        <v>0</v>
      </c>
      <c r="G121" s="13">
        <v>0.62</v>
      </c>
    </row>
    <row r="122" spans="1:7" x14ac:dyDescent="0.2">
      <c r="A122" s="28" t="s">
        <v>10</v>
      </c>
      <c r="B122" s="9" t="s">
        <v>11</v>
      </c>
      <c r="C122" s="10" t="s">
        <v>2</v>
      </c>
      <c r="D122" s="31">
        <v>2.5999999999999999E-2</v>
      </c>
      <c r="E122" s="33">
        <v>3.02</v>
      </c>
      <c r="F122" s="33">
        <v>0</v>
      </c>
      <c r="G122" s="13">
        <v>7.0000000000000007E-2</v>
      </c>
    </row>
    <row r="123" spans="1:7" ht="22.5" x14ac:dyDescent="0.2">
      <c r="A123" s="28" t="s">
        <v>12</v>
      </c>
      <c r="B123" s="9" t="s">
        <v>13</v>
      </c>
      <c r="C123" s="10" t="s">
        <v>2</v>
      </c>
      <c r="D123" s="31">
        <v>6.0000000000000001E-3</v>
      </c>
      <c r="E123" s="33">
        <v>88.22</v>
      </c>
      <c r="F123" s="33">
        <v>0</v>
      </c>
      <c r="G123" s="13">
        <v>0.52</v>
      </c>
    </row>
    <row r="124" spans="1:7" ht="22.5" x14ac:dyDescent="0.2">
      <c r="A124" s="28" t="s">
        <v>14</v>
      </c>
      <c r="B124" s="9" t="s">
        <v>15</v>
      </c>
      <c r="C124" s="10" t="s">
        <v>16</v>
      </c>
      <c r="D124" s="31">
        <v>0.1172</v>
      </c>
      <c r="E124" s="33">
        <v>22.99</v>
      </c>
      <c r="F124" s="33">
        <v>0</v>
      </c>
      <c r="G124" s="13">
        <v>2.69</v>
      </c>
    </row>
    <row r="125" spans="1:7" ht="22.5" x14ac:dyDescent="0.2">
      <c r="A125" s="28" t="s">
        <v>17</v>
      </c>
      <c r="B125" s="9" t="s">
        <v>18</v>
      </c>
      <c r="C125" s="10" t="s">
        <v>16</v>
      </c>
      <c r="D125" s="31">
        <v>0.1172</v>
      </c>
      <c r="E125" s="33">
        <v>27.84</v>
      </c>
      <c r="F125" s="33">
        <v>0</v>
      </c>
      <c r="G125" s="13">
        <v>3.26</v>
      </c>
    </row>
    <row r="126" spans="1:7" ht="22.5" x14ac:dyDescent="0.2">
      <c r="A126" s="29"/>
      <c r="B126" s="70"/>
      <c r="C126" s="29"/>
      <c r="D126" s="59"/>
      <c r="E126" s="65"/>
      <c r="F126" s="66" t="s">
        <v>19</v>
      </c>
      <c r="G126" s="60">
        <v>7.52</v>
      </c>
    </row>
    <row r="127" spans="1:7" ht="12" customHeight="1" x14ac:dyDescent="0.2">
      <c r="A127" s="29"/>
      <c r="B127" s="70"/>
      <c r="C127" s="29"/>
      <c r="D127" s="59"/>
      <c r="E127" s="65"/>
      <c r="F127" s="66" t="s">
        <v>20</v>
      </c>
      <c r="G127" s="60">
        <v>20.49</v>
      </c>
    </row>
    <row r="128" spans="1:7" ht="22.5" x14ac:dyDescent="0.2">
      <c r="A128" s="29"/>
      <c r="B128" s="70"/>
      <c r="C128" s="29"/>
      <c r="D128" s="59"/>
      <c r="E128" s="65"/>
      <c r="F128" s="66" t="s">
        <v>21</v>
      </c>
      <c r="G128" s="60">
        <v>9.06</v>
      </c>
    </row>
    <row r="129" spans="1:7" ht="12.75" x14ac:dyDescent="0.2">
      <c r="A129"/>
      <c r="B129" s="71"/>
      <c r="C129"/>
      <c r="D129" s="61"/>
      <c r="E129" s="67"/>
      <c r="F129" s="67"/>
      <c r="G129" s="62"/>
    </row>
    <row r="130" spans="1:7" x14ac:dyDescent="0.2">
      <c r="A130" s="22" t="s">
        <v>147</v>
      </c>
      <c r="B130" s="72"/>
      <c r="C130" s="23"/>
      <c r="D130" s="52"/>
      <c r="E130" s="63"/>
      <c r="F130" s="63"/>
      <c r="G130" s="53"/>
    </row>
    <row r="131" spans="1:7" x14ac:dyDescent="0.2">
      <c r="A131" s="24" t="s">
        <v>165</v>
      </c>
      <c r="B131" s="68"/>
      <c r="C131" s="25"/>
      <c r="D131" s="54"/>
      <c r="E131" s="64"/>
      <c r="F131" s="64"/>
      <c r="G131" s="55"/>
    </row>
    <row r="132" spans="1:7" x14ac:dyDescent="0.2">
      <c r="A132" s="26" t="s">
        <v>148</v>
      </c>
      <c r="B132" s="69"/>
      <c r="C132" s="27"/>
      <c r="D132" s="56"/>
      <c r="E132" s="57"/>
      <c r="F132" s="57"/>
      <c r="G132" s="58"/>
    </row>
    <row r="133" spans="1:7" ht="22.5" x14ac:dyDescent="0.2">
      <c r="A133" s="14" t="s">
        <v>50</v>
      </c>
      <c r="B133" s="8" t="s">
        <v>4</v>
      </c>
      <c r="C133" s="14" t="s">
        <v>30</v>
      </c>
      <c r="D133" s="30" t="s">
        <v>31</v>
      </c>
      <c r="E133" s="8" t="s">
        <v>5</v>
      </c>
      <c r="F133" s="8" t="s">
        <v>6</v>
      </c>
      <c r="G133" s="14" t="s">
        <v>7</v>
      </c>
    </row>
    <row r="134" spans="1:7" ht="22.5" x14ac:dyDescent="0.2">
      <c r="A134" s="28" t="s">
        <v>59</v>
      </c>
      <c r="B134" s="9" t="s">
        <v>60</v>
      </c>
      <c r="C134" s="10" t="s">
        <v>2</v>
      </c>
      <c r="D134" s="31">
        <v>8.3999999999999995E-3</v>
      </c>
      <c r="E134" s="33">
        <v>19.170000000000002</v>
      </c>
      <c r="F134" s="33">
        <v>0</v>
      </c>
      <c r="G134" s="13">
        <v>0.16</v>
      </c>
    </row>
    <row r="135" spans="1:7" ht="22.5" x14ac:dyDescent="0.2">
      <c r="A135" s="28" t="s">
        <v>149</v>
      </c>
      <c r="B135" s="9" t="s">
        <v>150</v>
      </c>
      <c r="C135" s="10" t="s">
        <v>2</v>
      </c>
      <c r="D135" s="31">
        <v>1</v>
      </c>
      <c r="E135" s="33">
        <v>14.77</v>
      </c>
      <c r="F135" s="33">
        <v>0</v>
      </c>
      <c r="G135" s="13">
        <v>14.77</v>
      </c>
    </row>
    <row r="136" spans="1:7" ht="22.5" x14ac:dyDescent="0.2">
      <c r="A136" s="28" t="s">
        <v>14</v>
      </c>
      <c r="B136" s="9" t="s">
        <v>15</v>
      </c>
      <c r="C136" s="10" t="s">
        <v>16</v>
      </c>
      <c r="D136" s="31">
        <v>7.1900000000000006E-2</v>
      </c>
      <c r="E136" s="33">
        <v>22.99</v>
      </c>
      <c r="F136" s="33">
        <v>0</v>
      </c>
      <c r="G136" s="13">
        <v>1.65</v>
      </c>
    </row>
    <row r="137" spans="1:7" ht="22.5" x14ac:dyDescent="0.2">
      <c r="A137" s="28" t="s">
        <v>17</v>
      </c>
      <c r="B137" s="9" t="s">
        <v>18</v>
      </c>
      <c r="C137" s="10" t="s">
        <v>16</v>
      </c>
      <c r="D137" s="31">
        <v>7.1900000000000006E-2</v>
      </c>
      <c r="E137" s="33">
        <v>27.84</v>
      </c>
      <c r="F137" s="33">
        <v>0</v>
      </c>
      <c r="G137" s="13">
        <v>2</v>
      </c>
    </row>
    <row r="138" spans="1:7" ht="22.5" x14ac:dyDescent="0.2">
      <c r="A138" s="29"/>
      <c r="B138" s="70"/>
      <c r="C138" s="29"/>
      <c r="D138" s="59"/>
      <c r="E138" s="65"/>
      <c r="F138" s="66" t="s">
        <v>19</v>
      </c>
      <c r="G138" s="60">
        <v>18.579999999999998</v>
      </c>
    </row>
    <row r="139" spans="1:7" x14ac:dyDescent="0.2">
      <c r="A139" s="29"/>
      <c r="B139" s="70"/>
      <c r="C139" s="29"/>
      <c r="D139" s="59"/>
      <c r="E139" s="65"/>
      <c r="F139" s="66" t="s">
        <v>20</v>
      </c>
      <c r="G139" s="60">
        <v>20.49</v>
      </c>
    </row>
    <row r="140" spans="1:7" ht="22.5" x14ac:dyDescent="0.2">
      <c r="A140" s="29"/>
      <c r="B140" s="70"/>
      <c r="C140" s="29"/>
      <c r="D140" s="59"/>
      <c r="E140" s="65"/>
      <c r="F140" s="66" t="s">
        <v>21</v>
      </c>
      <c r="G140" s="60">
        <v>22.38</v>
      </c>
    </row>
    <row r="141" spans="1:7" ht="12.75" x14ac:dyDescent="0.2">
      <c r="A141"/>
      <c r="B141" s="71"/>
      <c r="C141"/>
      <c r="D141" s="61"/>
      <c r="E141" s="67"/>
      <c r="F141" s="67"/>
      <c r="G141" s="62"/>
    </row>
    <row r="142" spans="1:7" ht="27.75" customHeight="1" x14ac:dyDescent="0.2">
      <c r="A142" s="129" t="s">
        <v>151</v>
      </c>
      <c r="B142" s="130"/>
      <c r="C142" s="130"/>
      <c r="D142" s="130"/>
      <c r="E142" s="130"/>
      <c r="F142" s="130"/>
      <c r="G142" s="131"/>
    </row>
    <row r="143" spans="1:7" x14ac:dyDescent="0.2">
      <c r="A143" s="24" t="s">
        <v>165</v>
      </c>
      <c r="B143" s="68"/>
      <c r="C143" s="25"/>
      <c r="D143" s="54"/>
      <c r="E143" s="64"/>
      <c r="F143" s="64"/>
      <c r="G143" s="55"/>
    </row>
    <row r="144" spans="1:7" x14ac:dyDescent="0.2">
      <c r="A144" s="26" t="s">
        <v>152</v>
      </c>
      <c r="B144" s="69"/>
      <c r="C144" s="27"/>
      <c r="D144" s="56"/>
      <c r="E144" s="57"/>
      <c r="F144" s="57"/>
      <c r="G144" s="58"/>
    </row>
    <row r="145" spans="1:7" ht="22.5" x14ac:dyDescent="0.2">
      <c r="A145" s="14" t="s">
        <v>50</v>
      </c>
      <c r="B145" s="8" t="s">
        <v>4</v>
      </c>
      <c r="C145" s="14" t="s">
        <v>30</v>
      </c>
      <c r="D145" s="30" t="s">
        <v>31</v>
      </c>
      <c r="E145" s="8" t="s">
        <v>5</v>
      </c>
      <c r="F145" s="8" t="s">
        <v>6</v>
      </c>
      <c r="G145" s="14" t="s">
        <v>7</v>
      </c>
    </row>
    <row r="146" spans="1:7" ht="22.5" x14ac:dyDescent="0.2">
      <c r="A146" s="28" t="s">
        <v>153</v>
      </c>
      <c r="B146" s="9" t="s">
        <v>154</v>
      </c>
      <c r="C146" s="10" t="s">
        <v>2</v>
      </c>
      <c r="D146" s="31">
        <v>1</v>
      </c>
      <c r="E146" s="33">
        <v>11.81</v>
      </c>
      <c r="F146" s="33">
        <v>0</v>
      </c>
      <c r="G146" s="13">
        <v>11.81</v>
      </c>
    </row>
    <row r="147" spans="1:7" x14ac:dyDescent="0.2">
      <c r="A147" s="28" t="s">
        <v>8</v>
      </c>
      <c r="B147" s="9" t="s">
        <v>9</v>
      </c>
      <c r="C147" s="10" t="s">
        <v>2</v>
      </c>
      <c r="D147" s="31">
        <v>2.3999999999999998E-3</v>
      </c>
      <c r="E147" s="33">
        <v>77.86</v>
      </c>
      <c r="F147" s="33">
        <v>0</v>
      </c>
      <c r="G147" s="13">
        <v>0.18</v>
      </c>
    </row>
    <row r="148" spans="1:7" ht="22.5" x14ac:dyDescent="0.2">
      <c r="A148" s="28" t="s">
        <v>12</v>
      </c>
      <c r="B148" s="9" t="s">
        <v>13</v>
      </c>
      <c r="C148" s="10" t="s">
        <v>2</v>
      </c>
      <c r="D148" s="31">
        <v>3.0000000000000001E-3</v>
      </c>
      <c r="E148" s="33">
        <v>88.22</v>
      </c>
      <c r="F148" s="33">
        <v>0</v>
      </c>
      <c r="G148" s="13">
        <v>0.26</v>
      </c>
    </row>
    <row r="149" spans="1:7" ht="22.5" x14ac:dyDescent="0.2">
      <c r="A149" s="28" t="s">
        <v>14</v>
      </c>
      <c r="B149" s="9" t="s">
        <v>15</v>
      </c>
      <c r="C149" s="10" t="s">
        <v>16</v>
      </c>
      <c r="D149" s="31">
        <v>0.13109999999999999</v>
      </c>
      <c r="E149" s="33">
        <v>22.99</v>
      </c>
      <c r="F149" s="33">
        <v>0</v>
      </c>
      <c r="G149" s="13">
        <v>3.01</v>
      </c>
    </row>
    <row r="150" spans="1:7" ht="22.5" x14ac:dyDescent="0.2">
      <c r="A150" s="28" t="s">
        <v>17</v>
      </c>
      <c r="B150" s="9" t="s">
        <v>18</v>
      </c>
      <c r="C150" s="10" t="s">
        <v>16</v>
      </c>
      <c r="D150" s="31">
        <v>0.13109999999999999</v>
      </c>
      <c r="E150" s="33">
        <v>27.84</v>
      </c>
      <c r="F150" s="33">
        <v>0</v>
      </c>
      <c r="G150" s="13">
        <v>3.64</v>
      </c>
    </row>
    <row r="151" spans="1:7" ht="22.5" x14ac:dyDescent="0.2">
      <c r="A151" s="29"/>
      <c r="B151" s="70"/>
      <c r="C151" s="29"/>
      <c r="D151" s="59"/>
      <c r="E151" s="65"/>
      <c r="F151" s="66" t="s">
        <v>19</v>
      </c>
      <c r="G151" s="60">
        <v>18.899999999999999</v>
      </c>
    </row>
    <row r="152" spans="1:7" x14ac:dyDescent="0.2">
      <c r="A152" s="29"/>
      <c r="B152" s="70"/>
      <c r="C152" s="29"/>
      <c r="D152" s="59"/>
      <c r="E152" s="65"/>
      <c r="F152" s="66" t="s">
        <v>20</v>
      </c>
      <c r="G152" s="60">
        <v>20.49</v>
      </c>
    </row>
    <row r="153" spans="1:7" ht="22.5" x14ac:dyDescent="0.2">
      <c r="A153" s="29"/>
      <c r="B153" s="70"/>
      <c r="C153" s="29"/>
      <c r="D153" s="59"/>
      <c r="E153" s="65"/>
      <c r="F153" s="66" t="s">
        <v>21</v>
      </c>
      <c r="G153" s="60">
        <v>22.77</v>
      </c>
    </row>
    <row r="154" spans="1:7" ht="12.75" x14ac:dyDescent="0.2">
      <c r="A154"/>
      <c r="B154" s="71"/>
      <c r="C154"/>
      <c r="D154" s="61"/>
      <c r="E154" s="67"/>
      <c r="F154" s="67"/>
      <c r="G154" s="62"/>
    </row>
    <row r="155" spans="1:7" x14ac:dyDescent="0.2">
      <c r="A155" s="22" t="s">
        <v>155</v>
      </c>
      <c r="B155" s="72"/>
      <c r="C155" s="23"/>
      <c r="D155" s="52"/>
      <c r="E155" s="63"/>
      <c r="F155" s="63"/>
      <c r="G155" s="53"/>
    </row>
    <row r="156" spans="1:7" x14ac:dyDescent="0.2">
      <c r="A156" s="24" t="s">
        <v>165</v>
      </c>
      <c r="B156" s="68"/>
      <c r="C156" s="25"/>
      <c r="D156" s="54"/>
      <c r="E156" s="64"/>
      <c r="F156" s="64"/>
      <c r="G156" s="55"/>
    </row>
    <row r="157" spans="1:7" x14ac:dyDescent="0.2">
      <c r="A157" s="26" t="s">
        <v>156</v>
      </c>
      <c r="B157" s="69"/>
      <c r="C157" s="27"/>
      <c r="D157" s="56"/>
      <c r="E157" s="57"/>
      <c r="F157" s="57"/>
      <c r="G157" s="58"/>
    </row>
    <row r="158" spans="1:7" ht="22.5" x14ac:dyDescent="0.2">
      <c r="A158" s="14" t="s">
        <v>50</v>
      </c>
      <c r="B158" s="8" t="s">
        <v>4</v>
      </c>
      <c r="C158" s="14" t="s">
        <v>30</v>
      </c>
      <c r="D158" s="30" t="s">
        <v>31</v>
      </c>
      <c r="E158" s="8" t="s">
        <v>5</v>
      </c>
      <c r="F158" s="8" t="s">
        <v>6</v>
      </c>
      <c r="G158" s="14" t="s">
        <v>7</v>
      </c>
    </row>
    <row r="159" spans="1:7" ht="22.5" x14ac:dyDescent="0.2">
      <c r="A159" s="28" t="s">
        <v>59</v>
      </c>
      <c r="B159" s="9" t="s">
        <v>60</v>
      </c>
      <c r="C159" s="10" t="s">
        <v>2</v>
      </c>
      <c r="D159" s="31">
        <v>4.1999999999999997E-3</v>
      </c>
      <c r="E159" s="33">
        <v>19.170000000000002</v>
      </c>
      <c r="F159" s="33">
        <v>0</v>
      </c>
      <c r="G159" s="13">
        <v>0.08</v>
      </c>
    </row>
    <row r="160" spans="1:7" ht="33.75" x14ac:dyDescent="0.2">
      <c r="A160" s="28" t="s">
        <v>157</v>
      </c>
      <c r="B160" s="9" t="s">
        <v>158</v>
      </c>
      <c r="C160" s="10" t="s">
        <v>2</v>
      </c>
      <c r="D160" s="31">
        <v>1</v>
      </c>
      <c r="E160" s="33">
        <v>33.35</v>
      </c>
      <c r="F160" s="33">
        <v>0</v>
      </c>
      <c r="G160" s="13">
        <v>33.35</v>
      </c>
    </row>
    <row r="161" spans="1:7" ht="22.5" x14ac:dyDescent="0.2">
      <c r="A161" s="28" t="s">
        <v>14</v>
      </c>
      <c r="B161" s="9" t="s">
        <v>15</v>
      </c>
      <c r="C161" s="10" t="s">
        <v>16</v>
      </c>
      <c r="D161" s="31">
        <v>0.1242</v>
      </c>
      <c r="E161" s="33">
        <v>22.99</v>
      </c>
      <c r="F161" s="33">
        <v>0</v>
      </c>
      <c r="G161" s="13">
        <v>2.85</v>
      </c>
    </row>
    <row r="162" spans="1:7" ht="22.5" x14ac:dyDescent="0.2">
      <c r="A162" s="28" t="s">
        <v>17</v>
      </c>
      <c r="B162" s="9" t="s">
        <v>18</v>
      </c>
      <c r="C162" s="10" t="s">
        <v>16</v>
      </c>
      <c r="D162" s="31">
        <v>0.1242</v>
      </c>
      <c r="E162" s="33">
        <v>27.84</v>
      </c>
      <c r="F162" s="33">
        <v>0</v>
      </c>
      <c r="G162" s="13">
        <v>3.45</v>
      </c>
    </row>
    <row r="163" spans="1:7" ht="22.5" x14ac:dyDescent="0.2">
      <c r="A163" s="29"/>
      <c r="B163" s="70"/>
      <c r="C163" s="29"/>
      <c r="D163" s="59"/>
      <c r="E163" s="65"/>
      <c r="F163" s="66" t="s">
        <v>19</v>
      </c>
      <c r="G163" s="60">
        <v>39.729999999999997</v>
      </c>
    </row>
    <row r="164" spans="1:7" x14ac:dyDescent="0.2">
      <c r="A164" s="29"/>
      <c r="B164" s="70"/>
      <c r="C164" s="29"/>
      <c r="D164" s="59"/>
      <c r="E164" s="65"/>
      <c r="F164" s="66" t="s">
        <v>20</v>
      </c>
      <c r="G164" s="60">
        <v>20.49</v>
      </c>
    </row>
    <row r="165" spans="1:7" ht="22.5" x14ac:dyDescent="0.2">
      <c r="A165" s="29"/>
      <c r="B165" s="70"/>
      <c r="C165" s="29"/>
      <c r="D165" s="59"/>
      <c r="E165" s="65"/>
      <c r="F165" s="66" t="s">
        <v>21</v>
      </c>
      <c r="G165" s="60">
        <v>47.87</v>
      </c>
    </row>
    <row r="166" spans="1:7" ht="12.75" x14ac:dyDescent="0.2">
      <c r="A166"/>
      <c r="B166" s="71"/>
      <c r="C166"/>
      <c r="D166" s="32"/>
      <c r="E166" s="34"/>
      <c r="F166" s="34"/>
      <c r="G166" s="35"/>
    </row>
    <row r="171" spans="1:7" ht="12.75" x14ac:dyDescent="0.2">
      <c r="A171" s="127" t="s">
        <v>70</v>
      </c>
      <c r="B171" s="127"/>
      <c r="C171" s="127"/>
      <c r="D171" s="127"/>
      <c r="E171" s="127"/>
      <c r="F171" s="127"/>
      <c r="G171" s="127"/>
    </row>
    <row r="172" spans="1:7" ht="12.75" x14ac:dyDescent="0.2">
      <c r="A172" s="128" t="s">
        <v>71</v>
      </c>
      <c r="B172" s="128"/>
      <c r="C172" s="128"/>
      <c r="D172" s="128"/>
      <c r="E172" s="128"/>
      <c r="F172" s="128"/>
      <c r="G172" s="128"/>
    </row>
    <row r="173" spans="1:7" ht="12.75" x14ac:dyDescent="0.2">
      <c r="A173" s="128" t="s">
        <v>72</v>
      </c>
      <c r="B173" s="128"/>
      <c r="C173" s="128"/>
      <c r="D173" s="128"/>
      <c r="E173" s="128"/>
      <c r="F173" s="128"/>
      <c r="G173" s="128"/>
    </row>
  </sheetData>
  <mergeCells count="16">
    <mergeCell ref="A2:G2"/>
    <mergeCell ref="A6:G6"/>
    <mergeCell ref="A3:M3"/>
    <mergeCell ref="A1:M1"/>
    <mergeCell ref="A4:M4"/>
    <mergeCell ref="A171:G171"/>
    <mergeCell ref="A172:G172"/>
    <mergeCell ref="A173:G173"/>
    <mergeCell ref="A8:G8"/>
    <mergeCell ref="A35:G35"/>
    <mergeCell ref="A49:G49"/>
    <mergeCell ref="A60:G60"/>
    <mergeCell ref="A71:G71"/>
    <mergeCell ref="A104:G104"/>
    <mergeCell ref="A116:G116"/>
    <mergeCell ref="A142:G142"/>
  </mergeCells>
  <printOptions horizontalCentered="1"/>
  <pageMargins left="0.78740157480314965" right="0.59055118110236227" top="1.4566929133858268" bottom="0.59055118110236227" header="0.19685039370078741" footer="0.31496062992125984"/>
  <pageSetup paperSize="9" scale="93" firstPageNumber="0" orientation="portrait" r:id="rId1"/>
  <headerFooter>
    <oddHeader>&amp;L
          &amp;G&amp;C&amp;"-,Negrito"
ESTADO DE MATO GROSSO DO SUL
MUNICÍPIO DE CORUMBÁ
FUNDAÇÃO DE DESENVOLVIMENTO URBANO E PATRIMÔNIO HISTÓRICO&amp;R&amp;G</oddHeader>
    <oddFooter>&amp;C&amp;"Arial Narrow,Regular"&amp;9Página &amp;P de &amp;N</oddFooter>
  </headerFooter>
  <rowBreaks count="4" manualBreakCount="4">
    <brk id="33" max="6" man="1"/>
    <brk id="69" max="6" man="1"/>
    <brk id="114" max="6" man="1"/>
    <brk id="153" max="6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D6483-265F-4C17-9ED3-06F30F70493B}">
  <dimension ref="A1:N30"/>
  <sheetViews>
    <sheetView tabSelected="1" view="pageBreakPreview" zoomScaleNormal="87" zoomScaleSheetLayoutView="100" workbookViewId="0">
      <selection activeCell="L23" sqref="L23"/>
    </sheetView>
  </sheetViews>
  <sheetFormatPr defaultRowHeight="11.25" x14ac:dyDescent="0.2"/>
  <cols>
    <col min="1" max="1" width="5.85546875" style="93" bestFit="1" customWidth="1"/>
    <col min="2" max="2" width="37" style="103" customWidth="1"/>
    <col min="3" max="3" width="4.140625" style="104" bestFit="1" customWidth="1"/>
    <col min="4" max="4" width="5" style="105" bestFit="1" customWidth="1"/>
    <col min="5" max="5" width="9.42578125" style="81" bestFit="1" customWidth="1"/>
    <col min="6" max="6" width="10" style="81" bestFit="1" customWidth="1"/>
    <col min="7" max="7" width="6.5703125" style="82" bestFit="1" customWidth="1"/>
    <col min="8" max="8" width="6.85546875" style="82" bestFit="1" customWidth="1"/>
    <col min="9" max="9" width="9.140625" style="74"/>
    <col min="10" max="10" width="14.42578125" style="74" bestFit="1" customWidth="1"/>
    <col min="11" max="16384" width="9.140625" style="74"/>
  </cols>
  <sheetData>
    <row r="1" spans="1:14" ht="17.25" customHeight="1" x14ac:dyDescent="0.2">
      <c r="A1" s="137" t="s">
        <v>188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ht="39" customHeight="1" x14ac:dyDescent="0.2">
      <c r="A2" s="137" t="s">
        <v>189</v>
      </c>
      <c r="B2" s="137"/>
      <c r="C2" s="137"/>
      <c r="D2" s="137"/>
      <c r="E2" s="137"/>
      <c r="F2" s="137"/>
      <c r="G2" s="137"/>
      <c r="H2" s="137"/>
      <c r="I2" s="75"/>
      <c r="J2" s="75"/>
      <c r="K2" s="75"/>
      <c r="L2" s="75"/>
      <c r="M2" s="75"/>
      <c r="N2" s="75"/>
    </row>
    <row r="3" spans="1:14" ht="12" thickBot="1" x14ac:dyDescent="0.25">
      <c r="A3" s="76"/>
      <c r="B3" s="77"/>
      <c r="C3" s="78"/>
      <c r="D3" s="79"/>
      <c r="E3" s="80"/>
    </row>
    <row r="4" spans="1:14" ht="23.25" customHeight="1" thickBot="1" x14ac:dyDescent="0.25">
      <c r="A4" s="138" t="s">
        <v>166</v>
      </c>
      <c r="B4" s="139"/>
      <c r="C4" s="139"/>
      <c r="D4" s="139"/>
      <c r="E4" s="139"/>
      <c r="F4" s="139"/>
      <c r="G4" s="139"/>
      <c r="H4" s="140"/>
    </row>
    <row r="5" spans="1:14" x14ac:dyDescent="0.2">
      <c r="A5" s="83"/>
      <c r="B5" s="83"/>
      <c r="C5" s="83"/>
      <c r="D5" s="83"/>
      <c r="E5" s="84"/>
      <c r="F5" s="84"/>
      <c r="G5" s="83"/>
      <c r="H5" s="83"/>
    </row>
    <row r="6" spans="1:14" ht="26.25" customHeight="1" x14ac:dyDescent="0.2">
      <c r="A6" s="85" t="s">
        <v>167</v>
      </c>
      <c r="B6" s="85" t="s">
        <v>168</v>
      </c>
      <c r="C6" s="85" t="s">
        <v>174</v>
      </c>
      <c r="D6" s="86" t="s">
        <v>169</v>
      </c>
      <c r="E6" s="87" t="s">
        <v>170</v>
      </c>
      <c r="F6" s="87" t="s">
        <v>171</v>
      </c>
      <c r="G6" s="85" t="s">
        <v>172</v>
      </c>
      <c r="H6" s="85" t="s">
        <v>173</v>
      </c>
    </row>
    <row r="7" spans="1:14" ht="63.75" customHeight="1" x14ac:dyDescent="0.2">
      <c r="A7" s="107" t="s">
        <v>175</v>
      </c>
      <c r="B7" s="108" t="s">
        <v>78</v>
      </c>
      <c r="C7" s="109" t="s">
        <v>2</v>
      </c>
      <c r="D7" s="113">
        <v>7</v>
      </c>
      <c r="E7" s="110">
        <v>2947.3</v>
      </c>
      <c r="F7" s="111">
        <f>TRUNC((D7*E7),2)</f>
        <v>20631.099999999999</v>
      </c>
      <c r="G7" s="112">
        <f>F7/$F$20</f>
        <v>0.82265100403528091</v>
      </c>
      <c r="H7" s="112">
        <f>G7</f>
        <v>0.82265100403528091</v>
      </c>
    </row>
    <row r="8" spans="1:14" ht="33.75" x14ac:dyDescent="0.2">
      <c r="A8" s="107" t="s">
        <v>177</v>
      </c>
      <c r="B8" s="108" t="s">
        <v>46</v>
      </c>
      <c r="C8" s="109" t="s">
        <v>2</v>
      </c>
      <c r="D8" s="113">
        <v>7</v>
      </c>
      <c r="E8" s="111">
        <v>169.89</v>
      </c>
      <c r="F8" s="111">
        <f>TRUNC((D8*E8),2)</f>
        <v>1189.23</v>
      </c>
      <c r="G8" s="112">
        <f>F8/$F$20</f>
        <v>4.7419733001579034E-2</v>
      </c>
      <c r="H8" s="112">
        <f>H7+G8</f>
        <v>0.87007073703685989</v>
      </c>
    </row>
    <row r="9" spans="1:14" ht="33.75" x14ac:dyDescent="0.2">
      <c r="A9" s="88" t="s">
        <v>178</v>
      </c>
      <c r="B9" s="89" t="s">
        <v>96</v>
      </c>
      <c r="C9" s="90" t="s">
        <v>1</v>
      </c>
      <c r="D9" s="114">
        <v>69.900000000000006</v>
      </c>
      <c r="E9" s="91">
        <v>13.31</v>
      </c>
      <c r="F9" s="91">
        <f>TRUNC((D9*E9),2)</f>
        <v>930.36</v>
      </c>
      <c r="G9" s="92">
        <f>F9/$F$20</f>
        <v>3.7097468778410456E-2</v>
      </c>
      <c r="H9" s="92">
        <f>H8+G9</f>
        <v>0.90716820581527036</v>
      </c>
    </row>
    <row r="10" spans="1:14" ht="45" x14ac:dyDescent="0.2">
      <c r="A10" s="88" t="s">
        <v>179</v>
      </c>
      <c r="B10" s="89" t="s">
        <v>85</v>
      </c>
      <c r="C10" s="90" t="s">
        <v>0</v>
      </c>
      <c r="D10" s="114">
        <v>4.5599999999999996</v>
      </c>
      <c r="E10" s="91">
        <v>118.45</v>
      </c>
      <c r="F10" s="91">
        <f t="shared" ref="F10:F19" si="0">TRUNC((D10*E10),2)</f>
        <v>540.13</v>
      </c>
      <c r="G10" s="92">
        <f>F10/$F$20</f>
        <v>2.15373143850583E-2</v>
      </c>
      <c r="H10" s="92">
        <f>H9+G10</f>
        <v>0.9287055202003287</v>
      </c>
    </row>
    <row r="11" spans="1:14" ht="45" x14ac:dyDescent="0.2">
      <c r="A11" s="88" t="s">
        <v>180</v>
      </c>
      <c r="B11" s="89" t="s">
        <v>90</v>
      </c>
      <c r="C11" s="90" t="s">
        <v>0</v>
      </c>
      <c r="D11" s="114">
        <v>11.99</v>
      </c>
      <c r="E11" s="91">
        <v>28.42</v>
      </c>
      <c r="F11" s="91">
        <f t="shared" si="0"/>
        <v>340.75</v>
      </c>
      <c r="G11" s="92">
        <f>F11/$F$20</f>
        <v>1.3587173229979108E-2</v>
      </c>
      <c r="H11" s="92">
        <f>H10+G11</f>
        <v>0.94229269343030786</v>
      </c>
    </row>
    <row r="12" spans="1:14" ht="22.5" x14ac:dyDescent="0.2">
      <c r="A12" s="88" t="s">
        <v>181</v>
      </c>
      <c r="B12" s="89" t="s">
        <v>104</v>
      </c>
      <c r="C12" s="90" t="s">
        <v>2</v>
      </c>
      <c r="D12" s="114">
        <v>7</v>
      </c>
      <c r="E12" s="91">
        <v>47.87</v>
      </c>
      <c r="F12" s="91">
        <f t="shared" si="0"/>
        <v>335.09</v>
      </c>
      <c r="G12" s="92">
        <f>F12/$F$20</f>
        <v>1.3361484600539103E-2</v>
      </c>
      <c r="H12" s="92">
        <f>H11+G12</f>
        <v>0.95565417803084696</v>
      </c>
    </row>
    <row r="13" spans="1:14" ht="22.5" x14ac:dyDescent="0.2">
      <c r="A13" s="88" t="s">
        <v>176</v>
      </c>
      <c r="B13" s="89" t="s">
        <v>81</v>
      </c>
      <c r="C13" s="90" t="s">
        <v>1</v>
      </c>
      <c r="D13" s="114">
        <v>45</v>
      </c>
      <c r="E13" s="91">
        <v>6.28</v>
      </c>
      <c r="F13" s="91">
        <f t="shared" si="0"/>
        <v>282.60000000000002</v>
      </c>
      <c r="G13" s="92">
        <f>F13/$F$20</f>
        <v>1.1268481745538067E-2</v>
      </c>
      <c r="H13" s="92">
        <f>H12+G13</f>
        <v>0.96692265977638503</v>
      </c>
    </row>
    <row r="14" spans="1:14" ht="33.75" x14ac:dyDescent="0.2">
      <c r="A14" s="88" t="s">
        <v>182</v>
      </c>
      <c r="B14" s="89" t="s">
        <v>98</v>
      </c>
      <c r="C14" s="90" t="s">
        <v>2</v>
      </c>
      <c r="D14" s="114">
        <v>28</v>
      </c>
      <c r="E14" s="91">
        <v>9.06</v>
      </c>
      <c r="F14" s="91">
        <f t="shared" si="0"/>
        <v>253.68</v>
      </c>
      <c r="G14" s="92">
        <f>F14/$F$20</f>
        <v>1.0115316522321643E-2</v>
      </c>
      <c r="H14" s="92">
        <f>H13+G14</f>
        <v>0.9770379762987067</v>
      </c>
    </row>
    <row r="15" spans="1:14" ht="45" x14ac:dyDescent="0.2">
      <c r="A15" s="88" t="s">
        <v>183</v>
      </c>
      <c r="B15" s="89" t="s">
        <v>102</v>
      </c>
      <c r="C15" s="90" t="s">
        <v>2</v>
      </c>
      <c r="D15" s="114">
        <v>7</v>
      </c>
      <c r="E15" s="91">
        <v>22.77</v>
      </c>
      <c r="F15" s="91">
        <f t="shared" si="0"/>
        <v>159.38999999999999</v>
      </c>
      <c r="G15" s="92">
        <f>F15/$F$20</f>
        <v>6.3555672520216287E-3</v>
      </c>
      <c r="H15" s="92">
        <f>H14+G15</f>
        <v>0.98339354355072828</v>
      </c>
    </row>
    <row r="16" spans="1:14" ht="22.5" x14ac:dyDescent="0.2">
      <c r="A16" s="88" t="s">
        <v>184</v>
      </c>
      <c r="B16" s="89" t="s">
        <v>100</v>
      </c>
      <c r="C16" s="90" t="s">
        <v>2</v>
      </c>
      <c r="D16" s="114">
        <v>7</v>
      </c>
      <c r="E16" s="91">
        <v>22.38</v>
      </c>
      <c r="F16" s="91">
        <f t="shared" si="0"/>
        <v>156.66</v>
      </c>
      <c r="G16" s="92">
        <f>F16/$F$20</f>
        <v>6.2467103689171737E-3</v>
      </c>
      <c r="H16" s="92">
        <f>H15+G16</f>
        <v>0.9896402539196455</v>
      </c>
    </row>
    <row r="17" spans="1:8" ht="22.5" x14ac:dyDescent="0.2">
      <c r="A17" s="88" t="s">
        <v>185</v>
      </c>
      <c r="B17" s="89" t="s">
        <v>94</v>
      </c>
      <c r="C17" s="90" t="s">
        <v>0</v>
      </c>
      <c r="D17" s="114">
        <v>11.99</v>
      </c>
      <c r="E17" s="91">
        <v>11.63</v>
      </c>
      <c r="F17" s="91">
        <f t="shared" si="0"/>
        <v>139.44</v>
      </c>
      <c r="G17" s="92">
        <f>F17/$F$20</f>
        <v>5.5600746447198443E-3</v>
      </c>
      <c r="H17" s="92">
        <f>H16+G17</f>
        <v>0.99520032856436536</v>
      </c>
    </row>
    <row r="18" spans="1:8" ht="45" x14ac:dyDescent="0.2">
      <c r="A18" s="88" t="s">
        <v>186</v>
      </c>
      <c r="B18" s="89" t="s">
        <v>88</v>
      </c>
      <c r="C18" s="90" t="s">
        <v>0</v>
      </c>
      <c r="D18" s="114">
        <v>11.99</v>
      </c>
      <c r="E18" s="91">
        <v>5.5</v>
      </c>
      <c r="F18" s="91">
        <f t="shared" si="0"/>
        <v>65.94</v>
      </c>
      <c r="G18" s="92">
        <f>F18/$F$20</f>
        <v>2.6293124072922151E-3</v>
      </c>
      <c r="H18" s="92">
        <f>H17+G18</f>
        <v>0.99782964097165761</v>
      </c>
    </row>
    <row r="19" spans="1:8" ht="22.5" x14ac:dyDescent="0.2">
      <c r="A19" s="88" t="s">
        <v>187</v>
      </c>
      <c r="B19" s="89" t="s">
        <v>92</v>
      </c>
      <c r="C19" s="90" t="s">
        <v>0</v>
      </c>
      <c r="D19" s="114">
        <v>11.99</v>
      </c>
      <c r="E19" s="91">
        <v>4.54</v>
      </c>
      <c r="F19" s="91">
        <f t="shared" si="0"/>
        <v>54.43</v>
      </c>
      <c r="G19" s="92">
        <f>F19/$F$20</f>
        <v>2.1703590283426643E-3</v>
      </c>
      <c r="H19" s="92">
        <f>H18+G19</f>
        <v>1.0000000000000002</v>
      </c>
    </row>
    <row r="20" spans="1:8" x14ac:dyDescent="0.2">
      <c r="B20" s="74"/>
      <c r="C20" s="94"/>
      <c r="D20" s="93"/>
      <c r="E20" s="95"/>
      <c r="F20" s="106">
        <f>SUM(F7:F19)</f>
        <v>25078.799999999996</v>
      </c>
      <c r="G20" s="96"/>
      <c r="H20" s="74"/>
    </row>
    <row r="21" spans="1:8" x14ac:dyDescent="0.2">
      <c r="A21" s="83"/>
      <c r="B21" s="83"/>
      <c r="C21" s="83"/>
      <c r="D21" s="83"/>
      <c r="E21" s="84"/>
      <c r="F21" s="84"/>
      <c r="G21" s="83"/>
      <c r="H21" s="83"/>
    </row>
    <row r="22" spans="1:8" x14ac:dyDescent="0.2">
      <c r="A22" s="83"/>
      <c r="B22" s="83"/>
      <c r="C22" s="83"/>
      <c r="D22" s="83"/>
      <c r="E22" s="84"/>
      <c r="F22" s="84"/>
      <c r="G22" s="83"/>
      <c r="H22" s="83"/>
    </row>
    <row r="23" spans="1:8" x14ac:dyDescent="0.2">
      <c r="A23" s="83"/>
      <c r="B23" s="83"/>
      <c r="C23" s="83"/>
      <c r="D23" s="83"/>
      <c r="E23" s="84"/>
      <c r="F23" s="84"/>
      <c r="G23" s="83"/>
      <c r="H23" s="83"/>
    </row>
    <row r="24" spans="1:8" x14ac:dyDescent="0.2">
      <c r="A24" s="83"/>
      <c r="B24" s="83"/>
      <c r="C24" s="83"/>
      <c r="D24" s="83"/>
      <c r="E24" s="84"/>
      <c r="F24" s="84"/>
      <c r="G24" s="83"/>
      <c r="H24" s="83"/>
    </row>
    <row r="25" spans="1:8" x14ac:dyDescent="0.2">
      <c r="A25" s="83"/>
      <c r="B25" s="83"/>
      <c r="C25" s="83"/>
      <c r="D25" s="83"/>
      <c r="E25" s="84"/>
      <c r="F25" s="84"/>
      <c r="G25" s="83"/>
      <c r="H25" s="83"/>
    </row>
    <row r="26" spans="1:8" x14ac:dyDescent="0.2">
      <c r="A26" s="97"/>
      <c r="B26" s="98"/>
      <c r="C26" s="99"/>
      <c r="D26" s="100"/>
      <c r="E26" s="101"/>
      <c r="F26" s="101"/>
      <c r="G26" s="102"/>
      <c r="H26" s="102"/>
    </row>
    <row r="28" spans="1:8" x14ac:dyDescent="0.2">
      <c r="A28" s="135" t="s">
        <v>70</v>
      </c>
      <c r="B28" s="135"/>
      <c r="C28" s="135"/>
      <c r="D28" s="135"/>
      <c r="E28" s="135"/>
      <c r="F28" s="135"/>
      <c r="G28" s="135"/>
      <c r="H28" s="135"/>
    </row>
    <row r="29" spans="1:8" x14ac:dyDescent="0.2">
      <c r="A29" s="136" t="s">
        <v>71</v>
      </c>
      <c r="B29" s="136"/>
      <c r="C29" s="136"/>
      <c r="D29" s="136"/>
      <c r="E29" s="136"/>
      <c r="F29" s="136"/>
      <c r="G29" s="136"/>
      <c r="H29" s="136"/>
    </row>
    <row r="30" spans="1:8" x14ac:dyDescent="0.2">
      <c r="A30" s="136" t="s">
        <v>72</v>
      </c>
      <c r="B30" s="136"/>
      <c r="C30" s="136"/>
      <c r="D30" s="136"/>
      <c r="E30" s="136"/>
      <c r="F30" s="136"/>
      <c r="G30" s="136"/>
      <c r="H30" s="136"/>
    </row>
  </sheetData>
  <sortState xmlns:xlrd2="http://schemas.microsoft.com/office/spreadsheetml/2017/richdata2" ref="A7:H19">
    <sortCondition descending="1" ref="F7:F19"/>
  </sortState>
  <mergeCells count="6">
    <mergeCell ref="A28:H28"/>
    <mergeCell ref="A29:H29"/>
    <mergeCell ref="A30:H30"/>
    <mergeCell ref="A1:N1"/>
    <mergeCell ref="A2:H2"/>
    <mergeCell ref="A4:H4"/>
  </mergeCells>
  <printOptions horizontalCentered="1"/>
  <pageMargins left="0.78740157480314965" right="0.59055118110236227" top="1.4566929133858268" bottom="0.59055118110236227" header="0.19685039370078741" footer="0.31496062992125984"/>
  <pageSetup paperSize="9" firstPageNumber="0" orientation="portrait" r:id="rId1"/>
  <headerFooter>
    <oddHeader>&amp;L
          &amp;G&amp;C&amp;"-,Negrito"
ESTADO DE MATO GROSSO DO SUL
MUNICÍPIO DE CORUMBÁ
FUNDAÇÃO DE DESENVOLVIMENTO URBANO E PATRIMÔNIO HISTÓRICO&amp;R&amp;G</oddHeader>
    <oddFooter>&amp;C&amp;"Arial Narrow,Regular"&amp;9Página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CCU (1)</vt:lpstr>
      <vt:lpstr>Curva ABC</vt:lpstr>
      <vt:lpstr>'CCU (1)'!Area_de_impressao</vt:lpstr>
      <vt:lpstr>'Curva ABC'!Area_de_impressao</vt:lpstr>
      <vt:lpstr>'Orçamento Inicial'!Area_de_impressao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FUPHAN 03</dc:creator>
  <dc:description/>
  <cp:lastModifiedBy>Marilia</cp:lastModifiedBy>
  <cp:revision>2</cp:revision>
  <cp:lastPrinted>2026-03-26T18:46:08Z</cp:lastPrinted>
  <dcterms:created xsi:type="dcterms:W3CDTF">2025-02-24T12:04:51Z</dcterms:created>
  <dcterms:modified xsi:type="dcterms:W3CDTF">2026-03-26T18:46:11Z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