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lia\Desktop\Entrada Energia\"/>
    </mc:Choice>
  </mc:AlternateContent>
  <xr:revisionPtr revIDLastSave="0" documentId="13_ncr:1_{ADF94880-21B6-44EC-BDF4-AA3FE70B914B}" xr6:coauthVersionLast="47" xr6:coauthVersionMax="47" xr10:uidLastSave="{00000000-0000-0000-0000-000000000000}"/>
  <bookViews>
    <workbookView xWindow="-28920" yWindow="-120" windowWidth="29040" windowHeight="15720" tabRatio="517" xr2:uid="{00000000-000D-0000-FFFF-FFFF00000000}"/>
  </bookViews>
  <sheets>
    <sheet name="Lista de Materiais (1)" sheetId="25" r:id="rId1"/>
  </sheets>
  <definedNames>
    <definedName name="_xlnm.Print_Area" localSheetId="0">'Lista de Materiais (1)'!$A$1:$D$34</definedName>
    <definedName name="_xlnm.Print_Titles" localSheetId="0">'Lista de Materiais (1)'!$4:$4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25" l="1"/>
  <c r="E7" i="25"/>
  <c r="F7" i="25" s="1"/>
  <c r="D7" i="25"/>
  <c r="D9" i="25" s="1"/>
  <c r="D10" i="25" l="1"/>
  <c r="D11" i="25" s="1"/>
  <c r="D12" i="25" s="1"/>
</calcChain>
</file>

<file path=xl/sharedStrings.xml><?xml version="1.0" encoding="utf-8"?>
<sst xmlns="http://schemas.openxmlformats.org/spreadsheetml/2006/main" count="34" uniqueCount="25">
  <si>
    <t>Marília Almeida Teixeira de Carvalho</t>
  </si>
  <si>
    <t>Engenheira Civil - CREA/MS 62084 D</t>
  </si>
  <si>
    <t>Matrícula n° 13.697</t>
  </si>
  <si>
    <t>ITEM</t>
  </si>
  <si>
    <t>DESCRIÇÕES</t>
  </si>
  <si>
    <t>UN</t>
  </si>
  <si>
    <t>QTD.</t>
  </si>
  <si>
    <t>M</t>
  </si>
  <si>
    <t>DOCUMENTO DE REFERENCIA:</t>
  </si>
  <si>
    <r>
      <t xml:space="preserve">PROCESSO ADMINISTRATIVO N°: </t>
    </r>
    <r>
      <rPr>
        <sz val="9"/>
        <color theme="1"/>
        <rFont val="Calibri"/>
        <family val="2"/>
        <scheme val="minor"/>
      </rPr>
      <t>8.686/2026.</t>
    </r>
  </si>
  <si>
    <r>
      <t xml:space="preserve">OBJETO: </t>
    </r>
    <r>
      <rPr>
        <sz val="9"/>
        <color theme="1"/>
        <rFont val="Calibri"/>
        <family val="2"/>
        <scheme val="minor"/>
      </rPr>
      <t>CONTRATAÇÃO DE EMPRESA PARA INSTALAÇÃO DE PADRÃO DE ENTRADA DE ENERGIA E DE ÁGUA PARA ATENDER CONTÊINERES DESTINADOS AOS COMERCIANTES DO PORTO GERAL DE CORUMBÁ, DURANTE AS OBRAS DA ORLA PORTUÁRIA – TRECHO 6.</t>
    </r>
  </si>
  <si>
    <t>MEMÓRIA DE CÁLCULO</t>
  </si>
  <si>
    <t>TUBO, PVC, SOLDÁVEL, DN 20 MM</t>
  </si>
  <si>
    <t>JOELHO 90 GRAUS, PVC, SOLDÁVEL, DN 20 MM</t>
  </si>
  <si>
    <t>REGISTRO DE ESFERA 1/2"</t>
  </si>
  <si>
    <t>M2</t>
  </si>
  <si>
    <t>CAIXA PARA ABRIGO DE HIDRÔMETRO</t>
  </si>
  <si>
    <t xml:space="preserve">CHAPISCO EM ARGAMASSA TRAÇO 1:3 </t>
  </si>
  <si>
    <t>MASSA ÚNICA EM ARGAMASSA TRAÇO 1:2:8</t>
  </si>
  <si>
    <t>FUNDO SELADOR ACRÍLICO</t>
  </si>
  <si>
    <t>PINTURA LÁTEX ACRÍLICA</t>
  </si>
  <si>
    <t>TORNEIRA DE BOIA PARA CAIXA D'ÁGUA</t>
  </si>
  <si>
    <t>ALVENARIA DE VEDAÇÃO DE BLOCOS CERÂMICOS FURADOS NA HORIZONTAL DE 9X19X19 CM</t>
  </si>
  <si>
    <t>ADAPTADOR COM FLANGE E ANEL DE VEDAÇÃO, PVC, SOLDÁVEL, DN 20 MM X 1/2"</t>
  </si>
  <si>
    <t>PROJETO DE INSTALAÇÕES HIDRÁULICAS – Prancha 01/01.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</si>
</sst>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\-??_);_(@_)"/>
    <numFmt numFmtId="165" formatCode="#,##0_ ;\-#,##0\ "/>
  </numFmts>
  <fonts count="17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Courier"/>
      <family val="3"/>
    </font>
    <font>
      <sz val="11"/>
      <name val="Arial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0D0D0D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3E7ED"/>
        <bgColor rgb="FFB9CDE5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164" fontId="2" fillId="0" borderId="0" applyBorder="0" applyProtection="0"/>
    <xf numFmtId="0" fontId="1" fillId="0" borderId="0"/>
    <xf numFmtId="165" fontId="3" fillId="0" borderId="0"/>
    <xf numFmtId="0" fontId="2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2" fontId="6" fillId="0" borderId="0" xfId="0" applyNumberFormat="1" applyFont="1" applyFill="1" applyBorder="1" applyAlignment="1">
      <alignment vertical="center"/>
    </xf>
    <xf numFmtId="165" fontId="10" fillId="0" borderId="0" xfId="3" applyFont="1" applyAlignment="1">
      <alignment vertical="center"/>
    </xf>
    <xf numFmtId="165" fontId="10" fillId="0" borderId="0" xfId="3" applyFont="1" applyAlignment="1">
      <alignment vertical="center" wrapText="1"/>
    </xf>
    <xf numFmtId="165" fontId="10" fillId="0" borderId="0" xfId="3" applyFont="1" applyAlignment="1">
      <alignment horizontal="center" vertical="center"/>
    </xf>
    <xf numFmtId="2" fontId="10" fillId="0" borderId="0" xfId="3" applyNumberFormat="1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165" fontId="6" fillId="0" borderId="0" xfId="3" applyFont="1" applyAlignment="1">
      <alignment horizontal="left" vertical="center" wrapText="1"/>
    </xf>
    <xf numFmtId="0" fontId="5" fillId="0" borderId="0" xfId="0" applyFont="1" applyAlignment="1">
      <alignment vertical="center"/>
    </xf>
    <xf numFmtId="165" fontId="6" fillId="0" borderId="0" xfId="3" applyFont="1" applyAlignment="1">
      <alignment horizontal="left" vertical="center" wrapText="1"/>
    </xf>
    <xf numFmtId="0" fontId="11" fillId="0" borderId="1" xfId="6" quotePrefix="1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/>
    </xf>
    <xf numFmtId="2" fontId="11" fillId="0" borderId="1" xfId="6" applyNumberFormat="1" applyFont="1" applyFill="1" applyBorder="1" applyAlignment="1">
      <alignment horizontal="center" vertical="center"/>
    </xf>
    <xf numFmtId="165" fontId="9" fillId="0" borderId="1" xfId="3" applyFont="1" applyFill="1" applyBorder="1" applyAlignment="1">
      <alignment vertical="center" wrapText="1"/>
    </xf>
    <xf numFmtId="165" fontId="6" fillId="0" borderId="0" xfId="3" applyFont="1" applyAlignment="1">
      <alignment horizontal="left" vertical="center" wrapText="1"/>
    </xf>
    <xf numFmtId="165" fontId="10" fillId="3" borderId="5" xfId="3" applyFont="1" applyFill="1" applyBorder="1" applyAlignment="1">
      <alignment horizontal="center" vertical="center"/>
    </xf>
    <xf numFmtId="165" fontId="10" fillId="3" borderId="5" xfId="3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165" fontId="11" fillId="0" borderId="1" xfId="3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165" fontId="10" fillId="0" borderId="0" xfId="3" applyFont="1" applyAlignment="1">
      <alignment horizontal="left" vertical="center" wrapText="1"/>
    </xf>
    <xf numFmtId="165" fontId="6" fillId="0" borderId="0" xfId="3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</cellXfs>
  <cellStyles count="7">
    <cellStyle name="Excel Built-in Normal" xfId="2" xr:uid="{00000000-0005-0000-0000-000000000000}"/>
    <cellStyle name="Normal" xfId="0" builtinId="0"/>
    <cellStyle name="Normal 2" xfId="3" xr:uid="{00000000-0005-0000-0000-000003000000}"/>
    <cellStyle name="Normal 3" xfId="4" xr:uid="{7EFC3025-257D-4A75-A12D-26FB1856649B}"/>
    <cellStyle name="Normal 3 2" xfId="6" xr:uid="{9ECF0EFA-4639-4AAC-85D5-80E682A5A8CD}"/>
    <cellStyle name="Normal 4" xfId="5" xr:uid="{80B2A2AA-860D-4B3E-B249-A71BFA1D3E16}"/>
    <cellStyle name="Vírgula 5" xfId="1" xr:uid="{00000000-0005-0000-0000-00000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3E7ED"/>
      <color rgb="FFEAF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324C-9E49-484B-BE66-F3868FA08309}">
  <dimension ref="A1:Z31"/>
  <sheetViews>
    <sheetView tabSelected="1" view="pageBreakPreview" zoomScale="130" zoomScaleNormal="87" zoomScaleSheetLayoutView="130" workbookViewId="0">
      <selection activeCell="H12" sqref="H12"/>
    </sheetView>
  </sheetViews>
  <sheetFormatPr defaultRowHeight="12.75" x14ac:dyDescent="0.2"/>
  <cols>
    <col min="1" max="1" width="5.28515625" style="2" bestFit="1" customWidth="1"/>
    <col min="2" max="2" width="77.5703125" style="1" customWidth="1"/>
    <col min="3" max="3" width="3.5703125" style="1" bestFit="1" customWidth="1"/>
    <col min="4" max="4" width="6.42578125" style="1" bestFit="1" customWidth="1"/>
    <col min="5" max="5" width="11.42578125" style="1" bestFit="1" customWidth="1"/>
    <col min="6" max="6" width="10.28515625" style="1" bestFit="1" customWidth="1"/>
    <col min="7" max="16384" width="9.140625" style="1"/>
  </cols>
  <sheetData>
    <row r="1" spans="1:26" ht="12.75" customHeight="1" x14ac:dyDescent="0.2">
      <c r="A1" s="32" t="s">
        <v>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42.75" customHeight="1" x14ac:dyDescent="0.2">
      <c r="A2" s="31" t="s">
        <v>10</v>
      </c>
      <c r="B2" s="31"/>
      <c r="C2" s="31"/>
      <c r="D2" s="3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3.5" thickBot="1" x14ac:dyDescent="0.25"/>
    <row r="4" spans="1:26" ht="19.5" thickBot="1" x14ac:dyDescent="0.25">
      <c r="A4" s="33" t="s">
        <v>11</v>
      </c>
      <c r="B4" s="34"/>
      <c r="C4" s="34"/>
      <c r="D4" s="35"/>
      <c r="E4" s="3"/>
      <c r="F4" s="3"/>
      <c r="G4" s="3"/>
      <c r="H4" s="3"/>
      <c r="I4" s="3"/>
      <c r="J4" s="3"/>
      <c r="K4" s="3"/>
      <c r="L4" s="3"/>
      <c r="M4" s="3"/>
      <c r="N4" s="3"/>
    </row>
    <row r="5" spans="1:26" x14ac:dyDescent="0.2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26" x14ac:dyDescent="0.2">
      <c r="A6" s="20" t="s">
        <v>3</v>
      </c>
      <c r="B6" s="21" t="s">
        <v>4</v>
      </c>
      <c r="C6" s="20" t="s">
        <v>5</v>
      </c>
      <c r="D6" s="20" t="s">
        <v>6</v>
      </c>
      <c r="E6" s="5"/>
      <c r="F6" s="5"/>
      <c r="G6" s="5"/>
      <c r="H6" s="5"/>
      <c r="I6" s="5"/>
      <c r="J6" s="5"/>
      <c r="K6" s="5"/>
      <c r="L6" s="5"/>
      <c r="M6" s="5"/>
      <c r="N6" s="3"/>
    </row>
    <row r="7" spans="1:26" x14ac:dyDescent="0.2">
      <c r="A7" s="15">
        <v>1</v>
      </c>
      <c r="B7" s="22" t="s">
        <v>22</v>
      </c>
      <c r="C7" s="16" t="s">
        <v>15</v>
      </c>
      <c r="D7" s="17">
        <f>0.6517*7</f>
        <v>4.5618999999999996</v>
      </c>
      <c r="E7" s="5">
        <f>(0.65*1.25)-(0.48*0.335)</f>
        <v>0.65169999999999995</v>
      </c>
      <c r="F7" s="5">
        <f>E7*7</f>
        <v>4.5618999999999996</v>
      </c>
      <c r="G7" s="5"/>
      <c r="H7" s="5"/>
      <c r="I7" s="5"/>
      <c r="J7" s="5"/>
      <c r="K7" s="5"/>
      <c r="L7" s="5"/>
      <c r="M7" s="5"/>
      <c r="N7" s="3"/>
    </row>
    <row r="8" spans="1:26" x14ac:dyDescent="0.2">
      <c r="A8" s="15">
        <v>2</v>
      </c>
      <c r="B8" s="22" t="s">
        <v>16</v>
      </c>
      <c r="C8" s="23" t="s">
        <v>5</v>
      </c>
      <c r="D8" s="17">
        <v>7</v>
      </c>
      <c r="E8" s="5"/>
      <c r="F8" s="5"/>
      <c r="G8" s="5"/>
      <c r="H8" s="5"/>
      <c r="I8" s="5"/>
      <c r="J8" s="5"/>
      <c r="K8" s="5"/>
      <c r="L8" s="5"/>
      <c r="M8" s="5"/>
      <c r="N8" s="3"/>
    </row>
    <row r="9" spans="1:26" x14ac:dyDescent="0.2">
      <c r="A9" s="15">
        <v>3</v>
      </c>
      <c r="B9" s="22" t="s">
        <v>17</v>
      </c>
      <c r="C9" s="16" t="s">
        <v>15</v>
      </c>
      <c r="D9" s="17">
        <f>(D7*2)+(((1.25+0.65+1.25)*0.13)*7)</f>
        <v>11.9903</v>
      </c>
      <c r="E9" s="6"/>
      <c r="F9" s="5"/>
      <c r="G9" s="5"/>
      <c r="H9" s="5"/>
      <c r="I9" s="5"/>
      <c r="J9" s="5"/>
      <c r="K9" s="5"/>
      <c r="L9" s="5"/>
      <c r="M9" s="5"/>
      <c r="N9" s="3"/>
    </row>
    <row r="10" spans="1:26" x14ac:dyDescent="0.2">
      <c r="A10" s="15">
        <v>4</v>
      </c>
      <c r="B10" s="22" t="s">
        <v>18</v>
      </c>
      <c r="C10" s="16" t="s">
        <v>15</v>
      </c>
      <c r="D10" s="17">
        <f>D9</f>
        <v>11.9903</v>
      </c>
      <c r="E10" s="6"/>
      <c r="F10" s="5"/>
      <c r="G10" s="5"/>
      <c r="H10" s="5"/>
      <c r="I10" s="5"/>
      <c r="J10" s="5"/>
      <c r="K10" s="5"/>
      <c r="L10" s="5"/>
      <c r="M10" s="5"/>
      <c r="N10" s="3"/>
    </row>
    <row r="11" spans="1:26" x14ac:dyDescent="0.2">
      <c r="A11" s="15">
        <v>5</v>
      </c>
      <c r="B11" s="24" t="s">
        <v>19</v>
      </c>
      <c r="C11" s="16" t="s">
        <v>15</v>
      </c>
      <c r="D11" s="17">
        <f>D10</f>
        <v>11.9903</v>
      </c>
      <c r="E11" s="5"/>
      <c r="F11" s="5"/>
      <c r="G11" s="5"/>
      <c r="H11" s="5"/>
      <c r="I11" s="5"/>
      <c r="J11" s="5"/>
      <c r="K11" s="5"/>
      <c r="L11" s="5"/>
      <c r="M11" s="5"/>
      <c r="N11" s="3"/>
    </row>
    <row r="12" spans="1:26" x14ac:dyDescent="0.2">
      <c r="A12" s="15">
        <v>6</v>
      </c>
      <c r="B12" s="25" t="s">
        <v>20</v>
      </c>
      <c r="C12" s="16" t="s">
        <v>15</v>
      </c>
      <c r="D12" s="17">
        <f>D11</f>
        <v>11.9903</v>
      </c>
      <c r="E12" s="5"/>
      <c r="F12" s="5"/>
      <c r="G12" s="5"/>
      <c r="H12" s="5"/>
      <c r="I12" s="5"/>
      <c r="J12" s="5"/>
      <c r="K12" s="5"/>
      <c r="L12" s="5"/>
      <c r="M12" s="5"/>
      <c r="N12" s="3"/>
    </row>
    <row r="13" spans="1:26" x14ac:dyDescent="0.2">
      <c r="A13" s="15">
        <v>7</v>
      </c>
      <c r="B13" s="25" t="s">
        <v>12</v>
      </c>
      <c r="C13" s="23" t="s">
        <v>7</v>
      </c>
      <c r="D13" s="17">
        <f>(6.5+3.45+2.45+3.5)+((4.5+1+3.5)*6)</f>
        <v>69.900000000000006</v>
      </c>
      <c r="E13" s="5"/>
      <c r="F13" s="5"/>
      <c r="G13" s="5"/>
      <c r="H13" s="5"/>
      <c r="I13" s="5"/>
      <c r="J13" s="5"/>
      <c r="K13" s="5"/>
      <c r="L13" s="5"/>
      <c r="M13" s="5"/>
      <c r="N13" s="3"/>
    </row>
    <row r="14" spans="1:26" x14ac:dyDescent="0.2">
      <c r="A14" s="15">
        <v>8</v>
      </c>
      <c r="B14" s="25" t="s">
        <v>13</v>
      </c>
      <c r="C14" s="16" t="s">
        <v>5</v>
      </c>
      <c r="D14" s="17">
        <v>32</v>
      </c>
      <c r="E14" s="5"/>
      <c r="F14" s="5"/>
      <c r="G14" s="5"/>
      <c r="H14" s="5"/>
      <c r="I14" s="5"/>
      <c r="J14" s="5"/>
      <c r="K14" s="5"/>
      <c r="L14" s="5"/>
      <c r="M14" s="5"/>
      <c r="N14" s="3"/>
    </row>
    <row r="15" spans="1:26" x14ac:dyDescent="0.2">
      <c r="A15" s="15">
        <v>9</v>
      </c>
      <c r="B15" s="26" t="s">
        <v>14</v>
      </c>
      <c r="C15" s="16" t="s">
        <v>5</v>
      </c>
      <c r="D15" s="17">
        <v>7</v>
      </c>
      <c r="E15" s="5"/>
      <c r="F15" s="5"/>
      <c r="G15" s="5"/>
      <c r="H15" s="5"/>
      <c r="I15" s="5"/>
      <c r="J15" s="5"/>
      <c r="K15" s="5"/>
      <c r="L15" s="5"/>
      <c r="M15" s="5"/>
      <c r="N15" s="3"/>
    </row>
    <row r="16" spans="1:26" x14ac:dyDescent="0.2">
      <c r="A16" s="15">
        <v>10</v>
      </c>
      <c r="B16" s="26" t="s">
        <v>23</v>
      </c>
      <c r="C16" s="16" t="s">
        <v>5</v>
      </c>
      <c r="D16" s="17">
        <v>7</v>
      </c>
      <c r="E16" s="5"/>
      <c r="F16" s="5"/>
      <c r="G16" s="5"/>
      <c r="H16" s="5"/>
      <c r="I16" s="5"/>
      <c r="J16" s="5"/>
      <c r="K16" s="5"/>
      <c r="L16" s="5"/>
      <c r="M16" s="5"/>
      <c r="N16" s="3"/>
    </row>
    <row r="17" spans="1:14" x14ac:dyDescent="0.2">
      <c r="A17" s="15">
        <v>11</v>
      </c>
      <c r="B17" s="18" t="s">
        <v>21</v>
      </c>
      <c r="C17" s="16" t="s">
        <v>5</v>
      </c>
      <c r="D17" s="17">
        <v>7</v>
      </c>
      <c r="E17" s="5"/>
      <c r="F17" s="5"/>
      <c r="G17" s="5"/>
      <c r="H17" s="5"/>
      <c r="I17" s="5"/>
      <c r="J17" s="5"/>
      <c r="K17" s="5"/>
      <c r="L17" s="5"/>
      <c r="M17" s="5"/>
      <c r="N17" s="3"/>
    </row>
    <row r="18" spans="1:14" x14ac:dyDescent="0.2">
      <c r="A18" s="1"/>
      <c r="E18" s="5"/>
      <c r="F18" s="5"/>
      <c r="G18" s="5"/>
      <c r="H18" s="5"/>
      <c r="I18" s="5"/>
      <c r="J18" s="5"/>
      <c r="K18" s="5"/>
      <c r="L18" s="5"/>
      <c r="M18" s="5"/>
      <c r="N18" s="3"/>
    </row>
    <row r="19" spans="1:14" x14ac:dyDescent="0.2">
      <c r="A19" s="7"/>
      <c r="B19" s="8"/>
      <c r="C19" s="9"/>
      <c r="D19" s="10"/>
    </row>
    <row r="20" spans="1:14" x14ac:dyDescent="0.2">
      <c r="A20" s="27" t="s">
        <v>8</v>
      </c>
      <c r="B20" s="27"/>
      <c r="C20" s="27"/>
      <c r="D20" s="27"/>
    </row>
    <row r="21" spans="1:14" x14ac:dyDescent="0.2">
      <c r="A21" s="28" t="s">
        <v>24</v>
      </c>
      <c r="B21" s="28"/>
      <c r="C21" s="28"/>
      <c r="D21" s="28"/>
    </row>
    <row r="22" spans="1:14" x14ac:dyDescent="0.2">
      <c r="A22" s="14"/>
      <c r="B22" s="14"/>
      <c r="C22" s="14"/>
      <c r="D22" s="14"/>
    </row>
    <row r="23" spans="1:14" x14ac:dyDescent="0.2">
      <c r="A23" s="19"/>
      <c r="B23" s="19"/>
      <c r="C23" s="19"/>
      <c r="D23" s="19"/>
    </row>
    <row r="24" spans="1:14" x14ac:dyDescent="0.2">
      <c r="A24" s="12"/>
      <c r="B24" s="12"/>
      <c r="C24" s="12"/>
      <c r="D24" s="12"/>
    </row>
    <row r="25" spans="1:14" x14ac:dyDescent="0.2">
      <c r="A25" s="12"/>
      <c r="B25" s="12"/>
      <c r="C25" s="12"/>
      <c r="D25" s="12"/>
    </row>
    <row r="26" spans="1:14" x14ac:dyDescent="0.2">
      <c r="A26" s="12"/>
      <c r="B26" s="12"/>
      <c r="C26" s="12"/>
      <c r="D26" s="12"/>
    </row>
    <row r="27" spans="1:14" x14ac:dyDescent="0.2">
      <c r="A27" s="12"/>
      <c r="B27" s="12"/>
      <c r="C27" s="12"/>
      <c r="D27" s="12"/>
    </row>
    <row r="28" spans="1:14" x14ac:dyDescent="0.2">
      <c r="A28" s="13"/>
      <c r="B28" s="13"/>
      <c r="C28" s="13"/>
      <c r="D28" s="13"/>
    </row>
    <row r="29" spans="1:14" x14ac:dyDescent="0.2">
      <c r="A29" s="29" t="s">
        <v>0</v>
      </c>
      <c r="B29" s="29"/>
      <c r="C29" s="29"/>
      <c r="D29" s="29"/>
    </row>
    <row r="30" spans="1:14" x14ac:dyDescent="0.2">
      <c r="A30" s="30" t="s">
        <v>1</v>
      </c>
      <c r="B30" s="30"/>
      <c r="C30" s="30"/>
      <c r="D30" s="30"/>
    </row>
    <row r="31" spans="1:14" x14ac:dyDescent="0.2">
      <c r="A31" s="30" t="s">
        <v>2</v>
      </c>
      <c r="B31" s="30"/>
      <c r="C31" s="30"/>
      <c r="D31" s="30"/>
    </row>
  </sheetData>
  <mergeCells count="8">
    <mergeCell ref="A2:D2"/>
    <mergeCell ref="A1:Z1"/>
    <mergeCell ref="A4:D4"/>
    <mergeCell ref="A20:D20"/>
    <mergeCell ref="A21:D21"/>
    <mergeCell ref="A29:D29"/>
    <mergeCell ref="A30:D30"/>
    <mergeCell ref="A31:D31"/>
  </mergeCells>
  <printOptions horizontalCentered="1"/>
  <pageMargins left="0.78740157480314965" right="0.59055118110236227" top="1.4566929133858268" bottom="0.59055118110236227" header="0.19685039370078741" footer="0.31496062992125984"/>
  <pageSetup paperSize="9" scale="95" firstPageNumber="0" orientation="portrait" r:id="rId1"/>
  <headerFooter>
    <oddHeader>&amp;L
          &amp;G&amp;C&amp;"-,Negrito"
ESTADO DE MATO GROSSO DO SUL
MUNICÍPIO DE CORUMBÁ
FUNDAÇÃO DE DESENVOLVIMENTO URBANO E PATRIMÔNIO HISTÓRICO&amp;R&amp;G</oddHeader>
    <oddFooter>&amp;C&amp;"Arial Narrow,Regular"&amp;9Página &amp;P de &amp;N</oddFooter>
  </headerFooter>
  <rowBreaks count="1" manualBreakCount="1">
    <brk id="1212" max="6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Lista de Materiais (1)</vt:lpstr>
      <vt:lpstr>'Lista de Materiais (1)'!Area_de_impressao</vt:lpstr>
      <vt:lpstr>'Lista de Materiais (1)'!Titulos_de_impressao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FUPHAN 03</dc:creator>
  <dc:description/>
  <cp:lastModifiedBy>Marilia</cp:lastModifiedBy>
  <cp:revision>2</cp:revision>
  <cp:lastPrinted>2026-03-19T15:20:47Z</cp:lastPrinted>
  <dcterms:created xsi:type="dcterms:W3CDTF">2025-02-24T12:04:51Z</dcterms:created>
  <dcterms:modified xsi:type="dcterms:W3CDTF">2026-03-19T19:21:21Z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