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904998C9-3DA8-4FD2-8CCC-7B64BBF97BFD}" xr6:coauthVersionLast="47" xr6:coauthVersionMax="47" xr10:uidLastSave="{00000000-0000-0000-0000-000000000000}"/>
  <bookViews>
    <workbookView xWindow="-28920" yWindow="-120" windowWidth="29040" windowHeight="15720" activeTab="2" xr2:uid="{00000000-000D-0000-FFFF-FFFF00000000}"/>
  </bookViews>
  <sheets>
    <sheet name="Orçamento Inicial" sheetId="1" r:id="rId1"/>
    <sheet name="Composições Principais" sheetId="2" r:id="rId2"/>
    <sheet name="Curva ABC" sheetId="4" r:id="rId3"/>
    <sheet name="MEMÓRIA DE CÁLCULO" sheetId="6" r:id="rId4"/>
  </sheets>
  <definedNames>
    <definedName name="_xlnm.Print_Area" localSheetId="1">'Composições Principais'!$A$1:$G$277</definedName>
    <definedName name="_xlnm.Print_Area" localSheetId="2">'Curva ABC'!$A$1:$H$34</definedName>
    <definedName name="_xlnm.Print_Area" localSheetId="3">'MEMÓRIA DE CÁLCULO'!$A$1:$F$35</definedName>
    <definedName name="_xlnm.Print_Titles" localSheetId="0">'Orçamento Inicial'!$1:$14,'Orçamento Inicial'!$A:$L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4" l="1"/>
  <c r="H11" i="4"/>
  <c r="H12" i="4"/>
  <c r="H13" i="4"/>
  <c r="H14" i="4"/>
  <c r="H9" i="4"/>
  <c r="H8" i="4"/>
  <c r="G9" i="4"/>
  <c r="G10" i="4"/>
  <c r="G11" i="4"/>
  <c r="G12" i="4"/>
  <c r="G13" i="4"/>
  <c r="G14" i="4"/>
  <c r="G8" i="4"/>
  <c r="F15" i="4"/>
  <c r="F9" i="4"/>
  <c r="F10" i="4"/>
  <c r="F12" i="4"/>
  <c r="F13" i="4"/>
  <c r="F14" i="4"/>
  <c r="F11" i="4"/>
  <c r="G277" i="2"/>
  <c r="G268" i="2"/>
  <c r="G258" i="2"/>
  <c r="G250" i="2"/>
  <c r="G240" i="2"/>
  <c r="G231" i="2"/>
  <c r="G221" i="2"/>
  <c r="G214" i="2"/>
  <c r="G200" i="2"/>
  <c r="G193" i="2"/>
  <c r="G186" i="2"/>
  <c r="G179" i="2"/>
  <c r="G172" i="2"/>
  <c r="G165" i="2"/>
  <c r="G158" i="2"/>
  <c r="G151" i="2"/>
  <c r="G137" i="2"/>
  <c r="G125" i="2"/>
</calcChain>
</file>

<file path=xl/sharedStrings.xml><?xml version="1.0" encoding="utf-8"?>
<sst xmlns="http://schemas.openxmlformats.org/spreadsheetml/2006/main" count="757" uniqueCount="243">
  <si>
    <t>ESTADO DE MATO GROSSO DO SUL</t>
  </si>
  <si>
    <t>MUNICÍPIO DE CORUMBÁ</t>
  </si>
  <si>
    <t>.</t>
  </si>
  <si>
    <t>Orçamento Inicial - Analítico - Método Truncado</t>
  </si>
  <si>
    <t>Objeto:</t>
  </si>
  <si>
    <t>CONTRATAÇÃO DE EMPRESA ESPECIALIZADA EM SERVIÇOS DE INSTALAÇÃO ELÉTRICA COM FORNECIMENTO DE MATERIAL E MÃO DE OBRA, VISANDO ATENDER AS INSTALAÇÕES PROVISÓRIAS DA FEIRA DO MEIO AMBIENTE, A SER REALIZADA NA SEMANA DO MEIO AMBIENTE 2026, NA PRAÇA DA INDEPENDÊNCIA - CORUMBÁ/MS.</t>
  </si>
  <si>
    <t>Município:</t>
  </si>
  <si>
    <t>Corumbá/MS</t>
  </si>
  <si>
    <t>Local:</t>
  </si>
  <si>
    <t xml:space="preserve">Rua Frei Mariano, S/N, Praça da Independência </t>
  </si>
  <si>
    <t>BDI:</t>
  </si>
  <si>
    <t>BDI ONERADO 20,49% - SERVIÇOS - 1º QUARTIL ACÓRDÃO 2622/2013 (20,49%)</t>
  </si>
  <si>
    <t>Prazo exec.:</t>
  </si>
  <si>
    <t>30 dias</t>
  </si>
  <si>
    <t>Sist./Ref.:</t>
  </si>
  <si>
    <t>CORUMBÁ CIVIL (fev/2026)</t>
  </si>
  <si>
    <t>Item</t>
  </si>
  <si>
    <t>Descrição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</si>
  <si>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</si>
  <si>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</si>
  <si>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</si>
  <si>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</si>
  <si>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</si>
  <si>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</si>
  <si>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</si>
  <si>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</si>
  <si>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</si>
  <si>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</si>
  <si>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</si>
  <si>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</si>
  <si>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</si>
  <si>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INSTALAÇÕES ELÉTRICAS</t>
  </si>
  <si>
    <t>01.01
1304202601</t>
  </si>
  <si>
    <t>INSTALAÇÃO DE RAMAL DE LIGAÇÃO TRIFÁSICO ATÉ 15 KW, COM POSTERIOR RETIRADA MATERIAIS E SERVIÇOS.</t>
  </si>
  <si>
    <t>un</t>
  </si>
  <si>
    <t>CORUMBÁ CIVIL</t>
  </si>
  <si>
    <t>108-BDI ONERADO 20,49% - SERVIÇOS - 1º QUARTIL ACÓRDÃO 2622/2013 ( 20,49% )</t>
  </si>
  <si>
    <t>01/02/2026</t>
  </si>
  <si>
    <t>01.02
1304202602</t>
  </si>
  <si>
    <t>INSTALAÇÕES ELÉTRICAS PROVISÓRIAS EM TENDAS 3x3M</t>
  </si>
  <si>
    <t>01.03
1304202603</t>
  </si>
  <si>
    <t>INSTALAÇÕES ELÉTRICAS PROVISÓRIAS EM TENDAS 4x4M</t>
  </si>
  <si>
    <t>01.04
1304202604</t>
  </si>
  <si>
    <t>INSTALAÇÕES ELÉTRICAS PROVISÓRIAS EM TENDAS 10x10M</t>
  </si>
  <si>
    <t>01.05
1304202605</t>
  </si>
  <si>
    <t>INSTALAÇÕES ELÉTRICAS PROVISÓRIAS NO CORETO</t>
  </si>
  <si>
    <t>01.06
1304202606</t>
  </si>
  <si>
    <t>INSTALAÇÃO DE LUMINÁRIA LED 35 WATTS PARA REFORÇO DE ILUMINAÇÃO</t>
  </si>
  <si>
    <t>Total - INSTALAÇÕES ELÉTRICAS</t>
  </si>
  <si>
    <t>Total Geral</t>
  </si>
  <si>
    <t>1304202601 - INSTALAÇÃO DE RAMAL DE LIGAÇÃO TRIFÁSICO ATÉ 15 KW, COM POSTERIOR RETIRADA MATERIAIS E SERVIÇOS. ( un )</t>
  </si>
  <si>
    <t>Sistema: CORUMBÁ CIVIL - 01/02/2026</t>
  </si>
  <si>
    <t>Utilizado no(s) item(ns) 01.01</t>
  </si>
  <si>
    <t>Código</t>
  </si>
  <si>
    <t>Valor Operativo</t>
  </si>
  <si>
    <t>Valor Improdutivo</t>
  </si>
  <si>
    <t>Valor Item</t>
  </si>
  <si>
    <t>1091</t>
  </si>
  <si>
    <t>Armação vertical com haste e contra-pino, em chapa de aço galvanizado 3/16", com 1 estribo e 1 isolador</t>
  </si>
  <si>
    <t>25003</t>
  </si>
  <si>
    <t>Cabo de alumínio nu sem alma de aço, bitola 2 awg</t>
  </si>
  <si>
    <t>kg</t>
  </si>
  <si>
    <t>420</t>
  </si>
  <si>
    <t>Cinta circular em aço galvanizado de 150 mm de diâmetro para fixação de caixa medição, inclui parafusos e porcas</t>
  </si>
  <si>
    <t>1562</t>
  </si>
  <si>
    <t>Conector metalico tipo parafuso fendido (split bolt), com separador de cabos bimetalicos, para cabos ate 50 mm2</t>
  </si>
  <si>
    <t>2373</t>
  </si>
  <si>
    <t>Disjuntor tipo nema, tripolar 60 até 100 a, tensão máxima de 415 v</t>
  </si>
  <si>
    <t>12061</t>
  </si>
  <si>
    <t>Eletroduto flexivel, em fita de aco galvanizado, sem revestimento, diametro nominal 2"</t>
  </si>
  <si>
    <t>m</t>
  </si>
  <si>
    <t>38055</t>
  </si>
  <si>
    <t>Grampo metalico tipo olhal para haste de aterramento de 1/2", condutor de *10* a 50 mm2</t>
  </si>
  <si>
    <t>38056</t>
  </si>
  <si>
    <t>Grampo metalico tipo u para haste de aterramento de ate 5/8", condutor de 10 a 25 mm2</t>
  </si>
  <si>
    <t>11991</t>
  </si>
  <si>
    <t>haste de aterramento em aço galvanizado tipo cantoneira com 2,00 m de comprimento, 25 x 25 mm e chapa de 3/16"</t>
  </si>
  <si>
    <t>39799</t>
  </si>
  <si>
    <t>Quadro de distribuição, sem barramento, em pvc, de sobrepor, para 3 disjuntores nema ou 4 disjuntores din</t>
  </si>
  <si>
    <t>88247</t>
  </si>
  <si>
    <t>Auxiliar de eletricista com encargos complementares</t>
  </si>
  <si>
    <t>h</t>
  </si>
  <si>
    <t>92138</t>
  </si>
  <si>
    <t>Caminhonete com motor a diesel, potencia 180 cv, cabine dupla, 4x4 - chp diurno. Af_11/2015</t>
  </si>
  <si>
    <t>chp</t>
  </si>
  <si>
    <t>88264</t>
  </si>
  <si>
    <t>Eletricista com encargos complementares</t>
  </si>
  <si>
    <t>BDI</t>
  </si>
  <si>
    <t>1304202602 - INSTALAÇÕES ELÉTRICAS PROVISÓRIAS EM TENDAS 3x3M ( un )</t>
  </si>
  <si>
    <t>Utilizado no(s) item(ns) 01.02</t>
  </si>
  <si>
    <t>91928</t>
  </si>
  <si>
    <t>Cabo de cobre flexível isolado, 4 mm², anti-chama 450/750 v, para circuitos terminais - fornecimento e instalação. Af_03/2023</t>
  </si>
  <si>
    <t>91857</t>
  </si>
  <si>
    <t>Eletroduto flexível corrugado reforçado, pvc, dn 32 mm (1"), para circuitos terminais, instalado em parede - fornecimento e instalação. Af_03/2023</t>
  </si>
  <si>
    <t>97610</t>
  </si>
  <si>
    <t>Lâmpada compacta de led 10 w, base e27 - fornecimento e instalação. Af_09/2024</t>
  </si>
  <si>
    <t>92004</t>
  </si>
  <si>
    <t>Tomada média de embutir (2 módulos), 2p+t 10 a, incluindo suporte e placa - fornecimento e instalação. Af_03/2023</t>
  </si>
  <si>
    <t>1304202603 - INSTALAÇÕES ELÉTRICAS PROVISÓRIAS EM TENDAS 4x4M ( un )</t>
  </si>
  <si>
    <t>Utilizado no(s) item(ns) 01.03</t>
  </si>
  <si>
    <t>1304202604 - INSTALAÇÕES ELÉTRICAS PROVISÓRIAS EM TENDAS 10x10M ( un )</t>
  </si>
  <si>
    <t>Utilizado no(s) item(ns) 01.04</t>
  </si>
  <si>
    <t>1304202605 - INSTALAÇÕES ELÉTRICAS PROVISÓRIAS NO CORETO ( un )</t>
  </si>
  <si>
    <t>Utilizado no(s) item(ns) 01.05</t>
  </si>
  <si>
    <t>1304202606 - INSTALAÇÃO DE LUMINÁRIA LED 35 WATTS PARA REFORÇO DE ILUMINAÇÃO ( un )</t>
  </si>
  <si>
    <t>Utilizado no(s) item(ns) 01.06</t>
  </si>
  <si>
    <t>21127</t>
  </si>
  <si>
    <t>Fita isolante adesiva antichama, uso até 750 v, em rolo de 19 mm x 5 m</t>
  </si>
  <si>
    <t>42244</t>
  </si>
  <si>
    <t>Luminária de led para iluminação pública, de 33 w até 50 w, involucro em alumínio ou aço inox</t>
  </si>
  <si>
    <t>88247 - Auxiliar de eletricista com encargos complementares ( h )</t>
  </si>
  <si>
    <t>Sistema: SINAPI - Sist. Nac. de Pesq. de Custos e Índ. da Const. Civil - 01/02/2026</t>
  </si>
  <si>
    <t>Utilizado no(s) item(ns) 88247</t>
  </si>
  <si>
    <t>247</t>
  </si>
  <si>
    <t>Ajudante de eletricista (horista)</t>
  </si>
  <si>
    <t>37370</t>
  </si>
  <si>
    <t>Alimentacao - horista (coletado caixa - encargos complementares)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</si>
  <si>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</si>
  <si>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</si>
  <si>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</si>
  <si>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</si>
  <si>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</si>
  <si>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</si>
  <si>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43484</t>
  </si>
  <si>
    <t>Epi - família eletricista - horista (encargos complementares - coletado caixa)</t>
  </si>
  <si>
    <t>43460</t>
  </si>
  <si>
    <t>Ferramentas - família eletricista - horista (encargos complementares - coletado caixa)</t>
  </si>
  <si>
    <t>95316</t>
  </si>
  <si>
    <t>Curso de capacitação para auxiliar de eletricista (encargos complementares) - horista</t>
  </si>
  <si>
    <t>92138 - Caminhonete com motor a diesel, potencia 180 cv, cabine dupla, 4x4 - chp diurno. Af_11/2015 ( chp )</t>
  </si>
  <si>
    <t>Utilizado no(s) item(ns) 92138</t>
  </si>
  <si>
    <t>92133</t>
  </si>
  <si>
    <t>Caminhonete com motor a diesel, potencia 180 cv, cabine dupla, 4x4 - depreciação. Af_11/2015</t>
  </si>
  <si>
    <t>92135</t>
  </si>
  <si>
    <t>Caminhonete com motor a diesel, potencia 180 cv, cabine dupla, 4x4 - impostos e seguros. Af_11/2015</t>
  </si>
  <si>
    <t>92134</t>
  </si>
  <si>
    <t>Caminhonete com motor a diesel, potencia 180 cv, cabine dupla, 4x4 - juros. Af_11/2015</t>
  </si>
  <si>
    <t>92136</t>
  </si>
  <si>
    <t>Caminhonete com motor a diesel, potencia 180 cv, cabine dupla, 4x4 - manutenção. Af_11/2015</t>
  </si>
  <si>
    <t>92137</t>
  </si>
  <si>
    <t>Caminhonete com motor a diesel, potencia 180 cv, cabine dupla, 4x4 - materiais na operação. Af_11/2015</t>
  </si>
  <si>
    <t>88284</t>
  </si>
  <si>
    <t>Motorista de veículo leve com encargos complementares</t>
  </si>
  <si>
    <t>88264 - Eletricista com encargos complementares ( h )</t>
  </si>
  <si>
    <t>Utilizado no(s) item(ns) 88264</t>
  </si>
  <si>
    <t>2436</t>
  </si>
  <si>
    <t>Eletricista (horista)</t>
  </si>
  <si>
    <t>95332</t>
  </si>
  <si>
    <t>Curso de capacitação para eletricista (encargos complementares) - horista</t>
  </si>
  <si>
    <t>92133 - Caminhonete com motor a diesel, potencia 180 cv, cabine dupla, 4x4 - depreciação. Af_11/2015 ( h )</t>
  </si>
  <si>
    <t>Utilizado no(s) item(ns) 92133</t>
  </si>
  <si>
    <t>1159</t>
  </si>
  <si>
    <t>Caminhonete com motor a diesel, potencia *160* cv, cabine dupla, 4x4</t>
  </si>
  <si>
    <t>92135 - Caminhonete com motor a diesel, potencia 180 cv, cabine dupla, 4x4 - impostos e seguros. Af_11/2015 ( h )</t>
  </si>
  <si>
    <t>Utilizado no(s) item(ns) 92135</t>
  </si>
  <si>
    <t>92134 - Caminhonete com motor a diesel, potencia 180 cv, cabine dupla, 4x4 - juros. Af_11/2015 ( h )</t>
  </si>
  <si>
    <t>Utilizado no(s) item(ns) 92134</t>
  </si>
  <si>
    <t>92136 - Caminhonete com motor a diesel, potencia 180 cv, cabine dupla, 4x4 - manutenção. Af_11/2015 ( h )</t>
  </si>
  <si>
    <t>Utilizado no(s) item(ns) 92136</t>
  </si>
  <si>
    <t>92137 - Caminhonete com motor a diesel, potencia 180 cv, cabine dupla, 4x4 - materiais na operação. Af_11/2015 ( h )</t>
  </si>
  <si>
    <t>Utilizado no(s) item(ns) 92137</t>
  </si>
  <si>
    <t>4221</t>
  </si>
  <si>
    <t>Oleo diesel combustivel comum metropolitano s-10 ou s-500</t>
  </si>
  <si>
    <t>l</t>
  </si>
  <si>
    <t>95316 - Curso de capacitação para auxiliar de eletricista (encargos complementares) - horista ( h )</t>
  </si>
  <si>
    <t>Utilizado no(s) item(ns) 95316</t>
  </si>
  <si>
    <t>95332 - Curso de capacitação para eletricista (encargos complementares) - horista ( h )</t>
  </si>
  <si>
    <t>Utilizado no(s) item(ns) 95332</t>
  </si>
  <si>
    <t>88284 - Motorista de veículo leve com encargos complementares ( h )</t>
  </si>
  <si>
    <t>Utilizado no(s) item(ns) 88284</t>
  </si>
  <si>
    <t>4095</t>
  </si>
  <si>
    <t>Motorista de carro de passeio (horista)</t>
  </si>
  <si>
    <t>43488</t>
  </si>
  <si>
    <t>Epi - família operador escavadeira - horista (encargos complementares - coletado caixa)</t>
  </si>
  <si>
    <t>43464</t>
  </si>
  <si>
    <t>Ferramentas - família operador escavadeira - horista (encargos complementares - coletado caixa)</t>
  </si>
  <si>
    <t>95349</t>
  </si>
  <si>
    <t>Curso de capacitação para motorista de veículo leve (encargos complementares) - horista</t>
  </si>
  <si>
    <t>95349 - Curso de capacitação para motorista de veículo leve (encargos complementares) - horista ( h )</t>
  </si>
  <si>
    <t>Utilizado no(s) item(ns) 95349</t>
  </si>
  <si>
    <t>91928 - Cabo de cobre flexível isolado, 4 mm², anti-chama 450/750 v, para circuitos terminais - fornecimento e instalação. Af_03/2023 ( m )</t>
  </si>
  <si>
    <t>Utilizado no(s) item(ns) 91928</t>
  </si>
  <si>
    <t>981</t>
  </si>
  <si>
    <t>Cabo de cobre, flexivel, classe 4 ou 5, isolacao em pvc/a, antichama bwf-b, 1 condutor, 450/750 v, secao nominal 4 mm2</t>
  </si>
  <si>
    <t>91857 - Eletroduto flexível corrugado reforçado, pvc, dn 32 mm (1"), para circuitos terminais, instalado em parede - fornecimento e instalação. Af_03/2023 ( m )</t>
  </si>
  <si>
    <t>Utilizado no(s) item(ns) 91857</t>
  </si>
  <si>
    <t>39245</t>
  </si>
  <si>
    <t>Eletroduto pvc flexível corrugado, reforçado, cor laranja, de 32 mm, para lajes e pisos</t>
  </si>
  <si>
    <t>97610 - Lâmpada compacta de led 10 w, base e27 - fornecimento e instalação. Af_09/2024 ( un )</t>
  </si>
  <si>
    <t>Utilizado no(s) item(ns) 97610</t>
  </si>
  <si>
    <t>38194</t>
  </si>
  <si>
    <t>Lampada led 10 w bivolt branca, formato tradicional (base e27)</t>
  </si>
  <si>
    <t>12295</t>
  </si>
  <si>
    <t>Soquete de baquelite base e27, para lâmpadas</t>
  </si>
  <si>
    <t>92004 - Tomada média de embutir (2 módulos), 2p+t 10 a, incluindo suporte e placa - fornecimento e instalação. Af_03/2023 ( un )</t>
  </si>
  <si>
    <t>Utilizado no(s) item(ns) 92004</t>
  </si>
  <si>
    <t>91946</t>
  </si>
  <si>
    <t>Suporte parafusado com placa de encaixe 4" x 2" médio (1,30 m do piso) para ponto elétrico - fornecimento e instalação. Af_03/2023</t>
  </si>
  <si>
    <t>92002</t>
  </si>
  <si>
    <t>Tomada média de embutir (2 módulos), 2p+t 10 a, sem suporte e sem placa - fornecimento e instalação. Af_03/2023</t>
  </si>
  <si>
    <t>91946 - Suporte parafusado com placa de encaixe 4" x 2" médio (1,30 m do piso) para ponto elétrico - fornecimento e instalação. Af_03/2023 ( un )</t>
  </si>
  <si>
    <t>Utilizado no(s) item(ns) 91946</t>
  </si>
  <si>
    <t>38094</t>
  </si>
  <si>
    <t>Espelho/placa de 3 postos 4" x 2", para instalação de tomadas e interruptores</t>
  </si>
  <si>
    <t>38099</t>
  </si>
  <si>
    <t>suporte de fixação para espelho/placa 4" x 2", para 3 módulos, para instalação de tomadas e interruptores (somente suporte)</t>
  </si>
  <si>
    <t>92002 - Tomada média de embutir (2 módulos), 2p+t 10 a, sem suporte e sem placa - fornecimento e instalação. Af_03/2023 ( un )</t>
  </si>
  <si>
    <t>Utilizado no(s) item(ns) 92002</t>
  </si>
  <si>
    <t>38101</t>
  </si>
  <si>
    <t>Tomada 2p+t 10a, 250v (apenas módulo)</t>
  </si>
  <si>
    <t>Un</t>
  </si>
  <si>
    <t>COMPOSIÇÕES DE CUSTOS UNITÁRIOS</t>
  </si>
  <si>
    <t>COMPOSIÇÕES PRINCIPAIS</t>
  </si>
  <si>
    <t>COMPOSIÇÕES AUXILIARES</t>
  </si>
  <si>
    <t>PARETO DE SERVIÇOS</t>
  </si>
  <si>
    <t>ITEM</t>
  </si>
  <si>
    <t>DESCRIÇÃO</t>
  </si>
  <si>
    <t>UN</t>
  </si>
  <si>
    <t>QTDE.</t>
  </si>
  <si>
    <t>VALOR UNIT.</t>
  </si>
  <si>
    <t>VALOR TOTAL</t>
  </si>
  <si>
    <t>% SIMPLES</t>
  </si>
  <si>
    <t>% ACUM.</t>
  </si>
  <si>
    <r>
      <t xml:space="preserve">OBJETO: </t>
    </r>
    <r>
      <rPr>
        <sz val="8.5"/>
        <color rgb="FF000000"/>
        <rFont val="Calibri"/>
        <family val="2"/>
        <scheme val="minor"/>
      </rPr>
      <t>CONTRATAÇÃO DE EMPRESA ESPECIALIZADA EM SERVIÇOS DE INSTALAÇÃO ELÉTRICA COM FORNECIMENTO DE MATERIAL E MÃO DE OBRA, VISANDO ATENDER AS INSTALAÇÕES PROVISÓRIAS DA FEIRA DO MEIO AMBIENTE, A SER REALIZADA NA SEMANA DO MEIO AMBIENTE 2026, NA PRAÇA DA INDEPENDÊNCIA - CORUMBÁ/MS.</t>
    </r>
  </si>
  <si>
    <r>
      <t xml:space="preserve">PROCESSO ADMINISTRATIVO N°: </t>
    </r>
    <r>
      <rPr>
        <sz val="8.5"/>
        <color rgb="FF000000"/>
        <rFont val="Calibri"/>
        <family val="2"/>
        <scheme val="minor"/>
      </rPr>
      <t>8.855/2026</t>
    </r>
  </si>
  <si>
    <t>MEMÓRIA DE CÁLCULO</t>
  </si>
  <si>
    <t>CÓD</t>
  </si>
  <si>
    <t>01.01</t>
  </si>
  <si>
    <t>01.02</t>
  </si>
  <si>
    <t>01.03</t>
  </si>
  <si>
    <t>01.04</t>
  </si>
  <si>
    <t>01.05</t>
  </si>
  <si>
    <t>01.06</t>
  </si>
  <si>
    <t>Conforme descrito no projeto de instalações elétricas.</t>
  </si>
  <si>
    <t>DMT</t>
  </si>
  <si>
    <t/>
  </si>
  <si>
    <t>01.07
1304202607</t>
  </si>
  <si>
    <t>CABO DE ALUMINIO NU SEM ALMA DE ACO, BITOLA 1/0AWG/50 MM2 (4 CONDUTORES MULTIPLEXADOS) -FORNECIMENTO E INSTALAÇÃO COM POSTERIOR RETIRADA.</t>
  </si>
  <si>
    <t>1304202607 - CABO DE ALUMINIO NU SEM ALMA DE ACO, BITOLA 1/0AWG/50 MM2 (4 CONDUTORES MULTIPLEXADOS) -FORNECIMENTO E INSTALAÇÃO COM POSTERIOR RETIRADA. ( m )</t>
  </si>
  <si>
    <t>Utilizado no(s) item(ns) 01.07</t>
  </si>
  <si>
    <t>25005</t>
  </si>
  <si>
    <t>Cabo de alumínio nu sem alma de aço, bitola 1/0 awg</t>
  </si>
  <si>
    <t>01.07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</si>
</sst>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##,##0.000"/>
    <numFmt numFmtId="165" formatCode="###,##0.00"/>
    <numFmt numFmtId="166" formatCode="###,##0.0000"/>
    <numFmt numFmtId="167" formatCode="0.0000"/>
    <numFmt numFmtId="168" formatCode="0.00000"/>
    <numFmt numFmtId="169" formatCode="&quot;R$&quot;\ #,##0.00"/>
    <numFmt numFmtId="170" formatCode="&quot;R$ &quot;#,##0.00"/>
  </numFmts>
  <fonts count="11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2"/>
      <name val="Heveltica"/>
    </font>
    <font>
      <b/>
      <sz val="10"/>
      <name val="Arial"/>
      <family val="2"/>
    </font>
    <font>
      <b/>
      <sz val="8.5"/>
      <color rgb="FF000000"/>
      <name val="Calibri"/>
      <family val="2"/>
      <scheme val="minor"/>
    </font>
    <font>
      <sz val="8.5"/>
      <color rgb="FF000000"/>
      <name val="Calibri"/>
      <family val="2"/>
      <scheme val="minor"/>
    </font>
    <font>
      <sz val="8.5"/>
      <name val="Calibri"/>
      <family val="2"/>
      <scheme val="minor"/>
    </font>
    <font>
      <b/>
      <sz val="7.5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 applyProtection="1"/>
    <xf numFmtId="0" fontId="3" fillId="0" borderId="6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/>
    </xf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0" fontId="3" fillId="0" borderId="0" xfId="0" applyFont="1" applyProtection="1"/>
    <xf numFmtId="0" fontId="3" fillId="2" borderId="2" xfId="0" applyFont="1" applyFill="1" applyBorder="1" applyAlignment="1" applyProtection="1">
      <alignment horizontal="center" vertical="center"/>
    </xf>
    <xf numFmtId="0" fontId="3" fillId="2" borderId="0" xfId="0" applyFont="1" applyFill="1" applyAlignment="1" applyProtection="1">
      <alignment horizontal="center" vertical="center"/>
    </xf>
    <xf numFmtId="0" fontId="3" fillId="2" borderId="13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3" fillId="2" borderId="13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168" fontId="3" fillId="0" borderId="6" xfId="0" applyNumberFormat="1" applyFont="1" applyBorder="1" applyAlignment="1" applyProtection="1">
      <alignment horizontal="center" vertical="center" wrapText="1"/>
    </xf>
    <xf numFmtId="168" fontId="3" fillId="2" borderId="2" xfId="0" applyNumberFormat="1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168" fontId="3" fillId="2" borderId="0" xfId="0" applyNumberFormat="1" applyFont="1" applyFill="1" applyAlignment="1" applyProtection="1">
      <alignment horizontal="center" vertical="center" wrapText="1"/>
    </xf>
    <xf numFmtId="0" fontId="3" fillId="2" borderId="0" xfId="0" applyFont="1" applyFill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168" fontId="3" fillId="2" borderId="13" xfId="0" applyNumberFormat="1" applyFont="1" applyFill="1" applyBorder="1" applyAlignment="1" applyProtection="1">
      <alignment horizontal="center" vertical="center" wrapText="1"/>
    </xf>
    <xf numFmtId="168" fontId="4" fillId="0" borderId="9" xfId="0" applyNumberFormat="1" applyFont="1" applyBorder="1" applyAlignment="1" applyProtection="1">
      <alignment horizontal="center" vertical="center" wrapText="1"/>
    </xf>
    <xf numFmtId="165" fontId="4" fillId="0" borderId="9" xfId="0" applyNumberFormat="1" applyFont="1" applyBorder="1" applyAlignment="1" applyProtection="1">
      <alignment horizontal="center" vertical="center" wrapText="1"/>
    </xf>
    <xf numFmtId="168" fontId="3" fillId="0" borderId="0" xfId="0" applyNumberFormat="1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 wrapText="1"/>
    </xf>
    <xf numFmtId="166" fontId="3" fillId="0" borderId="13" xfId="0" applyNumberFormat="1" applyFont="1" applyBorder="1" applyAlignment="1" applyProtection="1">
      <alignment horizontal="center" vertical="center" wrapText="1"/>
    </xf>
    <xf numFmtId="168" fontId="0" fillId="0" borderId="0" xfId="0" applyNumberFormat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165" fontId="0" fillId="0" borderId="0" xfId="0" applyNumberFormat="1" applyProtection="1"/>
    <xf numFmtId="165" fontId="6" fillId="0" borderId="0" xfId="0" applyNumberFormat="1" applyFont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left"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70" fontId="8" fillId="0" borderId="0" xfId="0" applyNumberFormat="1" applyFont="1" applyAlignment="1">
      <alignment horizontal="center" vertical="center" wrapText="1"/>
    </xf>
    <xf numFmtId="167" fontId="8" fillId="0" borderId="0" xfId="0" applyNumberFormat="1" applyFont="1" applyAlignment="1">
      <alignment horizontal="center" vertical="center" wrapText="1"/>
    </xf>
    <xf numFmtId="169" fontId="8" fillId="0" borderId="0" xfId="0" applyNumberFormat="1" applyFont="1" applyAlignment="1">
      <alignment horizontal="center" vertical="center" wrapText="1"/>
    </xf>
    <xf numFmtId="169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9" fontId="7" fillId="0" borderId="0" xfId="0" applyNumberFormat="1" applyFont="1" applyAlignment="1">
      <alignment horizontal="center" vertical="center"/>
    </xf>
    <xf numFmtId="164" fontId="4" fillId="0" borderId="6" xfId="0" applyNumberFormat="1" applyFont="1" applyBorder="1" applyAlignment="1" applyProtection="1">
      <alignment horizontal="center" vertical="center"/>
    </xf>
    <xf numFmtId="0" fontId="10" fillId="3" borderId="6" xfId="0" applyFont="1" applyFill="1" applyBorder="1" applyAlignment="1">
      <alignment horizontal="center" vertical="center" wrapText="1"/>
    </xf>
    <xf numFmtId="2" fontId="10" fillId="3" borderId="6" xfId="0" applyNumberFormat="1" applyFont="1" applyFill="1" applyBorder="1" applyAlignment="1">
      <alignment horizontal="center" vertical="center" wrapText="1"/>
    </xf>
    <xf numFmtId="169" fontId="10" fillId="3" borderId="6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 applyProtection="1">
      <alignment horizontal="center" vertical="center"/>
    </xf>
    <xf numFmtId="0" fontId="3" fillId="4" borderId="6" xfId="0" applyFont="1" applyFill="1" applyBorder="1" applyAlignment="1" applyProtection="1">
      <alignment horizontal="left" vertical="center" wrapText="1"/>
    </xf>
    <xf numFmtId="0" fontId="4" fillId="4" borderId="6" xfId="0" applyFont="1" applyFill="1" applyBorder="1" applyAlignment="1" applyProtection="1">
      <alignment horizontal="left" vertical="center" wrapText="1"/>
    </xf>
    <xf numFmtId="0" fontId="4" fillId="4" borderId="6" xfId="0" applyFont="1" applyFill="1" applyBorder="1" applyAlignment="1" applyProtection="1">
      <alignment horizontal="center" vertical="center"/>
    </xf>
    <xf numFmtId="164" fontId="4" fillId="4" borderId="6" xfId="0" applyNumberFormat="1" applyFont="1" applyFill="1" applyBorder="1" applyAlignment="1" applyProtection="1">
      <alignment horizontal="center" vertical="center"/>
    </xf>
    <xf numFmtId="169" fontId="4" fillId="4" borderId="6" xfId="0" applyNumberFormat="1" applyFont="1" applyFill="1" applyBorder="1" applyAlignment="1" applyProtection="1">
      <alignment horizontal="center" vertical="center"/>
    </xf>
    <xf numFmtId="10" fontId="4" fillId="4" borderId="6" xfId="0" applyNumberFormat="1" applyFont="1" applyFill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/>
    </xf>
    <xf numFmtId="10" fontId="4" fillId="0" borderId="6" xfId="0" applyNumberFormat="1" applyFont="1" applyBorder="1" applyAlignment="1" applyProtection="1">
      <alignment horizontal="left" vertical="center" wrapText="1"/>
    </xf>
    <xf numFmtId="0" fontId="0" fillId="0" borderId="0" xfId="0"/>
    <xf numFmtId="0" fontId="3" fillId="0" borderId="1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4" fillId="0" borderId="0" xfId="0" applyFont="1"/>
    <xf numFmtId="0" fontId="0" fillId="0" borderId="5" xfId="0" applyBorder="1"/>
    <xf numFmtId="0" fontId="3" fillId="0" borderId="6" xfId="0" applyFont="1" applyBorder="1" applyAlignment="1">
      <alignment horizontal="left" vertical="center"/>
    </xf>
    <xf numFmtId="0" fontId="3" fillId="0" borderId="6" xfId="0" applyFont="1" applyBorder="1"/>
    <xf numFmtId="0" fontId="3" fillId="0" borderId="6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 wrapText="1"/>
    </xf>
    <xf numFmtId="0" fontId="4" fillId="2" borderId="9" xfId="0" applyFont="1" applyFill="1" applyBorder="1"/>
    <xf numFmtId="0" fontId="4" fillId="2" borderId="10" xfId="0" applyFont="1" applyFill="1" applyBorder="1"/>
    <xf numFmtId="0" fontId="3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right" vertical="center"/>
    </xf>
    <xf numFmtId="164" fontId="4" fillId="0" borderId="9" xfId="0" applyNumberFormat="1" applyFont="1" applyBorder="1" applyAlignment="1">
      <alignment horizontal="right" vertical="center"/>
    </xf>
    <xf numFmtId="165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0" fillId="0" borderId="8" xfId="0" applyBorder="1"/>
    <xf numFmtId="0" fontId="3" fillId="0" borderId="9" xfId="0" applyFont="1" applyBorder="1" applyAlignment="1">
      <alignment horizontal="left" vertical="center"/>
    </xf>
    <xf numFmtId="0" fontId="3" fillId="0" borderId="9" xfId="0" applyFont="1" applyBorder="1"/>
    <xf numFmtId="165" fontId="3" fillId="0" borderId="9" xfId="0" applyNumberFormat="1" applyFont="1" applyBorder="1" applyAlignment="1">
      <alignment horizontal="right" vertical="center"/>
    </xf>
    <xf numFmtId="0" fontId="0" fillId="0" borderId="9" xfId="0" applyBorder="1"/>
    <xf numFmtId="0" fontId="0" fillId="0" borderId="10" xfId="0" applyBorder="1"/>
    <xf numFmtId="0" fontId="3" fillId="2" borderId="4" xfId="0" applyFont="1" applyFill="1" applyBorder="1"/>
    <xf numFmtId="0" fontId="3" fillId="2" borderId="0" xfId="0" applyFont="1" applyFill="1"/>
    <xf numFmtId="0" fontId="3" fillId="2" borderId="5" xfId="0" applyFont="1" applyFill="1" applyBorder="1"/>
    <xf numFmtId="0" fontId="3" fillId="2" borderId="12" xfId="0" applyFont="1" applyFill="1" applyBorder="1"/>
    <xf numFmtId="0" fontId="3" fillId="2" borderId="13" xfId="0" applyFont="1" applyFill="1" applyBorder="1"/>
    <xf numFmtId="0" fontId="3" fillId="2" borderId="13" xfId="0" applyFont="1" applyFill="1" applyBorder="1" applyAlignment="1">
      <alignment wrapText="1"/>
    </xf>
    <xf numFmtId="0" fontId="3" fillId="2" borderId="14" xfId="0" applyFont="1" applyFill="1" applyBorder="1" applyAlignment="1">
      <alignment wrapText="1"/>
    </xf>
    <xf numFmtId="0" fontId="4" fillId="0" borderId="9" xfId="0" applyFont="1" applyBorder="1" applyAlignment="1">
      <alignment horizontal="center" vertical="center"/>
    </xf>
    <xf numFmtId="0" fontId="3" fillId="0" borderId="0" xfId="0" applyFont="1"/>
    <xf numFmtId="0" fontId="3" fillId="0" borderId="13" xfId="0" applyFont="1" applyBorder="1"/>
    <xf numFmtId="166" fontId="3" fillId="0" borderId="13" xfId="0" applyNumberFormat="1" applyFont="1" applyBorder="1"/>
    <xf numFmtId="0" fontId="4" fillId="0" borderId="6" xfId="0" applyFont="1" applyBorder="1" applyAlignment="1" applyProtection="1">
      <alignment horizontal="center" vertical="center" wrapText="1"/>
    </xf>
    <xf numFmtId="169" fontId="4" fillId="0" borderId="0" xfId="0" applyNumberFormat="1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left" vertical="center" wrapText="1"/>
    </xf>
    <xf numFmtId="0" fontId="4" fillId="0" borderId="6" xfId="0" applyFont="1" applyFill="1" applyBorder="1" applyAlignment="1" applyProtection="1">
      <alignment horizontal="left" vertical="center" wrapText="1"/>
    </xf>
    <xf numFmtId="0" fontId="4" fillId="0" borderId="6" xfId="0" applyFont="1" applyFill="1" applyBorder="1" applyAlignment="1" applyProtection="1">
      <alignment horizontal="center" vertical="center"/>
    </xf>
    <xf numFmtId="164" fontId="4" fillId="0" borderId="6" xfId="0" applyNumberFormat="1" applyFont="1" applyFill="1" applyBorder="1" applyAlignment="1" applyProtection="1">
      <alignment horizontal="center" vertical="center"/>
    </xf>
    <xf numFmtId="169" fontId="4" fillId="0" borderId="6" xfId="0" applyNumberFormat="1" applyFont="1" applyFill="1" applyBorder="1" applyAlignment="1" applyProtection="1">
      <alignment horizontal="center" vertical="center"/>
    </xf>
    <xf numFmtId="10" fontId="4" fillId="0" borderId="6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5" fillId="2" borderId="6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left" vertical="center" wrapText="1"/>
    </xf>
    <xf numFmtId="0" fontId="3" fillId="2" borderId="10" xfId="0" applyFont="1" applyFill="1" applyBorder="1" applyAlignment="1" applyProtection="1">
      <alignment horizontal="left" vertical="center" wrapText="1"/>
    </xf>
    <xf numFmtId="0" fontId="5" fillId="2" borderId="15" xfId="0" applyFont="1" applyFill="1" applyBorder="1" applyAlignment="1" applyProtection="1">
      <alignment horizontal="center" vertical="center"/>
    </xf>
    <xf numFmtId="0" fontId="5" fillId="2" borderId="16" xfId="0" applyFont="1" applyFill="1" applyBorder="1" applyAlignment="1" applyProtection="1">
      <alignment horizontal="center" vertical="center"/>
    </xf>
    <xf numFmtId="0" fontId="5" fillId="2" borderId="17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4"/>
  <sheetViews>
    <sheetView zoomScaleNormal="100" workbookViewId="0">
      <selection activeCell="G22" sqref="G22:H22"/>
    </sheetView>
  </sheetViews>
  <sheetFormatPr defaultRowHeight="12.75"/>
  <cols>
    <col min="1" max="1" width="10" style="64" customWidth="1"/>
    <col min="2" max="2" width="50" style="64" customWidth="1"/>
    <col min="3" max="4" width="8" style="64" customWidth="1"/>
    <col min="5" max="5" width="9" style="64" customWidth="1"/>
    <col min="6" max="7" width="13" style="64" customWidth="1"/>
    <col min="8" max="8" width="16" style="64" customWidth="1"/>
    <col min="9" max="9" width="32" style="64" customWidth="1"/>
    <col min="10" max="12" width="30" style="64" customWidth="1"/>
    <col min="13" max="13" width="10" style="64" customWidth="1"/>
    <col min="14" max="16384" width="9.140625" style="64"/>
  </cols>
  <sheetData>
    <row r="2" spans="1:13" ht="12.6" customHeight="1">
      <c r="A2" s="108" t="s">
        <v>0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</row>
    <row r="3" spans="1:13" ht="12.6" customHeight="1">
      <c r="A3" s="109" t="s">
        <v>1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</row>
    <row r="4" spans="1:13" ht="12.6" customHeight="1">
      <c r="A4" s="109" t="s">
        <v>2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</row>
    <row r="5" spans="1:13" ht="12.6" customHeight="1">
      <c r="A5" s="108" t="s">
        <v>3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</row>
    <row r="7" spans="1:13" ht="20.100000000000001" customHeight="1">
      <c r="A7" s="65" t="s">
        <v>4</v>
      </c>
      <c r="B7" s="110" t="s">
        <v>5</v>
      </c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1"/>
    </row>
    <row r="8" spans="1:13">
      <c r="A8" s="66" t="s">
        <v>6</v>
      </c>
      <c r="B8" s="67" t="s">
        <v>7</v>
      </c>
      <c r="M8" s="68"/>
    </row>
    <row r="9" spans="1:13">
      <c r="A9" s="66" t="s">
        <v>8</v>
      </c>
      <c r="B9" s="67" t="s">
        <v>9</v>
      </c>
      <c r="M9" s="68"/>
    </row>
    <row r="10" spans="1:13">
      <c r="A10" s="66" t="s">
        <v>10</v>
      </c>
      <c r="B10" s="67" t="s">
        <v>11</v>
      </c>
      <c r="M10" s="68"/>
    </row>
    <row r="11" spans="1:13">
      <c r="A11" s="66" t="s">
        <v>12</v>
      </c>
      <c r="B11" s="67" t="s">
        <v>13</v>
      </c>
      <c r="M11" s="68"/>
    </row>
    <row r="12" spans="1:13">
      <c r="A12" s="66" t="s">
        <v>14</v>
      </c>
      <c r="B12" s="67" t="s">
        <v>15</v>
      </c>
      <c r="M12" s="68"/>
    </row>
    <row r="13" spans="1:13" ht="10.15" customHeight="1">
      <c r="A13" s="69" t="s">
        <v>16</v>
      </c>
      <c r="B13" s="117" t="s">
        <v>17</v>
      </c>
      <c r="C13" s="119" t="s">
        <v>234</v>
      </c>
      <c r="D13" s="119" t="s">
        <v>18</v>
      </c>
      <c r="E13" s="119" t="s">
        <v>19</v>
      </c>
      <c r="F13" s="119" t="s">
        <v>20</v>
      </c>
      <c r="G13" s="119" t="s">
        <v>21</v>
      </c>
      <c r="H13" s="119" t="s">
        <v>22</v>
      </c>
      <c r="I13" s="112" t="s">
        <v>23</v>
      </c>
      <c r="J13" s="114" t="s">
        <v>24</v>
      </c>
      <c r="K13" s="115"/>
      <c r="L13" s="116"/>
      <c r="M13" s="112" t="s">
        <v>25</v>
      </c>
    </row>
    <row r="14" spans="1:13" ht="10.15" customHeight="1">
      <c r="A14" s="70" t="s">
        <v>26</v>
      </c>
      <c r="B14" s="118"/>
      <c r="C14" s="120"/>
      <c r="D14" s="120"/>
      <c r="E14" s="120"/>
      <c r="F14" s="120"/>
      <c r="G14" s="120"/>
      <c r="H14" s="120"/>
      <c r="I14" s="113"/>
      <c r="J14" s="71" t="s">
        <v>27</v>
      </c>
      <c r="K14" s="71" t="s">
        <v>28</v>
      </c>
      <c r="L14" s="71" t="s">
        <v>29</v>
      </c>
      <c r="M14" s="113"/>
    </row>
    <row r="15" spans="1:13">
      <c r="A15" s="72" t="s">
        <v>30</v>
      </c>
      <c r="B15" s="73" t="s">
        <v>31</v>
      </c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5"/>
    </row>
    <row r="16" spans="1:13" ht="22.5">
      <c r="A16" s="76" t="s">
        <v>32</v>
      </c>
      <c r="B16" s="77" t="s">
        <v>33</v>
      </c>
      <c r="C16" s="78" t="s">
        <v>235</v>
      </c>
      <c r="D16" s="78" t="s">
        <v>34</v>
      </c>
      <c r="E16" s="79">
        <v>1</v>
      </c>
      <c r="F16" s="80">
        <v>748.29</v>
      </c>
      <c r="G16" s="80">
        <v>901.61</v>
      </c>
      <c r="H16" s="80">
        <v>901.61</v>
      </c>
      <c r="I16" s="81" t="s">
        <v>35</v>
      </c>
      <c r="J16" s="81" t="s">
        <v>36</v>
      </c>
      <c r="K16" s="81" t="s">
        <v>36</v>
      </c>
      <c r="L16" s="81" t="s">
        <v>36</v>
      </c>
      <c r="M16" s="82" t="s">
        <v>37</v>
      </c>
    </row>
    <row r="17" spans="1:13" ht="22.5">
      <c r="A17" s="76" t="s">
        <v>38</v>
      </c>
      <c r="B17" s="77" t="s">
        <v>39</v>
      </c>
      <c r="C17" s="78" t="s">
        <v>235</v>
      </c>
      <c r="D17" s="78" t="s">
        <v>34</v>
      </c>
      <c r="E17" s="79">
        <v>8</v>
      </c>
      <c r="F17" s="80">
        <v>222.63</v>
      </c>
      <c r="G17" s="80">
        <v>268.24</v>
      </c>
      <c r="H17" s="80">
        <v>2145.92</v>
      </c>
      <c r="I17" s="81" t="s">
        <v>35</v>
      </c>
      <c r="J17" s="81" t="s">
        <v>36</v>
      </c>
      <c r="K17" s="81" t="s">
        <v>36</v>
      </c>
      <c r="L17" s="81" t="s">
        <v>36</v>
      </c>
      <c r="M17" s="82" t="s">
        <v>37</v>
      </c>
    </row>
    <row r="18" spans="1:13" ht="22.5">
      <c r="A18" s="76" t="s">
        <v>40</v>
      </c>
      <c r="B18" s="77" t="s">
        <v>41</v>
      </c>
      <c r="C18" s="78" t="s">
        <v>235</v>
      </c>
      <c r="D18" s="78" t="s">
        <v>34</v>
      </c>
      <c r="E18" s="79">
        <v>6</v>
      </c>
      <c r="F18" s="80">
        <v>230.41</v>
      </c>
      <c r="G18" s="80">
        <v>277.62</v>
      </c>
      <c r="H18" s="80">
        <v>1665.72</v>
      </c>
      <c r="I18" s="81" t="s">
        <v>35</v>
      </c>
      <c r="J18" s="81" t="s">
        <v>36</v>
      </c>
      <c r="K18" s="81" t="s">
        <v>36</v>
      </c>
      <c r="L18" s="81" t="s">
        <v>36</v>
      </c>
      <c r="M18" s="82" t="s">
        <v>37</v>
      </c>
    </row>
    <row r="19" spans="1:13" ht="22.5">
      <c r="A19" s="76" t="s">
        <v>42</v>
      </c>
      <c r="B19" s="77" t="s">
        <v>43</v>
      </c>
      <c r="C19" s="78" t="s">
        <v>235</v>
      </c>
      <c r="D19" s="78" t="s">
        <v>34</v>
      </c>
      <c r="E19" s="79">
        <v>1</v>
      </c>
      <c r="F19" s="80">
        <v>432.31</v>
      </c>
      <c r="G19" s="80">
        <v>520.89</v>
      </c>
      <c r="H19" s="80">
        <v>520.89</v>
      </c>
      <c r="I19" s="81" t="s">
        <v>35</v>
      </c>
      <c r="J19" s="81" t="s">
        <v>36</v>
      </c>
      <c r="K19" s="81" t="s">
        <v>36</v>
      </c>
      <c r="L19" s="81" t="s">
        <v>36</v>
      </c>
      <c r="M19" s="82" t="s">
        <v>37</v>
      </c>
    </row>
    <row r="20" spans="1:13" ht="22.5">
      <c r="A20" s="76" t="s">
        <v>44</v>
      </c>
      <c r="B20" s="77" t="s">
        <v>45</v>
      </c>
      <c r="C20" s="78" t="s">
        <v>235</v>
      </c>
      <c r="D20" s="78" t="s">
        <v>34</v>
      </c>
      <c r="E20" s="79">
        <v>1</v>
      </c>
      <c r="F20" s="80">
        <v>218.05</v>
      </c>
      <c r="G20" s="80">
        <v>262.72000000000003</v>
      </c>
      <c r="H20" s="80">
        <v>262.72000000000003</v>
      </c>
      <c r="I20" s="81" t="s">
        <v>35</v>
      </c>
      <c r="J20" s="81" t="s">
        <v>36</v>
      </c>
      <c r="K20" s="81" t="s">
        <v>36</v>
      </c>
      <c r="L20" s="81" t="s">
        <v>36</v>
      </c>
      <c r="M20" s="82" t="s">
        <v>37</v>
      </c>
    </row>
    <row r="21" spans="1:13" ht="22.5">
      <c r="A21" s="76" t="s">
        <v>46</v>
      </c>
      <c r="B21" s="77" t="s">
        <v>47</v>
      </c>
      <c r="C21" s="78" t="s">
        <v>235</v>
      </c>
      <c r="D21" s="78" t="s">
        <v>34</v>
      </c>
      <c r="E21" s="79">
        <v>1</v>
      </c>
      <c r="F21" s="80">
        <v>176.9</v>
      </c>
      <c r="G21" s="80">
        <v>213.14</v>
      </c>
      <c r="H21" s="80">
        <v>213.14</v>
      </c>
      <c r="I21" s="81" t="s">
        <v>35</v>
      </c>
      <c r="J21" s="81" t="s">
        <v>36</v>
      </c>
      <c r="K21" s="81" t="s">
        <v>36</v>
      </c>
      <c r="L21" s="81" t="s">
        <v>36</v>
      </c>
      <c r="M21" s="82" t="s">
        <v>37</v>
      </c>
    </row>
    <row r="22" spans="1:13" ht="33.75">
      <c r="A22" s="76" t="s">
        <v>236</v>
      </c>
      <c r="B22" s="77" t="s">
        <v>237</v>
      </c>
      <c r="C22" s="78" t="s">
        <v>235</v>
      </c>
      <c r="D22" s="78" t="s">
        <v>70</v>
      </c>
      <c r="E22" s="79">
        <v>30</v>
      </c>
      <c r="F22" s="80">
        <v>201.23</v>
      </c>
      <c r="G22" s="80">
        <v>242.46</v>
      </c>
      <c r="H22" s="80">
        <v>7273.8</v>
      </c>
      <c r="I22" s="81" t="s">
        <v>35</v>
      </c>
      <c r="J22" s="81" t="s">
        <v>36</v>
      </c>
      <c r="K22" s="81" t="s">
        <v>36</v>
      </c>
      <c r="L22" s="81" t="s">
        <v>36</v>
      </c>
      <c r="M22" s="82" t="s">
        <v>37</v>
      </c>
    </row>
    <row r="23" spans="1:13">
      <c r="A23" s="83"/>
      <c r="B23" s="84" t="s">
        <v>48</v>
      </c>
      <c r="C23" s="85"/>
      <c r="D23" s="85"/>
      <c r="E23" s="85"/>
      <c r="F23" s="85"/>
      <c r="G23" s="85"/>
      <c r="H23" s="86">
        <v>12983.8</v>
      </c>
      <c r="I23" s="87"/>
      <c r="J23" s="87"/>
      <c r="K23" s="87"/>
      <c r="L23" s="87"/>
      <c r="M23" s="88"/>
    </row>
    <row r="24" spans="1:13">
      <c r="A24" s="83"/>
      <c r="B24" s="84"/>
      <c r="C24" s="85" t="s">
        <v>49</v>
      </c>
      <c r="D24" s="85"/>
      <c r="E24" s="85"/>
      <c r="F24" s="85"/>
      <c r="G24" s="85"/>
      <c r="H24" s="86">
        <v>12983.8</v>
      </c>
      <c r="I24" s="87"/>
      <c r="J24" s="87"/>
      <c r="K24" s="87"/>
      <c r="L24" s="87"/>
      <c r="M24" s="88"/>
    </row>
  </sheetData>
  <mergeCells count="15">
    <mergeCell ref="I13:I14"/>
    <mergeCell ref="J13:L13"/>
    <mergeCell ref="M13:M14"/>
    <mergeCell ref="B13:B14"/>
    <mergeCell ref="C13:C14"/>
    <mergeCell ref="D13:D14"/>
    <mergeCell ref="E13:E14"/>
    <mergeCell ref="F13:F14"/>
    <mergeCell ref="G13:G14"/>
    <mergeCell ref="H13:H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1523
Processo:  00/008.855/2026&amp;C&amp;6Sistema E-KRONOS - Gerenciamento de Obras Públicas&amp;R&amp;6Página &amp;P de &amp;N</oddFooter>
    <firstHeader>&amp;G</firstHeader>
    <firstFooter>&amp;L&amp;6Lote:  1523
Processo:  00/008.855/2026&amp;C&amp;6Sistema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77"/>
  <sheetViews>
    <sheetView view="pageBreakPreview" topLeftCell="A241" zoomScale="90" zoomScaleNormal="100" zoomScaleSheetLayoutView="90" workbookViewId="0">
      <selection activeCell="P103" sqref="P103"/>
    </sheetView>
  </sheetViews>
  <sheetFormatPr defaultRowHeight="12.75"/>
  <cols>
    <col min="1" max="1" width="7.140625" customWidth="1"/>
    <col min="2" max="2" width="32.5703125" customWidth="1"/>
    <col min="3" max="3" width="3.5703125" style="17" bestFit="1" customWidth="1"/>
    <col min="4" max="4" width="7.42578125" style="34" bestFit="1" customWidth="1"/>
    <col min="5" max="5" width="9.85546875" style="35" bestFit="1" customWidth="1"/>
    <col min="6" max="6" width="14" style="35" bestFit="1" customWidth="1"/>
    <col min="7" max="7" width="10.42578125" style="35" bestFit="1" customWidth="1"/>
  </cols>
  <sheetData>
    <row r="1" spans="1:7" ht="20.25" customHeight="1">
      <c r="A1" s="121" t="s">
        <v>211</v>
      </c>
      <c r="B1" s="121"/>
      <c r="C1" s="121"/>
      <c r="D1" s="121"/>
      <c r="E1" s="121"/>
      <c r="F1" s="121"/>
      <c r="G1" s="121"/>
    </row>
    <row r="2" spans="1:7" ht="20.25" customHeight="1">
      <c r="A2" s="35"/>
      <c r="B2" s="35"/>
      <c r="C2" s="35"/>
      <c r="D2" s="35"/>
    </row>
    <row r="3" spans="1:7" ht="20.25" customHeight="1">
      <c r="A3" s="121" t="s">
        <v>212</v>
      </c>
      <c r="B3" s="121"/>
      <c r="C3" s="121"/>
      <c r="D3" s="121"/>
      <c r="E3" s="121"/>
      <c r="F3" s="121"/>
      <c r="G3" s="121"/>
    </row>
    <row r="4" spans="1:7">
      <c r="A4" s="35"/>
      <c r="B4" s="35"/>
      <c r="C4" s="35"/>
      <c r="D4" s="35"/>
    </row>
    <row r="5" spans="1:7" ht="30" customHeight="1">
      <c r="A5" s="122" t="s">
        <v>50</v>
      </c>
      <c r="B5" s="123"/>
      <c r="C5" s="123"/>
      <c r="D5" s="123"/>
      <c r="E5" s="123"/>
      <c r="F5" s="123"/>
      <c r="G5" s="124"/>
    </row>
    <row r="6" spans="1:7">
      <c r="A6" s="6" t="s">
        <v>51</v>
      </c>
      <c r="B6" s="7"/>
      <c r="C6" s="14"/>
      <c r="D6" s="24"/>
      <c r="E6" s="25"/>
      <c r="F6" s="25"/>
      <c r="G6" s="26"/>
    </row>
    <row r="7" spans="1:7">
      <c r="A7" s="8" t="s">
        <v>52</v>
      </c>
      <c r="B7" s="9"/>
      <c r="C7" s="15"/>
      <c r="D7" s="27"/>
      <c r="E7" s="18"/>
      <c r="F7" s="18"/>
      <c r="G7" s="19"/>
    </row>
    <row r="8" spans="1:7" ht="22.5">
      <c r="A8" s="1" t="s">
        <v>53</v>
      </c>
      <c r="B8" s="1" t="s">
        <v>17</v>
      </c>
      <c r="C8" s="1" t="s">
        <v>210</v>
      </c>
      <c r="D8" s="20" t="s">
        <v>19</v>
      </c>
      <c r="E8" s="1" t="s">
        <v>54</v>
      </c>
      <c r="F8" s="1" t="s">
        <v>55</v>
      </c>
      <c r="G8" s="1" t="s">
        <v>56</v>
      </c>
    </row>
    <row r="9" spans="1:7" ht="33.75">
      <c r="A9" s="3" t="s">
        <v>57</v>
      </c>
      <c r="B9" s="2" t="s">
        <v>58</v>
      </c>
      <c r="C9" s="11" t="s">
        <v>34</v>
      </c>
      <c r="D9" s="28">
        <v>1</v>
      </c>
      <c r="E9" s="29">
        <v>51.36</v>
      </c>
      <c r="F9" s="29">
        <v>0</v>
      </c>
      <c r="G9" s="29">
        <v>51.36</v>
      </c>
    </row>
    <row r="10" spans="1:7" ht="22.5">
      <c r="A10" s="3" t="s">
        <v>59</v>
      </c>
      <c r="B10" s="2" t="s">
        <v>60</v>
      </c>
      <c r="C10" s="11" t="s">
        <v>61</v>
      </c>
      <c r="D10" s="28">
        <v>1.01</v>
      </c>
      <c r="E10" s="29">
        <v>65.81</v>
      </c>
      <c r="F10" s="29">
        <v>0</v>
      </c>
      <c r="G10" s="29">
        <v>66.459999999999994</v>
      </c>
    </row>
    <row r="11" spans="1:7" ht="33.75">
      <c r="A11" s="3" t="s">
        <v>62</v>
      </c>
      <c r="B11" s="2" t="s">
        <v>63</v>
      </c>
      <c r="C11" s="11" t="s">
        <v>34</v>
      </c>
      <c r="D11" s="28">
        <v>6</v>
      </c>
      <c r="E11" s="29">
        <v>53.56</v>
      </c>
      <c r="F11" s="29">
        <v>0</v>
      </c>
      <c r="G11" s="29">
        <v>321.36</v>
      </c>
    </row>
    <row r="12" spans="1:7" ht="33.75">
      <c r="A12" s="3" t="s">
        <v>64</v>
      </c>
      <c r="B12" s="2" t="s">
        <v>65</v>
      </c>
      <c r="C12" s="11" t="s">
        <v>34</v>
      </c>
      <c r="D12" s="28">
        <v>1</v>
      </c>
      <c r="E12" s="29">
        <v>18.899999999999999</v>
      </c>
      <c r="F12" s="29">
        <v>0</v>
      </c>
      <c r="G12" s="29">
        <v>18.899999999999999</v>
      </c>
    </row>
    <row r="13" spans="1:7" ht="22.5">
      <c r="A13" s="3" t="s">
        <v>66</v>
      </c>
      <c r="B13" s="2" t="s">
        <v>67</v>
      </c>
      <c r="C13" s="11" t="s">
        <v>34</v>
      </c>
      <c r="D13" s="28">
        <v>1</v>
      </c>
      <c r="E13" s="29">
        <v>118.22</v>
      </c>
      <c r="F13" s="29">
        <v>0</v>
      </c>
      <c r="G13" s="29">
        <v>118.22</v>
      </c>
    </row>
    <row r="14" spans="1:7" ht="33.75">
      <c r="A14" s="3" t="s">
        <v>68</v>
      </c>
      <c r="B14" s="2" t="s">
        <v>69</v>
      </c>
      <c r="C14" s="11" t="s">
        <v>70</v>
      </c>
      <c r="D14" s="28">
        <v>1</v>
      </c>
      <c r="E14" s="29">
        <v>24.65</v>
      </c>
      <c r="F14" s="29">
        <v>0</v>
      </c>
      <c r="G14" s="29">
        <v>24.65</v>
      </c>
    </row>
    <row r="15" spans="1:7" ht="33.75">
      <c r="A15" s="3" t="s">
        <v>71</v>
      </c>
      <c r="B15" s="2" t="s">
        <v>72</v>
      </c>
      <c r="C15" s="11" t="s">
        <v>34</v>
      </c>
      <c r="D15" s="28">
        <v>1</v>
      </c>
      <c r="E15" s="29">
        <v>5.22</v>
      </c>
      <c r="F15" s="29">
        <v>0</v>
      </c>
      <c r="G15" s="29">
        <v>5.22</v>
      </c>
    </row>
    <row r="16" spans="1:7" ht="33.75">
      <c r="A16" s="3" t="s">
        <v>73</v>
      </c>
      <c r="B16" s="2" t="s">
        <v>74</v>
      </c>
      <c r="C16" s="11" t="s">
        <v>34</v>
      </c>
      <c r="D16" s="28">
        <v>1</v>
      </c>
      <c r="E16" s="29">
        <v>28.81</v>
      </c>
      <c r="F16" s="29">
        <v>0</v>
      </c>
      <c r="G16" s="29">
        <v>28.81</v>
      </c>
    </row>
    <row r="17" spans="1:7" ht="33.75">
      <c r="A17" s="3" t="s">
        <v>75</v>
      </c>
      <c r="B17" s="2" t="s">
        <v>76</v>
      </c>
      <c r="C17" s="11" t="s">
        <v>34</v>
      </c>
      <c r="D17" s="28">
        <v>1</v>
      </c>
      <c r="E17" s="29">
        <v>65.569999999999993</v>
      </c>
      <c r="F17" s="29">
        <v>0</v>
      </c>
      <c r="G17" s="29">
        <v>65.569999999999993</v>
      </c>
    </row>
    <row r="18" spans="1:7" ht="33.75">
      <c r="A18" s="3" t="s">
        <v>77</v>
      </c>
      <c r="B18" s="2" t="s">
        <v>78</v>
      </c>
      <c r="C18" s="11" t="s">
        <v>34</v>
      </c>
      <c r="D18" s="28">
        <v>1</v>
      </c>
      <c r="E18" s="29">
        <v>43.18</v>
      </c>
      <c r="F18" s="29">
        <v>0</v>
      </c>
      <c r="G18" s="29">
        <v>43.18</v>
      </c>
    </row>
    <row r="19" spans="1:7" ht="22.5">
      <c r="A19" s="3" t="s">
        <v>79</v>
      </c>
      <c r="B19" s="2" t="s">
        <v>80</v>
      </c>
      <c r="C19" s="11" t="s">
        <v>81</v>
      </c>
      <c r="D19" s="28">
        <v>0.03</v>
      </c>
      <c r="E19" s="29">
        <v>23.83</v>
      </c>
      <c r="F19" s="29">
        <v>0</v>
      </c>
      <c r="G19" s="29">
        <v>0.71</v>
      </c>
    </row>
    <row r="20" spans="1:7" ht="33.75">
      <c r="A20" s="3" t="s">
        <v>82</v>
      </c>
      <c r="B20" s="2" t="s">
        <v>83</v>
      </c>
      <c r="C20" s="11" t="s">
        <v>84</v>
      </c>
      <c r="D20" s="28">
        <v>0.03</v>
      </c>
      <c r="E20" s="29">
        <v>97.42</v>
      </c>
      <c r="F20" s="29">
        <v>0</v>
      </c>
      <c r="G20" s="29">
        <v>2.92</v>
      </c>
    </row>
    <row r="21" spans="1:7">
      <c r="A21" s="3" t="s">
        <v>85</v>
      </c>
      <c r="B21" s="3" t="s">
        <v>86</v>
      </c>
      <c r="C21" s="11" t="s">
        <v>81</v>
      </c>
      <c r="D21" s="28">
        <v>0.03</v>
      </c>
      <c r="E21" s="29">
        <v>31.14</v>
      </c>
      <c r="F21" s="29">
        <v>0</v>
      </c>
      <c r="G21" s="29">
        <v>0.93</v>
      </c>
    </row>
    <row r="22" spans="1:7">
      <c r="A22" s="12"/>
      <c r="B22" s="12"/>
      <c r="C22" s="16"/>
      <c r="D22" s="30"/>
      <c r="E22" s="31"/>
      <c r="F22" s="32" t="s">
        <v>20</v>
      </c>
      <c r="G22" s="33">
        <v>748.29</v>
      </c>
    </row>
    <row r="23" spans="1:7">
      <c r="A23" s="12"/>
      <c r="B23" s="12"/>
      <c r="C23" s="16"/>
      <c r="D23" s="30"/>
      <c r="E23" s="31"/>
      <c r="F23" s="32" t="s">
        <v>87</v>
      </c>
      <c r="G23" s="33">
        <v>20.49</v>
      </c>
    </row>
    <row r="24" spans="1:7">
      <c r="A24" s="12"/>
      <c r="B24" s="12"/>
      <c r="C24" s="16"/>
      <c r="D24" s="30"/>
      <c r="E24" s="31"/>
      <c r="F24" s="32" t="s">
        <v>21</v>
      </c>
      <c r="G24" s="33">
        <v>901.61</v>
      </c>
    </row>
    <row r="27" spans="1:7">
      <c r="A27" s="4" t="s">
        <v>88</v>
      </c>
      <c r="B27" s="5"/>
      <c r="C27" s="13"/>
      <c r="D27" s="21"/>
      <c r="E27" s="22"/>
      <c r="F27" s="22"/>
      <c r="G27" s="23"/>
    </row>
    <row r="28" spans="1:7">
      <c r="A28" s="6" t="s">
        <v>51</v>
      </c>
      <c r="B28" s="7"/>
      <c r="C28" s="14"/>
      <c r="D28" s="24"/>
      <c r="E28" s="25"/>
      <c r="F28" s="25"/>
      <c r="G28" s="26"/>
    </row>
    <row r="29" spans="1:7">
      <c r="A29" s="8" t="s">
        <v>89</v>
      </c>
      <c r="B29" s="9"/>
      <c r="C29" s="15"/>
      <c r="D29" s="27"/>
      <c r="E29" s="18"/>
      <c r="F29" s="18"/>
      <c r="G29" s="19"/>
    </row>
    <row r="30" spans="1:7" ht="22.5">
      <c r="A30" s="10" t="s">
        <v>53</v>
      </c>
      <c r="B30" s="1" t="s">
        <v>17</v>
      </c>
      <c r="C30" s="10" t="s">
        <v>210</v>
      </c>
      <c r="D30" s="20" t="s">
        <v>19</v>
      </c>
      <c r="E30" s="1" t="s">
        <v>54</v>
      </c>
      <c r="F30" s="1" t="s">
        <v>55</v>
      </c>
      <c r="G30" s="1" t="s">
        <v>56</v>
      </c>
    </row>
    <row r="31" spans="1:7" ht="33.75">
      <c r="A31" s="3" t="s">
        <v>64</v>
      </c>
      <c r="B31" s="2" t="s">
        <v>65</v>
      </c>
      <c r="C31" s="11" t="s">
        <v>34</v>
      </c>
      <c r="D31" s="28">
        <v>3</v>
      </c>
      <c r="E31" s="29">
        <v>18.899999999999999</v>
      </c>
      <c r="F31" s="29">
        <v>0</v>
      </c>
      <c r="G31" s="29">
        <v>56.7</v>
      </c>
    </row>
    <row r="32" spans="1:7" ht="33.75">
      <c r="A32" s="3" t="s">
        <v>90</v>
      </c>
      <c r="B32" s="2" t="s">
        <v>91</v>
      </c>
      <c r="C32" s="11" t="s">
        <v>70</v>
      </c>
      <c r="D32" s="28">
        <v>3</v>
      </c>
      <c r="E32" s="29">
        <v>7.78</v>
      </c>
      <c r="F32" s="29">
        <v>0</v>
      </c>
      <c r="G32" s="29">
        <v>23.34</v>
      </c>
    </row>
    <row r="33" spans="1:7" ht="45">
      <c r="A33" s="3" t="s">
        <v>92</v>
      </c>
      <c r="B33" s="2" t="s">
        <v>93</v>
      </c>
      <c r="C33" s="11" t="s">
        <v>70</v>
      </c>
      <c r="D33" s="28">
        <v>1</v>
      </c>
      <c r="E33" s="29">
        <v>16.37</v>
      </c>
      <c r="F33" s="29">
        <v>0</v>
      </c>
      <c r="G33" s="29">
        <v>16.37</v>
      </c>
    </row>
    <row r="34" spans="1:7" ht="22.5">
      <c r="A34" s="3" t="s">
        <v>94</v>
      </c>
      <c r="B34" s="2" t="s">
        <v>95</v>
      </c>
      <c r="C34" s="11" t="s">
        <v>34</v>
      </c>
      <c r="D34" s="28">
        <v>1</v>
      </c>
      <c r="E34" s="29">
        <v>14.5</v>
      </c>
      <c r="F34" s="29">
        <v>0</v>
      </c>
      <c r="G34" s="29">
        <v>14.5</v>
      </c>
    </row>
    <row r="35" spans="1:7">
      <c r="A35" s="3" t="s">
        <v>96</v>
      </c>
      <c r="B35" s="3" t="s">
        <v>97</v>
      </c>
      <c r="C35" s="11" t="s">
        <v>34</v>
      </c>
      <c r="D35" s="28">
        <v>2</v>
      </c>
      <c r="E35" s="29">
        <v>55.86</v>
      </c>
      <c r="F35" s="29">
        <v>0</v>
      </c>
      <c r="G35" s="29">
        <v>111.72</v>
      </c>
    </row>
    <row r="36" spans="1:7">
      <c r="A36" s="12"/>
      <c r="B36" s="12"/>
      <c r="C36" s="16"/>
      <c r="D36" s="30"/>
      <c r="E36" s="31"/>
      <c r="F36" s="32" t="s">
        <v>20</v>
      </c>
      <c r="G36" s="33">
        <v>222.63</v>
      </c>
    </row>
    <row r="37" spans="1:7">
      <c r="A37" s="12"/>
      <c r="B37" s="12"/>
      <c r="C37" s="16"/>
      <c r="D37" s="30"/>
      <c r="E37" s="31"/>
      <c r="F37" s="32" t="s">
        <v>87</v>
      </c>
      <c r="G37" s="33">
        <v>20.49</v>
      </c>
    </row>
    <row r="38" spans="1:7">
      <c r="A38" s="12"/>
      <c r="B38" s="12"/>
      <c r="C38" s="16"/>
      <c r="D38" s="30"/>
      <c r="E38" s="31"/>
      <c r="F38" s="32" t="s">
        <v>21</v>
      </c>
      <c r="G38" s="33">
        <v>268.24</v>
      </c>
    </row>
    <row r="41" spans="1:7">
      <c r="A41" s="4" t="s">
        <v>98</v>
      </c>
      <c r="B41" s="5"/>
      <c r="C41" s="13"/>
      <c r="D41" s="21"/>
      <c r="E41" s="22"/>
      <c r="F41" s="22"/>
      <c r="G41" s="23"/>
    </row>
    <row r="42" spans="1:7">
      <c r="A42" s="6" t="s">
        <v>51</v>
      </c>
      <c r="B42" s="7"/>
      <c r="C42" s="14"/>
      <c r="D42" s="24"/>
      <c r="E42" s="25"/>
      <c r="F42" s="25"/>
      <c r="G42" s="26"/>
    </row>
    <row r="43" spans="1:7">
      <c r="A43" s="8" t="s">
        <v>99</v>
      </c>
      <c r="B43" s="9"/>
      <c r="C43" s="15"/>
      <c r="D43" s="27"/>
      <c r="E43" s="18"/>
      <c r="F43" s="18"/>
      <c r="G43" s="19"/>
    </row>
    <row r="44" spans="1:7" ht="22.5">
      <c r="A44" s="10" t="s">
        <v>53</v>
      </c>
      <c r="B44" s="1" t="s">
        <v>17</v>
      </c>
      <c r="C44" s="10" t="s">
        <v>210</v>
      </c>
      <c r="D44" s="20" t="s">
        <v>19</v>
      </c>
      <c r="E44" s="1" t="s">
        <v>54</v>
      </c>
      <c r="F44" s="1" t="s">
        <v>55</v>
      </c>
      <c r="G44" s="1" t="s">
        <v>56</v>
      </c>
    </row>
    <row r="45" spans="1:7" ht="33.75">
      <c r="A45" s="3" t="s">
        <v>64</v>
      </c>
      <c r="B45" s="2" t="s">
        <v>65</v>
      </c>
      <c r="C45" s="11" t="s">
        <v>34</v>
      </c>
      <c r="D45" s="28">
        <v>3</v>
      </c>
      <c r="E45" s="29">
        <v>18.899999999999999</v>
      </c>
      <c r="F45" s="29">
        <v>0</v>
      </c>
      <c r="G45" s="29">
        <v>56.7</v>
      </c>
    </row>
    <row r="46" spans="1:7" ht="33.75">
      <c r="A46" s="3" t="s">
        <v>90</v>
      </c>
      <c r="B46" s="2" t="s">
        <v>91</v>
      </c>
      <c r="C46" s="11" t="s">
        <v>70</v>
      </c>
      <c r="D46" s="28">
        <v>4</v>
      </c>
      <c r="E46" s="29">
        <v>7.78</v>
      </c>
      <c r="F46" s="29">
        <v>0</v>
      </c>
      <c r="G46" s="29">
        <v>31.12</v>
      </c>
    </row>
    <row r="47" spans="1:7" ht="45">
      <c r="A47" s="3" t="s">
        <v>92</v>
      </c>
      <c r="B47" s="2" t="s">
        <v>93</v>
      </c>
      <c r="C47" s="11" t="s">
        <v>70</v>
      </c>
      <c r="D47" s="28">
        <v>1</v>
      </c>
      <c r="E47" s="29">
        <v>16.37</v>
      </c>
      <c r="F47" s="29">
        <v>0</v>
      </c>
      <c r="G47" s="29">
        <v>16.37</v>
      </c>
    </row>
    <row r="48" spans="1:7" ht="22.5">
      <c r="A48" s="3" t="s">
        <v>94</v>
      </c>
      <c r="B48" s="2" t="s">
        <v>95</v>
      </c>
      <c r="C48" s="11" t="s">
        <v>34</v>
      </c>
      <c r="D48" s="28">
        <v>1</v>
      </c>
      <c r="E48" s="29">
        <v>14.5</v>
      </c>
      <c r="F48" s="29">
        <v>0</v>
      </c>
      <c r="G48" s="29">
        <v>14.5</v>
      </c>
    </row>
    <row r="49" spans="1:7">
      <c r="A49" s="3" t="s">
        <v>96</v>
      </c>
      <c r="B49" s="3" t="s">
        <v>97</v>
      </c>
      <c r="C49" s="11" t="s">
        <v>34</v>
      </c>
      <c r="D49" s="28">
        <v>2</v>
      </c>
      <c r="E49" s="29">
        <v>55.86</v>
      </c>
      <c r="F49" s="29">
        <v>0</v>
      </c>
      <c r="G49" s="29">
        <v>111.72</v>
      </c>
    </row>
    <row r="50" spans="1:7">
      <c r="A50" s="12"/>
      <c r="B50" s="12"/>
      <c r="C50" s="16"/>
      <c r="D50" s="30"/>
      <c r="E50" s="31"/>
      <c r="F50" s="32" t="s">
        <v>20</v>
      </c>
      <c r="G50" s="33">
        <v>230.41</v>
      </c>
    </row>
    <row r="51" spans="1:7">
      <c r="A51" s="12"/>
      <c r="B51" s="12"/>
      <c r="C51" s="16"/>
      <c r="D51" s="30"/>
      <c r="E51" s="31"/>
      <c r="F51" s="32" t="s">
        <v>87</v>
      </c>
      <c r="G51" s="33">
        <v>20.49</v>
      </c>
    </row>
    <row r="52" spans="1:7">
      <c r="A52" s="12"/>
      <c r="B52" s="12"/>
      <c r="C52" s="16"/>
      <c r="D52" s="30"/>
      <c r="E52" s="31"/>
      <c r="F52" s="32" t="s">
        <v>21</v>
      </c>
      <c r="G52" s="33">
        <v>277.62</v>
      </c>
    </row>
    <row r="55" spans="1:7">
      <c r="A55" s="4" t="s">
        <v>100</v>
      </c>
      <c r="B55" s="5"/>
      <c r="C55" s="13"/>
      <c r="D55" s="21"/>
      <c r="E55" s="22"/>
      <c r="F55" s="22"/>
      <c r="G55" s="23"/>
    </row>
    <row r="56" spans="1:7">
      <c r="A56" s="6" t="s">
        <v>51</v>
      </c>
      <c r="B56" s="7"/>
      <c r="C56" s="14"/>
      <c r="D56" s="24"/>
      <c r="E56" s="25"/>
      <c r="F56" s="25"/>
      <c r="G56" s="26"/>
    </row>
    <row r="57" spans="1:7">
      <c r="A57" s="8" t="s">
        <v>101</v>
      </c>
      <c r="B57" s="9"/>
      <c r="C57" s="15"/>
      <c r="D57" s="27"/>
      <c r="E57" s="18"/>
      <c r="F57" s="18"/>
      <c r="G57" s="19"/>
    </row>
    <row r="58" spans="1:7" ht="22.5">
      <c r="A58" s="10" t="s">
        <v>53</v>
      </c>
      <c r="B58" s="1" t="s">
        <v>17</v>
      </c>
      <c r="C58" s="10" t="s">
        <v>210</v>
      </c>
      <c r="D58" s="20" t="s">
        <v>19</v>
      </c>
      <c r="E58" s="1" t="s">
        <v>54</v>
      </c>
      <c r="F58" s="1" t="s">
        <v>55</v>
      </c>
      <c r="G58" s="1" t="s">
        <v>56</v>
      </c>
    </row>
    <row r="59" spans="1:7" ht="33.75">
      <c r="A59" s="3" t="s">
        <v>64</v>
      </c>
      <c r="B59" s="2" t="s">
        <v>65</v>
      </c>
      <c r="C59" s="11" t="s">
        <v>34</v>
      </c>
      <c r="D59" s="28">
        <v>3</v>
      </c>
      <c r="E59" s="29">
        <v>18.899999999999999</v>
      </c>
      <c r="F59" s="29">
        <v>0</v>
      </c>
      <c r="G59" s="29">
        <v>56.7</v>
      </c>
    </row>
    <row r="60" spans="1:7" ht="33.75">
      <c r="A60" s="3" t="s">
        <v>90</v>
      </c>
      <c r="B60" s="2" t="s">
        <v>91</v>
      </c>
      <c r="C60" s="11" t="s">
        <v>70</v>
      </c>
      <c r="D60" s="28">
        <v>10</v>
      </c>
      <c r="E60" s="29">
        <v>7.78</v>
      </c>
      <c r="F60" s="29">
        <v>0</v>
      </c>
      <c r="G60" s="29">
        <v>77.8</v>
      </c>
    </row>
    <row r="61" spans="1:7" ht="45">
      <c r="A61" s="3" t="s">
        <v>92</v>
      </c>
      <c r="B61" s="2" t="s">
        <v>93</v>
      </c>
      <c r="C61" s="11" t="s">
        <v>70</v>
      </c>
      <c r="D61" s="28">
        <v>1</v>
      </c>
      <c r="E61" s="29">
        <v>16.37</v>
      </c>
      <c r="F61" s="29">
        <v>0</v>
      </c>
      <c r="G61" s="29">
        <v>16.37</v>
      </c>
    </row>
    <row r="62" spans="1:7" ht="22.5">
      <c r="A62" s="3" t="s">
        <v>94</v>
      </c>
      <c r="B62" s="2" t="s">
        <v>95</v>
      </c>
      <c r="C62" s="11" t="s">
        <v>34</v>
      </c>
      <c r="D62" s="28">
        <v>4</v>
      </c>
      <c r="E62" s="29">
        <v>14.5</v>
      </c>
      <c r="F62" s="29">
        <v>0</v>
      </c>
      <c r="G62" s="29">
        <v>58</v>
      </c>
    </row>
    <row r="63" spans="1:7">
      <c r="A63" s="3" t="s">
        <v>96</v>
      </c>
      <c r="B63" s="3" t="s">
        <v>97</v>
      </c>
      <c r="C63" s="11" t="s">
        <v>34</v>
      </c>
      <c r="D63" s="28">
        <v>4</v>
      </c>
      <c r="E63" s="29">
        <v>55.86</v>
      </c>
      <c r="F63" s="29">
        <v>0</v>
      </c>
      <c r="G63" s="29">
        <v>223.44</v>
      </c>
    </row>
    <row r="64" spans="1:7">
      <c r="A64" s="12"/>
      <c r="B64" s="12"/>
      <c r="C64" s="16"/>
      <c r="D64" s="30"/>
      <c r="E64" s="31"/>
      <c r="F64" s="32" t="s">
        <v>20</v>
      </c>
      <c r="G64" s="33">
        <v>432.31</v>
      </c>
    </row>
    <row r="65" spans="1:7">
      <c r="A65" s="12"/>
      <c r="B65" s="12"/>
      <c r="C65" s="16"/>
      <c r="D65" s="30"/>
      <c r="E65" s="31"/>
      <c r="F65" s="32" t="s">
        <v>87</v>
      </c>
      <c r="G65" s="33">
        <v>20.49</v>
      </c>
    </row>
    <row r="66" spans="1:7">
      <c r="A66" s="12"/>
      <c r="B66" s="12"/>
      <c r="C66" s="16"/>
      <c r="D66" s="30"/>
      <c r="E66" s="31"/>
      <c r="F66" s="32" t="s">
        <v>21</v>
      </c>
      <c r="G66" s="33">
        <v>520.89</v>
      </c>
    </row>
    <row r="69" spans="1:7">
      <c r="A69" s="4" t="s">
        <v>102</v>
      </c>
      <c r="B69" s="5"/>
      <c r="C69" s="13"/>
      <c r="D69" s="21"/>
      <c r="E69" s="22"/>
      <c r="F69" s="22"/>
      <c r="G69" s="23"/>
    </row>
    <row r="70" spans="1:7">
      <c r="A70" s="6" t="s">
        <v>51</v>
      </c>
      <c r="B70" s="7"/>
      <c r="C70" s="14"/>
      <c r="D70" s="24"/>
      <c r="E70" s="25"/>
      <c r="F70" s="25"/>
      <c r="G70" s="26"/>
    </row>
    <row r="71" spans="1:7">
      <c r="A71" s="8" t="s">
        <v>103</v>
      </c>
      <c r="B71" s="9"/>
      <c r="C71" s="15"/>
      <c r="D71" s="27"/>
      <c r="E71" s="18"/>
      <c r="F71" s="18"/>
      <c r="G71" s="19"/>
    </row>
    <row r="72" spans="1:7" ht="22.5">
      <c r="A72" s="10" t="s">
        <v>53</v>
      </c>
      <c r="B72" s="1" t="s">
        <v>17</v>
      </c>
      <c r="C72" s="10" t="s">
        <v>210</v>
      </c>
      <c r="D72" s="20" t="s">
        <v>19</v>
      </c>
      <c r="E72" s="1" t="s">
        <v>54</v>
      </c>
      <c r="F72" s="1" t="s">
        <v>55</v>
      </c>
      <c r="G72" s="1" t="s">
        <v>56</v>
      </c>
    </row>
    <row r="73" spans="1:7" ht="33.75">
      <c r="A73" s="3" t="s">
        <v>64</v>
      </c>
      <c r="B73" s="2" t="s">
        <v>65</v>
      </c>
      <c r="C73" s="11" t="s">
        <v>34</v>
      </c>
      <c r="D73" s="28">
        <v>3</v>
      </c>
      <c r="E73" s="29">
        <v>18.899999999999999</v>
      </c>
      <c r="F73" s="29">
        <v>0</v>
      </c>
      <c r="G73" s="29">
        <v>56.7</v>
      </c>
    </row>
    <row r="74" spans="1:7" ht="33.75">
      <c r="A74" s="3" t="s">
        <v>90</v>
      </c>
      <c r="B74" s="2" t="s">
        <v>91</v>
      </c>
      <c r="C74" s="11" t="s">
        <v>70</v>
      </c>
      <c r="D74" s="28">
        <v>4</v>
      </c>
      <c r="E74" s="29">
        <v>7.78</v>
      </c>
      <c r="F74" s="29">
        <v>0</v>
      </c>
      <c r="G74" s="29">
        <v>31.12</v>
      </c>
    </row>
    <row r="75" spans="1:7" ht="45">
      <c r="A75" s="3" t="s">
        <v>92</v>
      </c>
      <c r="B75" s="2" t="s">
        <v>93</v>
      </c>
      <c r="C75" s="11" t="s">
        <v>70</v>
      </c>
      <c r="D75" s="28">
        <v>1</v>
      </c>
      <c r="E75" s="29">
        <v>16.37</v>
      </c>
      <c r="F75" s="29">
        <v>0</v>
      </c>
      <c r="G75" s="29">
        <v>16.37</v>
      </c>
    </row>
    <row r="76" spans="1:7" ht="22.5">
      <c r="A76" s="3" t="s">
        <v>94</v>
      </c>
      <c r="B76" s="2" t="s">
        <v>95</v>
      </c>
      <c r="C76" s="11" t="s">
        <v>34</v>
      </c>
      <c r="D76" s="28">
        <v>4</v>
      </c>
      <c r="E76" s="29">
        <v>14.5</v>
      </c>
      <c r="F76" s="29">
        <v>0</v>
      </c>
      <c r="G76" s="29">
        <v>58</v>
      </c>
    </row>
    <row r="77" spans="1:7">
      <c r="A77" s="3" t="s">
        <v>96</v>
      </c>
      <c r="B77" s="3" t="s">
        <v>97</v>
      </c>
      <c r="C77" s="11" t="s">
        <v>34</v>
      </c>
      <c r="D77" s="28">
        <v>1</v>
      </c>
      <c r="E77" s="29">
        <v>55.86</v>
      </c>
      <c r="F77" s="29">
        <v>0</v>
      </c>
      <c r="G77" s="29">
        <v>55.86</v>
      </c>
    </row>
    <row r="78" spans="1:7">
      <c r="A78" s="12"/>
      <c r="B78" s="12"/>
      <c r="C78" s="16"/>
      <c r="D78" s="30"/>
      <c r="E78" s="31"/>
      <c r="F78" s="32" t="s">
        <v>20</v>
      </c>
      <c r="G78" s="33">
        <v>218.05</v>
      </c>
    </row>
    <row r="79" spans="1:7">
      <c r="A79" s="12"/>
      <c r="B79" s="12"/>
      <c r="C79" s="16"/>
      <c r="D79" s="30"/>
      <c r="E79" s="31"/>
      <c r="F79" s="32" t="s">
        <v>87</v>
      </c>
      <c r="G79" s="33">
        <v>20.49</v>
      </c>
    </row>
    <row r="80" spans="1:7">
      <c r="A80" s="12"/>
      <c r="B80" s="12"/>
      <c r="C80" s="16"/>
      <c r="D80" s="30"/>
      <c r="E80" s="31"/>
      <c r="F80" s="32" t="s">
        <v>21</v>
      </c>
      <c r="G80" s="33">
        <v>262.72000000000003</v>
      </c>
    </row>
    <row r="83" spans="1:7">
      <c r="A83" s="4" t="s">
        <v>104</v>
      </c>
      <c r="B83" s="5"/>
      <c r="C83" s="13"/>
      <c r="D83" s="21"/>
      <c r="E83" s="22"/>
      <c r="F83" s="22"/>
      <c r="G83" s="23"/>
    </row>
    <row r="84" spans="1:7">
      <c r="A84" s="6" t="s">
        <v>51</v>
      </c>
      <c r="B84" s="7"/>
      <c r="C84" s="14"/>
      <c r="D84" s="24"/>
      <c r="E84" s="25"/>
      <c r="F84" s="25"/>
      <c r="G84" s="26"/>
    </row>
    <row r="85" spans="1:7">
      <c r="A85" s="8" t="s">
        <v>105</v>
      </c>
      <c r="B85" s="9"/>
      <c r="C85" s="15"/>
      <c r="D85" s="27"/>
      <c r="E85" s="18"/>
      <c r="F85" s="18"/>
      <c r="G85" s="19"/>
    </row>
    <row r="86" spans="1:7" ht="22.5">
      <c r="A86" s="10" t="s">
        <v>53</v>
      </c>
      <c r="B86" s="1" t="s">
        <v>17</v>
      </c>
      <c r="C86" s="10" t="s">
        <v>210</v>
      </c>
      <c r="D86" s="20" t="s">
        <v>19</v>
      </c>
      <c r="E86" s="1" t="s">
        <v>54</v>
      </c>
      <c r="F86" s="1" t="s">
        <v>55</v>
      </c>
      <c r="G86" s="1" t="s">
        <v>56</v>
      </c>
    </row>
    <row r="87" spans="1:7" ht="22.5">
      <c r="A87" s="3" t="s">
        <v>106</v>
      </c>
      <c r="B87" s="2" t="s">
        <v>107</v>
      </c>
      <c r="C87" s="11" t="s">
        <v>34</v>
      </c>
      <c r="D87" s="28">
        <v>4.2000000000000003E-2</v>
      </c>
      <c r="E87" s="29">
        <v>6.44</v>
      </c>
      <c r="F87" s="29">
        <v>0</v>
      </c>
      <c r="G87" s="29">
        <v>0.27</v>
      </c>
    </row>
    <row r="88" spans="1:7" ht="33.75">
      <c r="A88" s="3" t="s">
        <v>108</v>
      </c>
      <c r="B88" s="2" t="s">
        <v>109</v>
      </c>
      <c r="C88" s="11" t="s">
        <v>34</v>
      </c>
      <c r="D88" s="28">
        <v>1</v>
      </c>
      <c r="E88" s="29">
        <v>136.58000000000001</v>
      </c>
      <c r="F88" s="29">
        <v>0</v>
      </c>
      <c r="G88" s="29">
        <v>136.58000000000001</v>
      </c>
    </row>
    <row r="89" spans="1:7" ht="22.5">
      <c r="A89" s="3" t="s">
        <v>79</v>
      </c>
      <c r="B89" s="2" t="s">
        <v>80</v>
      </c>
      <c r="C89" s="11" t="s">
        <v>81</v>
      </c>
      <c r="D89" s="28">
        <v>0.72889999999999999</v>
      </c>
      <c r="E89" s="29">
        <v>23.83</v>
      </c>
      <c r="F89" s="29">
        <v>0</v>
      </c>
      <c r="G89" s="29">
        <v>17.36</v>
      </c>
    </row>
    <row r="90" spans="1:7">
      <c r="A90" s="3" t="s">
        <v>85</v>
      </c>
      <c r="B90" s="3" t="s">
        <v>86</v>
      </c>
      <c r="C90" s="11" t="s">
        <v>81</v>
      </c>
      <c r="D90" s="28">
        <v>0.72889999999999999</v>
      </c>
      <c r="E90" s="29">
        <v>31.14</v>
      </c>
      <c r="F90" s="29">
        <v>0</v>
      </c>
      <c r="G90" s="29">
        <v>22.69</v>
      </c>
    </row>
    <row r="91" spans="1:7">
      <c r="A91" s="12"/>
      <c r="B91" s="12"/>
      <c r="C91" s="16"/>
      <c r="D91" s="30"/>
      <c r="E91" s="31"/>
      <c r="F91" s="32" t="s">
        <v>20</v>
      </c>
      <c r="G91" s="33">
        <v>176.9</v>
      </c>
    </row>
    <row r="92" spans="1:7">
      <c r="A92" s="12"/>
      <c r="B92" s="12"/>
      <c r="C92" s="16"/>
      <c r="D92" s="30"/>
      <c r="E92" s="31"/>
      <c r="F92" s="32" t="s">
        <v>87</v>
      </c>
      <c r="G92" s="33">
        <v>20.49</v>
      </c>
    </row>
    <row r="93" spans="1:7">
      <c r="A93" s="12"/>
      <c r="B93" s="12"/>
      <c r="C93" s="16"/>
      <c r="D93" s="30"/>
      <c r="E93" s="31"/>
      <c r="F93" s="32" t="s">
        <v>21</v>
      </c>
      <c r="G93" s="33">
        <v>213.14</v>
      </c>
    </row>
    <row r="96" spans="1:7" ht="42" customHeight="1">
      <c r="A96" s="125" t="s">
        <v>238</v>
      </c>
      <c r="B96" s="126"/>
      <c r="C96" s="126"/>
      <c r="D96" s="126"/>
      <c r="E96" s="126"/>
      <c r="F96" s="126"/>
      <c r="G96" s="127"/>
    </row>
    <row r="97" spans="1:7">
      <c r="A97" s="89" t="s">
        <v>51</v>
      </c>
      <c r="B97" s="90"/>
      <c r="C97" s="90"/>
      <c r="D97" s="90"/>
      <c r="E97" s="90"/>
      <c r="F97" s="90"/>
      <c r="G97" s="91"/>
    </row>
    <row r="98" spans="1:7">
      <c r="A98" s="92" t="s">
        <v>239</v>
      </c>
      <c r="B98" s="93"/>
      <c r="C98" s="93"/>
      <c r="D98" s="93"/>
      <c r="E98" s="94"/>
      <c r="F98" s="94"/>
      <c r="G98" s="95"/>
    </row>
    <row r="99" spans="1:7" ht="22.5">
      <c r="A99" s="10" t="s">
        <v>53</v>
      </c>
      <c r="B99" s="61" t="s">
        <v>17</v>
      </c>
      <c r="C99" s="10" t="s">
        <v>210</v>
      </c>
      <c r="D99" s="20" t="s">
        <v>19</v>
      </c>
      <c r="E99" s="61" t="s">
        <v>54</v>
      </c>
      <c r="F99" s="61" t="s">
        <v>55</v>
      </c>
      <c r="G99" s="61" t="s">
        <v>56</v>
      </c>
    </row>
    <row r="100" spans="1:7" ht="22.5">
      <c r="A100" s="81" t="s">
        <v>240</v>
      </c>
      <c r="B100" s="77" t="s">
        <v>241</v>
      </c>
      <c r="C100" s="96" t="s">
        <v>61</v>
      </c>
      <c r="D100" s="28">
        <v>0.7</v>
      </c>
      <c r="E100" s="80">
        <v>64.83</v>
      </c>
      <c r="F100" s="80">
        <v>0</v>
      </c>
      <c r="G100" s="80">
        <v>45.38</v>
      </c>
    </row>
    <row r="101" spans="1:7" ht="33.75">
      <c r="A101" s="81" t="s">
        <v>64</v>
      </c>
      <c r="B101" s="77" t="s">
        <v>65</v>
      </c>
      <c r="C101" s="96" t="s">
        <v>34</v>
      </c>
      <c r="D101" s="28">
        <v>3</v>
      </c>
      <c r="E101" s="80">
        <v>18.899999999999999</v>
      </c>
      <c r="F101" s="80">
        <v>0</v>
      </c>
      <c r="G101" s="80">
        <v>56.7</v>
      </c>
    </row>
    <row r="102" spans="1:7" ht="22.5">
      <c r="A102" s="81" t="s">
        <v>106</v>
      </c>
      <c r="B102" s="77" t="s">
        <v>107</v>
      </c>
      <c r="C102" s="96" t="s">
        <v>34</v>
      </c>
      <c r="D102" s="28">
        <v>1.4E-2</v>
      </c>
      <c r="E102" s="80">
        <v>6.44</v>
      </c>
      <c r="F102" s="80">
        <v>0</v>
      </c>
      <c r="G102" s="80">
        <v>0.09</v>
      </c>
    </row>
    <row r="103" spans="1:7" ht="22.5">
      <c r="A103" s="81" t="s">
        <v>79</v>
      </c>
      <c r="B103" s="77" t="s">
        <v>80</v>
      </c>
      <c r="C103" s="96" t="s">
        <v>81</v>
      </c>
      <c r="D103" s="28">
        <v>0.03</v>
      </c>
      <c r="E103" s="80">
        <v>23.83</v>
      </c>
      <c r="F103" s="80">
        <v>0</v>
      </c>
      <c r="G103" s="80">
        <v>0.71</v>
      </c>
    </row>
    <row r="104" spans="1:7" ht="33.75">
      <c r="A104" s="81" t="s">
        <v>82</v>
      </c>
      <c r="B104" s="77" t="s">
        <v>83</v>
      </c>
      <c r="C104" s="96" t="s">
        <v>84</v>
      </c>
      <c r="D104" s="28">
        <v>1</v>
      </c>
      <c r="E104" s="80">
        <v>97.42</v>
      </c>
      <c r="F104" s="80">
        <v>0</v>
      </c>
      <c r="G104" s="80">
        <v>97.42</v>
      </c>
    </row>
    <row r="105" spans="1:7">
      <c r="A105" s="81" t="s">
        <v>85</v>
      </c>
      <c r="B105" s="81" t="s">
        <v>86</v>
      </c>
      <c r="C105" s="96" t="s">
        <v>81</v>
      </c>
      <c r="D105" s="28">
        <v>0.03</v>
      </c>
      <c r="E105" s="80">
        <v>31.14</v>
      </c>
      <c r="F105" s="80">
        <v>0</v>
      </c>
      <c r="G105" s="80">
        <v>0.93</v>
      </c>
    </row>
    <row r="106" spans="1:7">
      <c r="A106" s="97"/>
      <c r="B106" s="97"/>
      <c r="C106" s="97"/>
      <c r="D106" s="97"/>
      <c r="E106" s="97"/>
      <c r="F106" s="98" t="s">
        <v>20</v>
      </c>
      <c r="G106" s="99">
        <v>201.23</v>
      </c>
    </row>
    <row r="107" spans="1:7">
      <c r="A107" s="97"/>
      <c r="B107" s="97"/>
      <c r="C107" s="97"/>
      <c r="D107" s="97"/>
      <c r="E107" s="97"/>
      <c r="F107" s="98" t="s">
        <v>87</v>
      </c>
      <c r="G107" s="99">
        <v>20.49</v>
      </c>
    </row>
    <row r="108" spans="1:7">
      <c r="A108" s="97"/>
      <c r="B108" s="97"/>
      <c r="C108" s="97"/>
      <c r="D108" s="97"/>
      <c r="E108" s="97"/>
      <c r="F108" s="98" t="s">
        <v>21</v>
      </c>
      <c r="G108" s="99">
        <v>242.46</v>
      </c>
    </row>
    <row r="111" spans="1:7" ht="15.75">
      <c r="A111" s="121" t="s">
        <v>213</v>
      </c>
      <c r="B111" s="121"/>
      <c r="C111" s="121"/>
      <c r="D111" s="121"/>
      <c r="E111" s="121"/>
      <c r="F111" s="121"/>
      <c r="G111" s="121"/>
    </row>
    <row r="113" spans="1:9">
      <c r="A113" s="4" t="s">
        <v>110</v>
      </c>
      <c r="B113" s="5"/>
      <c r="C113" s="13"/>
      <c r="D113" s="21"/>
      <c r="E113" s="22"/>
      <c r="F113" s="22"/>
      <c r="G113" s="23"/>
    </row>
    <row r="114" spans="1:9">
      <c r="A114" s="6" t="s">
        <v>111</v>
      </c>
      <c r="B114" s="7"/>
      <c r="C114" s="14"/>
      <c r="D114" s="24"/>
      <c r="E114" s="25"/>
      <c r="F114" s="25"/>
      <c r="G114" s="26"/>
    </row>
    <row r="115" spans="1:9">
      <c r="A115" s="8" t="s">
        <v>112</v>
      </c>
      <c r="B115" s="9"/>
      <c r="C115" s="15"/>
      <c r="D115" s="27"/>
      <c r="E115" s="18"/>
      <c r="F115" s="18"/>
      <c r="G115" s="19"/>
    </row>
    <row r="116" spans="1:9" ht="22.5">
      <c r="A116" s="10" t="s">
        <v>53</v>
      </c>
      <c r="B116" s="1" t="s">
        <v>17</v>
      </c>
      <c r="C116" s="10" t="s">
        <v>210</v>
      </c>
      <c r="D116" s="20" t="s">
        <v>19</v>
      </c>
      <c r="E116" s="1" t="s">
        <v>54</v>
      </c>
      <c r="F116" s="1" t="s">
        <v>55</v>
      </c>
      <c r="G116" s="1" t="s">
        <v>56</v>
      </c>
    </row>
    <row r="117" spans="1:9">
      <c r="A117" s="3" t="s">
        <v>113</v>
      </c>
      <c r="B117" s="2" t="s">
        <v>114</v>
      </c>
      <c r="C117" s="11" t="s">
        <v>81</v>
      </c>
      <c r="D117" s="28">
        <v>1</v>
      </c>
      <c r="E117" s="29">
        <v>16.5</v>
      </c>
      <c r="F117" s="29">
        <v>0</v>
      </c>
      <c r="G117" s="29">
        <v>16.5</v>
      </c>
      <c r="I117" s="36"/>
    </row>
    <row r="118" spans="1:9" ht="22.5">
      <c r="A118" s="3" t="s">
        <v>115</v>
      </c>
      <c r="B118" s="2" t="s">
        <v>116</v>
      </c>
      <c r="C118" s="11" t="s">
        <v>81</v>
      </c>
      <c r="D118" s="28">
        <v>1</v>
      </c>
      <c r="E118" s="29">
        <v>1.73</v>
      </c>
      <c r="F118" s="29">
        <v>0</v>
      </c>
      <c r="G118" s="29">
        <v>1.73</v>
      </c>
    </row>
    <row r="119" spans="1:9" ht="22.5">
      <c r="A119" s="3" t="s">
        <v>117</v>
      </c>
      <c r="B119" s="2" t="s">
        <v>118</v>
      </c>
      <c r="C119" s="11" t="s">
        <v>81</v>
      </c>
      <c r="D119" s="28">
        <v>1</v>
      </c>
      <c r="E119" s="29">
        <v>1.67</v>
      </c>
      <c r="F119" s="29">
        <v>0</v>
      </c>
      <c r="G119" s="29">
        <v>1.67</v>
      </c>
    </row>
    <row r="120" spans="1:9" ht="22.5">
      <c r="A120" s="3" t="s">
        <v>119</v>
      </c>
      <c r="B120" s="2" t="s">
        <v>120</v>
      </c>
      <c r="C120" s="11" t="s">
        <v>81</v>
      </c>
      <c r="D120" s="28">
        <v>1</v>
      </c>
      <c r="E120" s="29">
        <v>0.11</v>
      </c>
      <c r="F120" s="29">
        <v>0</v>
      </c>
      <c r="G120" s="29">
        <v>0.11</v>
      </c>
    </row>
    <row r="121" spans="1:9" ht="22.5">
      <c r="A121" s="3" t="s">
        <v>121</v>
      </c>
      <c r="B121" s="2" t="s">
        <v>122</v>
      </c>
      <c r="C121" s="11" t="s">
        <v>81</v>
      </c>
      <c r="D121" s="28">
        <v>1</v>
      </c>
      <c r="E121" s="29">
        <v>1.04</v>
      </c>
      <c r="F121" s="29">
        <v>0</v>
      </c>
      <c r="G121" s="29">
        <v>1.04</v>
      </c>
    </row>
    <row r="122" spans="1:9" ht="22.5">
      <c r="A122" s="3" t="s">
        <v>123</v>
      </c>
      <c r="B122" s="2" t="s">
        <v>124</v>
      </c>
      <c r="C122" s="11" t="s">
        <v>81</v>
      </c>
      <c r="D122" s="28">
        <v>1</v>
      </c>
      <c r="E122" s="29">
        <v>1.34</v>
      </c>
      <c r="F122" s="29">
        <v>0</v>
      </c>
      <c r="G122" s="29">
        <v>1.34</v>
      </c>
    </row>
    <row r="123" spans="1:9" ht="22.5">
      <c r="A123" s="3" t="s">
        <v>125</v>
      </c>
      <c r="B123" s="2" t="s">
        <v>126</v>
      </c>
      <c r="C123" s="11" t="s">
        <v>81</v>
      </c>
      <c r="D123" s="28">
        <v>1</v>
      </c>
      <c r="E123" s="29">
        <v>0.83</v>
      </c>
      <c r="F123" s="29">
        <v>0</v>
      </c>
      <c r="G123" s="29">
        <v>0.83</v>
      </c>
    </row>
    <row r="124" spans="1:9">
      <c r="A124" s="3" t="s">
        <v>127</v>
      </c>
      <c r="B124" s="3" t="s">
        <v>128</v>
      </c>
      <c r="C124" s="11" t="s">
        <v>81</v>
      </c>
      <c r="D124" s="28">
        <v>1</v>
      </c>
      <c r="E124" s="29">
        <v>0.61</v>
      </c>
      <c r="F124" s="29">
        <v>0</v>
      </c>
      <c r="G124" s="29">
        <v>0.61</v>
      </c>
    </row>
    <row r="125" spans="1:9">
      <c r="F125" s="32" t="s">
        <v>20</v>
      </c>
      <c r="G125" s="37">
        <f>SUM(G117:G124)</f>
        <v>23.829999999999995</v>
      </c>
    </row>
    <row r="127" spans="1:9">
      <c r="A127" s="4" t="s">
        <v>129</v>
      </c>
      <c r="B127" s="5"/>
      <c r="C127" s="13"/>
      <c r="D127" s="21"/>
      <c r="E127" s="22"/>
      <c r="F127" s="22"/>
      <c r="G127" s="23"/>
    </row>
    <row r="128" spans="1:9">
      <c r="A128" s="6" t="s">
        <v>111</v>
      </c>
      <c r="B128" s="7"/>
      <c r="C128" s="14"/>
      <c r="D128" s="24"/>
      <c r="E128" s="25"/>
      <c r="F128" s="25"/>
      <c r="G128" s="26"/>
    </row>
    <row r="129" spans="1:7">
      <c r="A129" s="8" t="s">
        <v>130</v>
      </c>
      <c r="B129" s="9"/>
      <c r="C129" s="15"/>
      <c r="D129" s="27"/>
      <c r="E129" s="18"/>
      <c r="F129" s="18"/>
      <c r="G129" s="19"/>
    </row>
    <row r="130" spans="1:7" ht="22.5">
      <c r="A130" s="10" t="s">
        <v>53</v>
      </c>
      <c r="B130" s="1" t="s">
        <v>17</v>
      </c>
      <c r="C130" s="10" t="s">
        <v>210</v>
      </c>
      <c r="D130" s="20" t="s">
        <v>19</v>
      </c>
      <c r="E130" s="1" t="s">
        <v>54</v>
      </c>
      <c r="F130" s="1" t="s">
        <v>55</v>
      </c>
      <c r="G130" s="1" t="s">
        <v>56</v>
      </c>
    </row>
    <row r="131" spans="1:7" ht="33.75">
      <c r="A131" s="3" t="s">
        <v>131</v>
      </c>
      <c r="B131" s="2" t="s">
        <v>132</v>
      </c>
      <c r="C131" s="11" t="s">
        <v>81</v>
      </c>
      <c r="D131" s="28">
        <v>1</v>
      </c>
      <c r="E131" s="29">
        <v>13.55</v>
      </c>
      <c r="F131" s="29">
        <v>0</v>
      </c>
      <c r="G131" s="29">
        <v>13.55</v>
      </c>
    </row>
    <row r="132" spans="1:7" ht="33.75">
      <c r="A132" s="3" t="s">
        <v>133</v>
      </c>
      <c r="B132" s="2" t="s">
        <v>134</v>
      </c>
      <c r="C132" s="11" t="s">
        <v>81</v>
      </c>
      <c r="D132" s="28">
        <v>1</v>
      </c>
      <c r="E132" s="29">
        <v>1.69</v>
      </c>
      <c r="F132" s="29">
        <v>0</v>
      </c>
      <c r="G132" s="29">
        <v>1.69</v>
      </c>
    </row>
    <row r="133" spans="1:7" ht="33.75">
      <c r="A133" s="3" t="s">
        <v>135</v>
      </c>
      <c r="B133" s="2" t="s">
        <v>136</v>
      </c>
      <c r="C133" s="11" t="s">
        <v>81</v>
      </c>
      <c r="D133" s="28">
        <v>1</v>
      </c>
      <c r="E133" s="29">
        <v>4.18</v>
      </c>
      <c r="F133" s="29">
        <v>0</v>
      </c>
      <c r="G133" s="29">
        <v>4.18</v>
      </c>
    </row>
    <row r="134" spans="1:7" ht="33.75">
      <c r="A134" s="3" t="s">
        <v>137</v>
      </c>
      <c r="B134" s="2" t="s">
        <v>138</v>
      </c>
      <c r="C134" s="11" t="s">
        <v>81</v>
      </c>
      <c r="D134" s="28">
        <v>1</v>
      </c>
      <c r="E134" s="29">
        <v>16.940000000000001</v>
      </c>
      <c r="F134" s="29">
        <v>0</v>
      </c>
      <c r="G134" s="29">
        <v>16.940000000000001</v>
      </c>
    </row>
    <row r="135" spans="1:7" ht="33.75">
      <c r="A135" s="3" t="s">
        <v>139</v>
      </c>
      <c r="B135" s="2" t="s">
        <v>140</v>
      </c>
      <c r="C135" s="11" t="s">
        <v>81</v>
      </c>
      <c r="D135" s="28">
        <v>1</v>
      </c>
      <c r="E135" s="29">
        <v>35.22</v>
      </c>
      <c r="F135" s="29">
        <v>0</v>
      </c>
      <c r="G135" s="29">
        <v>35.22</v>
      </c>
    </row>
    <row r="136" spans="1:7">
      <c r="A136" s="3" t="s">
        <v>141</v>
      </c>
      <c r="B136" s="3" t="s">
        <v>142</v>
      </c>
      <c r="C136" s="11" t="s">
        <v>81</v>
      </c>
      <c r="D136" s="28">
        <v>1</v>
      </c>
      <c r="E136" s="29">
        <v>25.84</v>
      </c>
      <c r="F136" s="29">
        <v>0</v>
      </c>
      <c r="G136" s="29">
        <v>25.84</v>
      </c>
    </row>
    <row r="137" spans="1:7">
      <c r="F137" s="32" t="s">
        <v>20</v>
      </c>
      <c r="G137" s="37">
        <f>SUM(G131:G136)</f>
        <v>97.42</v>
      </c>
    </row>
    <row r="139" spans="1:7">
      <c r="A139" s="4" t="s">
        <v>143</v>
      </c>
      <c r="B139" s="5"/>
      <c r="C139" s="13"/>
      <c r="D139" s="21"/>
      <c r="E139" s="22"/>
      <c r="F139" s="22"/>
      <c r="G139" s="23"/>
    </row>
    <row r="140" spans="1:7">
      <c r="A140" s="6" t="s">
        <v>111</v>
      </c>
      <c r="B140" s="7"/>
      <c r="C140" s="14"/>
      <c r="D140" s="24"/>
      <c r="E140" s="25"/>
      <c r="F140" s="25"/>
      <c r="G140" s="26"/>
    </row>
    <row r="141" spans="1:7">
      <c r="A141" s="8" t="s">
        <v>144</v>
      </c>
      <c r="B141" s="9"/>
      <c r="C141" s="15"/>
      <c r="D141" s="27"/>
      <c r="E141" s="18"/>
      <c r="F141" s="18"/>
      <c r="G141" s="19"/>
    </row>
    <row r="142" spans="1:7" ht="22.5">
      <c r="A142" s="10" t="s">
        <v>53</v>
      </c>
      <c r="B142" s="1" t="s">
        <v>17</v>
      </c>
      <c r="C142" s="10" t="s">
        <v>210</v>
      </c>
      <c r="D142" s="20" t="s">
        <v>19</v>
      </c>
      <c r="E142" s="1" t="s">
        <v>54</v>
      </c>
      <c r="F142" s="1" t="s">
        <v>55</v>
      </c>
      <c r="G142" s="1" t="s">
        <v>56</v>
      </c>
    </row>
    <row r="143" spans="1:7" ht="22.5">
      <c r="A143" s="3" t="s">
        <v>115</v>
      </c>
      <c r="B143" s="2" t="s">
        <v>116</v>
      </c>
      <c r="C143" s="11" t="s">
        <v>81</v>
      </c>
      <c r="D143" s="28">
        <v>1</v>
      </c>
      <c r="E143" s="29">
        <v>1.73</v>
      </c>
      <c r="F143" s="29">
        <v>0</v>
      </c>
      <c r="G143" s="29">
        <v>1.73</v>
      </c>
    </row>
    <row r="144" spans="1:7">
      <c r="A144" s="3" t="s">
        <v>145</v>
      </c>
      <c r="B144" s="2" t="s">
        <v>146</v>
      </c>
      <c r="C144" s="11" t="s">
        <v>81</v>
      </c>
      <c r="D144" s="28">
        <v>1</v>
      </c>
      <c r="E144" s="29">
        <v>23.55</v>
      </c>
      <c r="F144" s="29">
        <v>0</v>
      </c>
      <c r="G144" s="29">
        <v>23.55</v>
      </c>
    </row>
    <row r="145" spans="1:7" ht="22.5">
      <c r="A145" s="3" t="s">
        <v>117</v>
      </c>
      <c r="B145" s="2" t="s">
        <v>118</v>
      </c>
      <c r="C145" s="11" t="s">
        <v>81</v>
      </c>
      <c r="D145" s="28">
        <v>1</v>
      </c>
      <c r="E145" s="29">
        <v>1.67</v>
      </c>
      <c r="F145" s="29">
        <v>0</v>
      </c>
      <c r="G145" s="29">
        <v>1.67</v>
      </c>
    </row>
    <row r="146" spans="1:7" ht="22.5">
      <c r="A146" s="3" t="s">
        <v>119</v>
      </c>
      <c r="B146" s="2" t="s">
        <v>120</v>
      </c>
      <c r="C146" s="11" t="s">
        <v>81</v>
      </c>
      <c r="D146" s="28">
        <v>1</v>
      </c>
      <c r="E146" s="29">
        <v>0.11</v>
      </c>
      <c r="F146" s="29">
        <v>0</v>
      </c>
      <c r="G146" s="29">
        <v>0.11</v>
      </c>
    </row>
    <row r="147" spans="1:7" ht="22.5">
      <c r="A147" s="3" t="s">
        <v>121</v>
      </c>
      <c r="B147" s="2" t="s">
        <v>122</v>
      </c>
      <c r="C147" s="11" t="s">
        <v>81</v>
      </c>
      <c r="D147" s="28">
        <v>1</v>
      </c>
      <c r="E147" s="29">
        <v>1.04</v>
      </c>
      <c r="F147" s="29">
        <v>0</v>
      </c>
      <c r="G147" s="29">
        <v>1.04</v>
      </c>
    </row>
    <row r="148" spans="1:7" ht="22.5">
      <c r="A148" s="3" t="s">
        <v>123</v>
      </c>
      <c r="B148" s="2" t="s">
        <v>124</v>
      </c>
      <c r="C148" s="11" t="s">
        <v>81</v>
      </c>
      <c r="D148" s="28">
        <v>1</v>
      </c>
      <c r="E148" s="29">
        <v>1.34</v>
      </c>
      <c r="F148" s="29">
        <v>0</v>
      </c>
      <c r="G148" s="29">
        <v>1.34</v>
      </c>
    </row>
    <row r="149" spans="1:7" ht="22.5">
      <c r="A149" s="3" t="s">
        <v>125</v>
      </c>
      <c r="B149" s="2" t="s">
        <v>126</v>
      </c>
      <c r="C149" s="11" t="s">
        <v>81</v>
      </c>
      <c r="D149" s="28">
        <v>1</v>
      </c>
      <c r="E149" s="29">
        <v>0.83</v>
      </c>
      <c r="F149" s="29">
        <v>0</v>
      </c>
      <c r="G149" s="29">
        <v>0.83</v>
      </c>
    </row>
    <row r="150" spans="1:7">
      <c r="A150" s="3" t="s">
        <v>147</v>
      </c>
      <c r="B150" s="3" t="s">
        <v>148</v>
      </c>
      <c r="C150" s="11" t="s">
        <v>81</v>
      </c>
      <c r="D150" s="28">
        <v>1</v>
      </c>
      <c r="E150" s="29">
        <v>0.87</v>
      </c>
      <c r="F150" s="29">
        <v>0</v>
      </c>
      <c r="G150" s="29">
        <v>0.87</v>
      </c>
    </row>
    <row r="151" spans="1:7">
      <c r="F151" s="32" t="s">
        <v>20</v>
      </c>
      <c r="G151" s="37">
        <f>SUM(G143:G150)</f>
        <v>31.14</v>
      </c>
    </row>
    <row r="153" spans="1:7">
      <c r="A153" s="4" t="s">
        <v>149</v>
      </c>
      <c r="B153" s="5"/>
      <c r="C153" s="13"/>
      <c r="D153" s="21"/>
      <c r="E153" s="22"/>
      <c r="F153" s="22"/>
      <c r="G153" s="23"/>
    </row>
    <row r="154" spans="1:7">
      <c r="A154" s="6" t="s">
        <v>111</v>
      </c>
      <c r="B154" s="7"/>
      <c r="C154" s="14"/>
      <c r="D154" s="24"/>
      <c r="E154" s="25"/>
      <c r="F154" s="25"/>
      <c r="G154" s="26"/>
    </row>
    <row r="155" spans="1:7">
      <c r="A155" s="8" t="s">
        <v>150</v>
      </c>
      <c r="B155" s="9"/>
      <c r="C155" s="15"/>
      <c r="D155" s="27"/>
      <c r="E155" s="18"/>
      <c r="F155" s="18"/>
      <c r="G155" s="19"/>
    </row>
    <row r="156" spans="1:7" ht="22.5">
      <c r="A156" s="10" t="s">
        <v>53</v>
      </c>
      <c r="B156" s="1" t="s">
        <v>17</v>
      </c>
      <c r="C156" s="10" t="s">
        <v>210</v>
      </c>
      <c r="D156" s="20" t="s">
        <v>19</v>
      </c>
      <c r="E156" s="1" t="s">
        <v>54</v>
      </c>
      <c r="F156" s="1" t="s">
        <v>55</v>
      </c>
      <c r="G156" s="1" t="s">
        <v>56</v>
      </c>
    </row>
    <row r="157" spans="1:7">
      <c r="A157" s="3" t="s">
        <v>151</v>
      </c>
      <c r="B157" s="3" t="s">
        <v>152</v>
      </c>
      <c r="C157" s="11" t="s">
        <v>34</v>
      </c>
      <c r="D157" s="28">
        <v>4.8000000000000001E-5</v>
      </c>
      <c r="E157" s="29">
        <v>282445</v>
      </c>
      <c r="F157" s="29">
        <v>0</v>
      </c>
      <c r="G157" s="29">
        <v>13.55</v>
      </c>
    </row>
    <row r="158" spans="1:7">
      <c r="F158" s="32" t="s">
        <v>20</v>
      </c>
      <c r="G158" s="37">
        <f>G157</f>
        <v>13.55</v>
      </c>
    </row>
    <row r="160" spans="1:7">
      <c r="A160" s="4" t="s">
        <v>153</v>
      </c>
      <c r="B160" s="5"/>
      <c r="C160" s="13"/>
      <c r="D160" s="21"/>
      <c r="E160" s="22"/>
      <c r="F160" s="22"/>
      <c r="G160" s="23"/>
    </row>
    <row r="161" spans="1:7">
      <c r="A161" s="6" t="s">
        <v>111</v>
      </c>
      <c r="B161" s="7"/>
      <c r="C161" s="14"/>
      <c r="D161" s="24"/>
      <c r="E161" s="25"/>
      <c r="F161" s="25"/>
      <c r="G161" s="26"/>
    </row>
    <row r="162" spans="1:7">
      <c r="A162" s="8" t="s">
        <v>154</v>
      </c>
      <c r="B162" s="9"/>
      <c r="C162" s="15"/>
      <c r="D162" s="27"/>
      <c r="E162" s="18"/>
      <c r="F162" s="18"/>
      <c r="G162" s="19"/>
    </row>
    <row r="163" spans="1:7" ht="22.5">
      <c r="A163" s="10" t="s">
        <v>53</v>
      </c>
      <c r="B163" s="1" t="s">
        <v>17</v>
      </c>
      <c r="C163" s="10" t="s">
        <v>210</v>
      </c>
      <c r="D163" s="20" t="s">
        <v>19</v>
      </c>
      <c r="E163" s="1" t="s">
        <v>54</v>
      </c>
      <c r="F163" s="1" t="s">
        <v>55</v>
      </c>
      <c r="G163" s="1" t="s">
        <v>56</v>
      </c>
    </row>
    <row r="164" spans="1:7">
      <c r="A164" s="3" t="s">
        <v>151</v>
      </c>
      <c r="B164" s="3" t="s">
        <v>152</v>
      </c>
      <c r="C164" s="11" t="s">
        <v>34</v>
      </c>
      <c r="D164" s="28">
        <v>6.0000000000000002E-6</v>
      </c>
      <c r="E164" s="29">
        <v>282445</v>
      </c>
      <c r="F164" s="29">
        <v>0</v>
      </c>
      <c r="G164" s="29">
        <v>1.69</v>
      </c>
    </row>
    <row r="165" spans="1:7">
      <c r="F165" s="32" t="s">
        <v>20</v>
      </c>
      <c r="G165" s="37">
        <f>G164</f>
        <v>1.69</v>
      </c>
    </row>
    <row r="167" spans="1:7">
      <c r="A167" s="4" t="s">
        <v>155</v>
      </c>
      <c r="B167" s="5"/>
      <c r="C167" s="13"/>
      <c r="D167" s="21"/>
      <c r="E167" s="22"/>
      <c r="F167" s="22"/>
      <c r="G167" s="23"/>
    </row>
    <row r="168" spans="1:7">
      <c r="A168" s="6" t="s">
        <v>111</v>
      </c>
      <c r="B168" s="7"/>
      <c r="C168" s="14"/>
      <c r="D168" s="24"/>
      <c r="E168" s="25"/>
      <c r="F168" s="25"/>
      <c r="G168" s="26"/>
    </row>
    <row r="169" spans="1:7">
      <c r="A169" s="8" t="s">
        <v>156</v>
      </c>
      <c r="B169" s="9"/>
      <c r="C169" s="15"/>
      <c r="D169" s="27"/>
      <c r="E169" s="18"/>
      <c r="F169" s="18"/>
      <c r="G169" s="19"/>
    </row>
    <row r="170" spans="1:7" ht="22.5">
      <c r="A170" s="10" t="s">
        <v>53</v>
      </c>
      <c r="B170" s="1" t="s">
        <v>17</v>
      </c>
      <c r="C170" s="10" t="s">
        <v>210</v>
      </c>
      <c r="D170" s="20" t="s">
        <v>19</v>
      </c>
      <c r="E170" s="1" t="s">
        <v>54</v>
      </c>
      <c r="F170" s="1" t="s">
        <v>55</v>
      </c>
      <c r="G170" s="1" t="s">
        <v>56</v>
      </c>
    </row>
    <row r="171" spans="1:7">
      <c r="A171" s="3" t="s">
        <v>151</v>
      </c>
      <c r="B171" s="3" t="s">
        <v>152</v>
      </c>
      <c r="C171" s="11" t="s">
        <v>34</v>
      </c>
      <c r="D171" s="28">
        <v>1.4800000000000001E-5</v>
      </c>
      <c r="E171" s="29">
        <v>282445</v>
      </c>
      <c r="F171" s="29">
        <v>0</v>
      </c>
      <c r="G171" s="29">
        <v>4.18</v>
      </c>
    </row>
    <row r="172" spans="1:7">
      <c r="F172" s="32" t="s">
        <v>20</v>
      </c>
      <c r="G172" s="37">
        <f>G171</f>
        <v>4.18</v>
      </c>
    </row>
    <row r="174" spans="1:7">
      <c r="A174" s="4" t="s">
        <v>157</v>
      </c>
      <c r="B174" s="5"/>
      <c r="C174" s="13"/>
      <c r="D174" s="21"/>
      <c r="E174" s="22"/>
      <c r="F174" s="22"/>
      <c r="G174" s="23"/>
    </row>
    <row r="175" spans="1:7">
      <c r="A175" s="6" t="s">
        <v>111</v>
      </c>
      <c r="B175" s="7"/>
      <c r="C175" s="14"/>
      <c r="D175" s="24"/>
      <c r="E175" s="25"/>
      <c r="F175" s="25"/>
      <c r="G175" s="26"/>
    </row>
    <row r="176" spans="1:7">
      <c r="A176" s="8" t="s">
        <v>158</v>
      </c>
      <c r="B176" s="9"/>
      <c r="C176" s="15"/>
      <c r="D176" s="27"/>
      <c r="E176" s="18"/>
      <c r="F176" s="18"/>
      <c r="G176" s="19"/>
    </row>
    <row r="177" spans="1:7" ht="22.5">
      <c r="A177" s="10" t="s">
        <v>53</v>
      </c>
      <c r="B177" s="1" t="s">
        <v>17</v>
      </c>
      <c r="C177" s="10" t="s">
        <v>210</v>
      </c>
      <c r="D177" s="20" t="s">
        <v>19</v>
      </c>
      <c r="E177" s="1" t="s">
        <v>54</v>
      </c>
      <c r="F177" s="1" t="s">
        <v>55</v>
      </c>
      <c r="G177" s="1" t="s">
        <v>56</v>
      </c>
    </row>
    <row r="178" spans="1:7">
      <c r="A178" s="3" t="s">
        <v>151</v>
      </c>
      <c r="B178" s="3" t="s">
        <v>152</v>
      </c>
      <c r="C178" s="11" t="s">
        <v>34</v>
      </c>
      <c r="D178" s="28">
        <v>6.0000000000000002E-5</v>
      </c>
      <c r="E178" s="29">
        <v>282445</v>
      </c>
      <c r="F178" s="29">
        <v>0</v>
      </c>
      <c r="G178" s="29">
        <v>16.940000000000001</v>
      </c>
    </row>
    <row r="179" spans="1:7">
      <c r="F179" s="32" t="s">
        <v>20</v>
      </c>
      <c r="G179" s="37">
        <f>G178</f>
        <v>16.940000000000001</v>
      </c>
    </row>
    <row r="181" spans="1:7">
      <c r="A181" s="4" t="s">
        <v>159</v>
      </c>
      <c r="B181" s="5"/>
      <c r="C181" s="13"/>
      <c r="D181" s="21"/>
      <c r="E181" s="22"/>
      <c r="F181" s="22"/>
      <c r="G181" s="23"/>
    </row>
    <row r="182" spans="1:7">
      <c r="A182" s="6" t="s">
        <v>111</v>
      </c>
      <c r="B182" s="7"/>
      <c r="C182" s="14"/>
      <c r="D182" s="24"/>
      <c r="E182" s="25"/>
      <c r="F182" s="25"/>
      <c r="G182" s="26"/>
    </row>
    <row r="183" spans="1:7">
      <c r="A183" s="8" t="s">
        <v>160</v>
      </c>
      <c r="B183" s="9"/>
      <c r="C183" s="15"/>
      <c r="D183" s="27"/>
      <c r="E183" s="18"/>
      <c r="F183" s="18"/>
      <c r="G183" s="19"/>
    </row>
    <row r="184" spans="1:7" ht="22.5">
      <c r="A184" s="10" t="s">
        <v>53</v>
      </c>
      <c r="B184" s="1" t="s">
        <v>17</v>
      </c>
      <c r="C184" s="10" t="s">
        <v>210</v>
      </c>
      <c r="D184" s="20" t="s">
        <v>19</v>
      </c>
      <c r="E184" s="1" t="s">
        <v>54</v>
      </c>
      <c r="F184" s="1" t="s">
        <v>55</v>
      </c>
      <c r="G184" s="1" t="s">
        <v>56</v>
      </c>
    </row>
    <row r="185" spans="1:7">
      <c r="A185" s="3" t="s">
        <v>161</v>
      </c>
      <c r="B185" s="3" t="s">
        <v>162</v>
      </c>
      <c r="C185" s="11" t="s">
        <v>163</v>
      </c>
      <c r="D185" s="28">
        <v>5.89</v>
      </c>
      <c r="E185" s="29">
        <v>5.98</v>
      </c>
      <c r="F185" s="29">
        <v>0</v>
      </c>
      <c r="G185" s="29">
        <v>35.22</v>
      </c>
    </row>
    <row r="186" spans="1:7">
      <c r="F186" s="32" t="s">
        <v>20</v>
      </c>
      <c r="G186" s="37">
        <f>G185</f>
        <v>35.22</v>
      </c>
    </row>
    <row r="188" spans="1:7">
      <c r="A188" s="4" t="s">
        <v>164</v>
      </c>
      <c r="B188" s="5"/>
      <c r="C188" s="13"/>
      <c r="D188" s="21"/>
      <c r="E188" s="22"/>
      <c r="F188" s="22"/>
      <c r="G188" s="23"/>
    </row>
    <row r="189" spans="1:7">
      <c r="A189" s="6" t="s">
        <v>111</v>
      </c>
      <c r="B189" s="7"/>
      <c r="C189" s="14"/>
      <c r="D189" s="24"/>
      <c r="E189" s="25"/>
      <c r="F189" s="25"/>
      <c r="G189" s="26"/>
    </row>
    <row r="190" spans="1:7">
      <c r="A190" s="8" t="s">
        <v>165</v>
      </c>
      <c r="B190" s="9"/>
      <c r="C190" s="15"/>
      <c r="D190" s="27"/>
      <c r="E190" s="18"/>
      <c r="F190" s="18"/>
      <c r="G190" s="19"/>
    </row>
    <row r="191" spans="1:7" ht="22.5">
      <c r="A191" s="10" t="s">
        <v>53</v>
      </c>
      <c r="B191" s="1" t="s">
        <v>17</v>
      </c>
      <c r="C191" s="10" t="s">
        <v>210</v>
      </c>
      <c r="D191" s="20" t="s">
        <v>19</v>
      </c>
      <c r="E191" s="1" t="s">
        <v>54</v>
      </c>
      <c r="F191" s="1" t="s">
        <v>55</v>
      </c>
      <c r="G191" s="1" t="s">
        <v>56</v>
      </c>
    </row>
    <row r="192" spans="1:7">
      <c r="A192" s="3" t="s">
        <v>113</v>
      </c>
      <c r="B192" s="3" t="s">
        <v>114</v>
      </c>
      <c r="C192" s="11" t="s">
        <v>81</v>
      </c>
      <c r="D192" s="28">
        <v>3.7319999999999999E-2</v>
      </c>
      <c r="E192" s="29">
        <v>16.5</v>
      </c>
      <c r="F192" s="29">
        <v>0</v>
      </c>
      <c r="G192" s="29">
        <v>0.61</v>
      </c>
    </row>
    <row r="193" spans="1:7">
      <c r="F193" s="32" t="s">
        <v>20</v>
      </c>
      <c r="G193" s="37">
        <f>G192</f>
        <v>0.61</v>
      </c>
    </row>
    <row r="195" spans="1:7">
      <c r="A195" s="4" t="s">
        <v>166</v>
      </c>
      <c r="B195" s="5"/>
      <c r="C195" s="13"/>
      <c r="D195" s="21"/>
      <c r="E195" s="22"/>
      <c r="F195" s="22"/>
      <c r="G195" s="23"/>
    </row>
    <row r="196" spans="1:7">
      <c r="A196" s="6" t="s">
        <v>111</v>
      </c>
      <c r="B196" s="7"/>
      <c r="C196" s="14"/>
      <c r="D196" s="24"/>
      <c r="E196" s="25"/>
      <c r="F196" s="25"/>
      <c r="G196" s="26"/>
    </row>
    <row r="197" spans="1:7">
      <c r="A197" s="8" t="s">
        <v>167</v>
      </c>
      <c r="B197" s="9"/>
      <c r="C197" s="15"/>
      <c r="D197" s="27"/>
      <c r="E197" s="18"/>
      <c r="F197" s="18"/>
      <c r="G197" s="19"/>
    </row>
    <row r="198" spans="1:7" ht="22.5">
      <c r="A198" s="10" t="s">
        <v>53</v>
      </c>
      <c r="B198" s="1" t="s">
        <v>17</v>
      </c>
      <c r="C198" s="10" t="s">
        <v>210</v>
      </c>
      <c r="D198" s="20" t="s">
        <v>19</v>
      </c>
      <c r="E198" s="1" t="s">
        <v>54</v>
      </c>
      <c r="F198" s="1" t="s">
        <v>55</v>
      </c>
      <c r="G198" s="1" t="s">
        <v>56</v>
      </c>
    </row>
    <row r="199" spans="1:7">
      <c r="A199" s="3" t="s">
        <v>145</v>
      </c>
      <c r="B199" s="3" t="s">
        <v>146</v>
      </c>
      <c r="C199" s="11" t="s">
        <v>81</v>
      </c>
      <c r="D199" s="28">
        <v>3.7319999999999999E-2</v>
      </c>
      <c r="E199" s="29">
        <v>23.55</v>
      </c>
      <c r="F199" s="29">
        <v>0</v>
      </c>
      <c r="G199" s="29">
        <v>0.87</v>
      </c>
    </row>
    <row r="200" spans="1:7">
      <c r="F200" s="32" t="s">
        <v>20</v>
      </c>
      <c r="G200" s="37">
        <f>G199</f>
        <v>0.87</v>
      </c>
    </row>
    <row r="202" spans="1:7">
      <c r="A202" s="4" t="s">
        <v>168</v>
      </c>
      <c r="B202" s="5"/>
      <c r="C202" s="13"/>
      <c r="D202" s="21"/>
      <c r="E202" s="22"/>
      <c r="F202" s="22"/>
      <c r="G202" s="23"/>
    </row>
    <row r="203" spans="1:7">
      <c r="A203" s="6" t="s">
        <v>111</v>
      </c>
      <c r="B203" s="7"/>
      <c r="C203" s="14"/>
      <c r="D203" s="24"/>
      <c r="E203" s="25"/>
      <c r="F203" s="25"/>
      <c r="G203" s="26"/>
    </row>
    <row r="204" spans="1:7">
      <c r="A204" s="8" t="s">
        <v>169</v>
      </c>
      <c r="B204" s="9"/>
      <c r="C204" s="15"/>
      <c r="D204" s="27"/>
      <c r="E204" s="18"/>
      <c r="F204" s="18"/>
      <c r="G204" s="19"/>
    </row>
    <row r="205" spans="1:7" ht="22.5">
      <c r="A205" s="10" t="s">
        <v>53</v>
      </c>
      <c r="B205" s="1" t="s">
        <v>17</v>
      </c>
      <c r="C205" s="10" t="s">
        <v>210</v>
      </c>
      <c r="D205" s="20" t="s">
        <v>19</v>
      </c>
      <c r="E205" s="1" t="s">
        <v>54</v>
      </c>
      <c r="F205" s="1" t="s">
        <v>55</v>
      </c>
      <c r="G205" s="1" t="s">
        <v>56</v>
      </c>
    </row>
    <row r="206" spans="1:7" ht="22.5">
      <c r="A206" s="3" t="s">
        <v>115</v>
      </c>
      <c r="B206" s="2" t="s">
        <v>116</v>
      </c>
      <c r="C206" s="11" t="s">
        <v>81</v>
      </c>
      <c r="D206" s="28">
        <v>1</v>
      </c>
      <c r="E206" s="29">
        <v>1.73</v>
      </c>
      <c r="F206" s="29">
        <v>0</v>
      </c>
      <c r="G206" s="29">
        <v>1.73</v>
      </c>
    </row>
    <row r="207" spans="1:7" ht="22.5">
      <c r="A207" s="3" t="s">
        <v>117</v>
      </c>
      <c r="B207" s="2" t="s">
        <v>118</v>
      </c>
      <c r="C207" s="11" t="s">
        <v>81</v>
      </c>
      <c r="D207" s="28">
        <v>1</v>
      </c>
      <c r="E207" s="29">
        <v>1.67</v>
      </c>
      <c r="F207" s="29">
        <v>0</v>
      </c>
      <c r="G207" s="29">
        <v>1.67</v>
      </c>
    </row>
    <row r="208" spans="1:7">
      <c r="A208" s="3" t="s">
        <v>170</v>
      </c>
      <c r="B208" s="2" t="s">
        <v>171</v>
      </c>
      <c r="C208" s="11" t="s">
        <v>81</v>
      </c>
      <c r="D208" s="28">
        <v>1</v>
      </c>
      <c r="E208" s="29">
        <v>20.27</v>
      </c>
      <c r="F208" s="29">
        <v>0</v>
      </c>
      <c r="G208" s="29">
        <v>20.27</v>
      </c>
    </row>
    <row r="209" spans="1:7" ht="22.5">
      <c r="A209" s="3" t="s">
        <v>119</v>
      </c>
      <c r="B209" s="2" t="s">
        <v>120</v>
      </c>
      <c r="C209" s="11" t="s">
        <v>81</v>
      </c>
      <c r="D209" s="28">
        <v>1</v>
      </c>
      <c r="E209" s="29">
        <v>0.11</v>
      </c>
      <c r="F209" s="29">
        <v>0</v>
      </c>
      <c r="G209" s="29">
        <v>0.11</v>
      </c>
    </row>
    <row r="210" spans="1:7" ht="22.5">
      <c r="A210" s="3" t="s">
        <v>121</v>
      </c>
      <c r="B210" s="2" t="s">
        <v>122</v>
      </c>
      <c r="C210" s="11" t="s">
        <v>81</v>
      </c>
      <c r="D210" s="28">
        <v>1</v>
      </c>
      <c r="E210" s="29">
        <v>1.04</v>
      </c>
      <c r="F210" s="29">
        <v>0</v>
      </c>
      <c r="G210" s="29">
        <v>1.04</v>
      </c>
    </row>
    <row r="211" spans="1:7" ht="22.5">
      <c r="A211" s="3" t="s">
        <v>172</v>
      </c>
      <c r="B211" s="2" t="s">
        <v>173</v>
      </c>
      <c r="C211" s="11" t="s">
        <v>81</v>
      </c>
      <c r="D211" s="28">
        <v>1</v>
      </c>
      <c r="E211" s="29">
        <v>0.9</v>
      </c>
      <c r="F211" s="29">
        <v>0</v>
      </c>
      <c r="G211" s="29">
        <v>0.9</v>
      </c>
    </row>
    <row r="212" spans="1:7" ht="33.75">
      <c r="A212" s="3" t="s">
        <v>174</v>
      </c>
      <c r="B212" s="2" t="s">
        <v>175</v>
      </c>
      <c r="C212" s="11" t="s">
        <v>81</v>
      </c>
      <c r="D212" s="28">
        <v>1</v>
      </c>
      <c r="E212" s="29">
        <v>0.02</v>
      </c>
      <c r="F212" s="29">
        <v>0</v>
      </c>
      <c r="G212" s="29">
        <v>0.02</v>
      </c>
    </row>
    <row r="213" spans="1:7">
      <c r="A213" s="3" t="s">
        <v>176</v>
      </c>
      <c r="B213" s="3" t="s">
        <v>177</v>
      </c>
      <c r="C213" s="11" t="s">
        <v>81</v>
      </c>
      <c r="D213" s="28">
        <v>1</v>
      </c>
      <c r="E213" s="29">
        <v>0.1</v>
      </c>
      <c r="F213" s="29">
        <v>0</v>
      </c>
      <c r="G213" s="29">
        <v>0.1</v>
      </c>
    </row>
    <row r="214" spans="1:7">
      <c r="F214" s="32" t="s">
        <v>20</v>
      </c>
      <c r="G214" s="37">
        <f>SUM(G206:G213)</f>
        <v>25.839999999999996</v>
      </c>
    </row>
    <row r="216" spans="1:7">
      <c r="A216" s="4" t="s">
        <v>178</v>
      </c>
      <c r="B216" s="5"/>
      <c r="C216" s="13"/>
      <c r="D216" s="21"/>
      <c r="E216" s="22"/>
      <c r="F216" s="22"/>
      <c r="G216" s="23"/>
    </row>
    <row r="217" spans="1:7">
      <c r="A217" s="6" t="s">
        <v>111</v>
      </c>
      <c r="B217" s="7"/>
      <c r="C217" s="14"/>
      <c r="D217" s="24"/>
      <c r="E217" s="25"/>
      <c r="F217" s="25"/>
      <c r="G217" s="26"/>
    </row>
    <row r="218" spans="1:7">
      <c r="A218" s="8" t="s">
        <v>179</v>
      </c>
      <c r="B218" s="9"/>
      <c r="C218" s="15"/>
      <c r="D218" s="27"/>
      <c r="E218" s="18"/>
      <c r="F218" s="18"/>
      <c r="G218" s="19"/>
    </row>
    <row r="219" spans="1:7" ht="22.5">
      <c r="A219" s="10" t="s">
        <v>53</v>
      </c>
      <c r="B219" s="1" t="s">
        <v>17</v>
      </c>
      <c r="C219" s="10" t="s">
        <v>210</v>
      </c>
      <c r="D219" s="20" t="s">
        <v>19</v>
      </c>
      <c r="E219" s="1" t="s">
        <v>54</v>
      </c>
      <c r="F219" s="1" t="s">
        <v>55</v>
      </c>
      <c r="G219" s="1" t="s">
        <v>56</v>
      </c>
    </row>
    <row r="220" spans="1:7">
      <c r="A220" s="3" t="s">
        <v>170</v>
      </c>
      <c r="B220" s="3" t="s">
        <v>171</v>
      </c>
      <c r="C220" s="11" t="s">
        <v>81</v>
      </c>
      <c r="D220" s="28">
        <v>5.0899999999999999E-3</v>
      </c>
      <c r="E220" s="29">
        <v>20.27</v>
      </c>
      <c r="F220" s="29">
        <v>0</v>
      </c>
      <c r="G220" s="29">
        <v>0.1</v>
      </c>
    </row>
    <row r="221" spans="1:7">
      <c r="F221" s="32" t="s">
        <v>20</v>
      </c>
      <c r="G221" s="37">
        <f>G220</f>
        <v>0.1</v>
      </c>
    </row>
    <row r="223" spans="1:7">
      <c r="A223" s="4" t="s">
        <v>180</v>
      </c>
      <c r="B223" s="5"/>
      <c r="C223" s="13"/>
      <c r="D223" s="21"/>
      <c r="E223" s="22"/>
      <c r="F223" s="22"/>
      <c r="G223" s="23"/>
    </row>
    <row r="224" spans="1:7">
      <c r="A224" s="6" t="s">
        <v>111</v>
      </c>
      <c r="B224" s="7"/>
      <c r="C224" s="14"/>
      <c r="D224" s="24"/>
      <c r="E224" s="25"/>
      <c r="F224" s="25"/>
      <c r="G224" s="26"/>
    </row>
    <row r="225" spans="1:7">
      <c r="A225" s="8" t="s">
        <v>181</v>
      </c>
      <c r="B225" s="9"/>
      <c r="C225" s="15"/>
      <c r="D225" s="27"/>
      <c r="E225" s="18"/>
      <c r="F225" s="18"/>
      <c r="G225" s="19"/>
    </row>
    <row r="226" spans="1:7" ht="22.5">
      <c r="A226" s="10" t="s">
        <v>53</v>
      </c>
      <c r="B226" s="1" t="s">
        <v>17</v>
      </c>
      <c r="C226" s="10" t="s">
        <v>210</v>
      </c>
      <c r="D226" s="20" t="s">
        <v>19</v>
      </c>
      <c r="E226" s="1" t="s">
        <v>54</v>
      </c>
      <c r="F226" s="1" t="s">
        <v>55</v>
      </c>
      <c r="G226" s="1" t="s">
        <v>56</v>
      </c>
    </row>
    <row r="227" spans="1:7" ht="33.75">
      <c r="A227" s="3" t="s">
        <v>182</v>
      </c>
      <c r="B227" s="2" t="s">
        <v>183</v>
      </c>
      <c r="C227" s="11" t="s">
        <v>70</v>
      </c>
      <c r="D227" s="28">
        <v>1.2434000000000001</v>
      </c>
      <c r="E227" s="29">
        <v>4.5</v>
      </c>
      <c r="F227" s="29">
        <v>0</v>
      </c>
      <c r="G227" s="29">
        <v>5.59</v>
      </c>
    </row>
    <row r="228" spans="1:7" ht="22.5">
      <c r="A228" s="3" t="s">
        <v>106</v>
      </c>
      <c r="B228" s="2" t="s">
        <v>107</v>
      </c>
      <c r="C228" s="11" t="s">
        <v>34</v>
      </c>
      <c r="D228" s="28">
        <v>9.4000000000000004E-3</v>
      </c>
      <c r="E228" s="29">
        <v>6.44</v>
      </c>
      <c r="F228" s="29">
        <v>0</v>
      </c>
      <c r="G228" s="29">
        <v>0.06</v>
      </c>
    </row>
    <row r="229" spans="1:7" ht="22.5">
      <c r="A229" s="3" t="s">
        <v>79</v>
      </c>
      <c r="B229" s="2" t="s">
        <v>80</v>
      </c>
      <c r="C229" s="11" t="s">
        <v>81</v>
      </c>
      <c r="D229" s="28">
        <v>3.9E-2</v>
      </c>
      <c r="E229" s="29">
        <v>23.83</v>
      </c>
      <c r="F229" s="29">
        <v>0</v>
      </c>
      <c r="G229" s="29">
        <v>0.92</v>
      </c>
    </row>
    <row r="230" spans="1:7">
      <c r="A230" s="3" t="s">
        <v>85</v>
      </c>
      <c r="B230" s="3" t="s">
        <v>86</v>
      </c>
      <c r="C230" s="11" t="s">
        <v>81</v>
      </c>
      <c r="D230" s="28">
        <v>3.9E-2</v>
      </c>
      <c r="E230" s="29">
        <v>31.14</v>
      </c>
      <c r="F230" s="29">
        <v>0</v>
      </c>
      <c r="G230" s="29">
        <v>1.21</v>
      </c>
    </row>
    <row r="231" spans="1:7">
      <c r="F231" s="32" t="s">
        <v>20</v>
      </c>
      <c r="G231" s="37">
        <f>SUM(G227:G230)</f>
        <v>7.7799999999999994</v>
      </c>
    </row>
    <row r="233" spans="1:7">
      <c r="A233" s="4" t="s">
        <v>184</v>
      </c>
      <c r="B233" s="5"/>
      <c r="C233" s="13"/>
      <c r="D233" s="21"/>
      <c r="E233" s="22"/>
      <c r="F233" s="22"/>
      <c r="G233" s="23"/>
    </row>
    <row r="234" spans="1:7">
      <c r="A234" s="6" t="s">
        <v>111</v>
      </c>
      <c r="B234" s="7"/>
      <c r="C234" s="14"/>
      <c r="D234" s="24"/>
      <c r="E234" s="25"/>
      <c r="F234" s="25"/>
      <c r="G234" s="26"/>
    </row>
    <row r="235" spans="1:7">
      <c r="A235" s="8" t="s">
        <v>185</v>
      </c>
      <c r="B235" s="9"/>
      <c r="C235" s="15"/>
      <c r="D235" s="27"/>
      <c r="E235" s="18"/>
      <c r="F235" s="18"/>
      <c r="G235" s="19"/>
    </row>
    <row r="236" spans="1:7" ht="22.5">
      <c r="A236" s="10" t="s">
        <v>53</v>
      </c>
      <c r="B236" s="1" t="s">
        <v>17</v>
      </c>
      <c r="C236" s="10" t="s">
        <v>210</v>
      </c>
      <c r="D236" s="20" t="s">
        <v>19</v>
      </c>
      <c r="E236" s="1" t="s">
        <v>54</v>
      </c>
      <c r="F236" s="1" t="s">
        <v>55</v>
      </c>
      <c r="G236" s="1" t="s">
        <v>56</v>
      </c>
    </row>
    <row r="237" spans="1:7" ht="22.5">
      <c r="A237" s="3" t="s">
        <v>186</v>
      </c>
      <c r="B237" s="2" t="s">
        <v>187</v>
      </c>
      <c r="C237" s="11" t="s">
        <v>70</v>
      </c>
      <c r="D237" s="28">
        <v>1.0169999999999999</v>
      </c>
      <c r="E237" s="29">
        <v>8.06</v>
      </c>
      <c r="F237" s="29">
        <v>0</v>
      </c>
      <c r="G237" s="29">
        <v>8.19</v>
      </c>
    </row>
    <row r="238" spans="1:7" ht="22.5">
      <c r="A238" s="3" t="s">
        <v>79</v>
      </c>
      <c r="B238" s="2" t="s">
        <v>80</v>
      </c>
      <c r="C238" s="11" t="s">
        <v>81</v>
      </c>
      <c r="D238" s="28">
        <v>0.14899999999999999</v>
      </c>
      <c r="E238" s="29">
        <v>23.83</v>
      </c>
      <c r="F238" s="29">
        <v>0</v>
      </c>
      <c r="G238" s="29">
        <v>3.55</v>
      </c>
    </row>
    <row r="239" spans="1:7">
      <c r="A239" s="3" t="s">
        <v>85</v>
      </c>
      <c r="B239" s="3" t="s">
        <v>86</v>
      </c>
      <c r="C239" s="11" t="s">
        <v>81</v>
      </c>
      <c r="D239" s="28">
        <v>0.14899999999999999</v>
      </c>
      <c r="E239" s="29">
        <v>31.14</v>
      </c>
      <c r="F239" s="29">
        <v>0</v>
      </c>
      <c r="G239" s="29">
        <v>4.63</v>
      </c>
    </row>
    <row r="240" spans="1:7">
      <c r="F240" s="32" t="s">
        <v>20</v>
      </c>
      <c r="G240" s="37">
        <f>SUM(G237:G239)</f>
        <v>16.369999999999997</v>
      </c>
    </row>
    <row r="242" spans="1:7">
      <c r="A242" s="4" t="s">
        <v>188</v>
      </c>
      <c r="B242" s="5"/>
      <c r="C242" s="13"/>
      <c r="D242" s="21"/>
      <c r="E242" s="22"/>
      <c r="F242" s="22"/>
      <c r="G242" s="23"/>
    </row>
    <row r="243" spans="1:7">
      <c r="A243" s="6" t="s">
        <v>111</v>
      </c>
      <c r="B243" s="7"/>
      <c r="C243" s="14"/>
      <c r="D243" s="24"/>
      <c r="E243" s="25"/>
      <c r="F243" s="25"/>
      <c r="G243" s="26"/>
    </row>
    <row r="244" spans="1:7">
      <c r="A244" s="8" t="s">
        <v>189</v>
      </c>
      <c r="B244" s="9"/>
      <c r="C244" s="15"/>
      <c r="D244" s="27"/>
      <c r="E244" s="18"/>
      <c r="F244" s="18"/>
      <c r="G244" s="19"/>
    </row>
    <row r="245" spans="1:7" ht="22.5">
      <c r="A245" s="10" t="s">
        <v>53</v>
      </c>
      <c r="B245" s="1" t="s">
        <v>17</v>
      </c>
      <c r="C245" s="10" t="s">
        <v>210</v>
      </c>
      <c r="D245" s="20" t="s">
        <v>19</v>
      </c>
      <c r="E245" s="1" t="s">
        <v>54</v>
      </c>
      <c r="F245" s="1" t="s">
        <v>55</v>
      </c>
      <c r="G245" s="1" t="s">
        <v>56</v>
      </c>
    </row>
    <row r="246" spans="1:7" ht="22.5">
      <c r="A246" s="3" t="s">
        <v>190</v>
      </c>
      <c r="B246" s="2" t="s">
        <v>191</v>
      </c>
      <c r="C246" s="11" t="s">
        <v>34</v>
      </c>
      <c r="D246" s="28">
        <v>1</v>
      </c>
      <c r="E246" s="29">
        <v>5.3</v>
      </c>
      <c r="F246" s="29">
        <v>0</v>
      </c>
      <c r="G246" s="29">
        <v>5.3</v>
      </c>
    </row>
    <row r="247" spans="1:7" ht="22.5">
      <c r="A247" s="3" t="s">
        <v>192</v>
      </c>
      <c r="B247" s="2" t="s">
        <v>193</v>
      </c>
      <c r="C247" s="11" t="s">
        <v>34</v>
      </c>
      <c r="D247" s="28">
        <v>1</v>
      </c>
      <c r="E247" s="29">
        <v>2.93</v>
      </c>
      <c r="F247" s="29">
        <v>0</v>
      </c>
      <c r="G247" s="29">
        <v>2.93</v>
      </c>
    </row>
    <row r="248" spans="1:7" ht="22.5">
      <c r="A248" s="3" t="s">
        <v>79</v>
      </c>
      <c r="B248" s="2" t="s">
        <v>80</v>
      </c>
      <c r="C248" s="11" t="s">
        <v>81</v>
      </c>
      <c r="D248" s="28">
        <v>5.0874999999999997E-2</v>
      </c>
      <c r="E248" s="29">
        <v>23.83</v>
      </c>
      <c r="F248" s="29">
        <v>0</v>
      </c>
      <c r="G248" s="29">
        <v>1.21</v>
      </c>
    </row>
    <row r="249" spans="1:7">
      <c r="A249" s="3" t="s">
        <v>85</v>
      </c>
      <c r="B249" s="3" t="s">
        <v>86</v>
      </c>
      <c r="C249" s="11" t="s">
        <v>81</v>
      </c>
      <c r="D249" s="28">
        <v>0.1628</v>
      </c>
      <c r="E249" s="29">
        <v>31.14</v>
      </c>
      <c r="F249" s="29">
        <v>0</v>
      </c>
      <c r="G249" s="29">
        <v>5.0599999999999996</v>
      </c>
    </row>
    <row r="250" spans="1:7">
      <c r="F250" s="32" t="s">
        <v>20</v>
      </c>
      <c r="G250" s="37">
        <f>SUM(G246:G249)</f>
        <v>14.5</v>
      </c>
    </row>
    <row r="252" spans="1:7">
      <c r="A252" s="4" t="s">
        <v>194</v>
      </c>
      <c r="B252" s="5"/>
      <c r="C252" s="13"/>
      <c r="D252" s="21"/>
      <c r="E252" s="22"/>
      <c r="F252" s="22"/>
      <c r="G252" s="23"/>
    </row>
    <row r="253" spans="1:7">
      <c r="A253" s="6" t="s">
        <v>111</v>
      </c>
      <c r="B253" s="7"/>
      <c r="C253" s="14"/>
      <c r="D253" s="24"/>
      <c r="E253" s="25"/>
      <c r="F253" s="25"/>
      <c r="G253" s="26"/>
    </row>
    <row r="254" spans="1:7">
      <c r="A254" s="8" t="s">
        <v>195</v>
      </c>
      <c r="B254" s="9"/>
      <c r="C254" s="15"/>
      <c r="D254" s="27"/>
      <c r="E254" s="18"/>
      <c r="F254" s="18"/>
      <c r="G254" s="19"/>
    </row>
    <row r="255" spans="1:7" ht="22.5">
      <c r="A255" s="10" t="s">
        <v>53</v>
      </c>
      <c r="B255" s="1" t="s">
        <v>17</v>
      </c>
      <c r="C255" s="10" t="s">
        <v>210</v>
      </c>
      <c r="D255" s="20" t="s">
        <v>19</v>
      </c>
      <c r="E255" s="1" t="s">
        <v>54</v>
      </c>
      <c r="F255" s="1" t="s">
        <v>55</v>
      </c>
      <c r="G255" s="1" t="s">
        <v>56</v>
      </c>
    </row>
    <row r="256" spans="1:7" ht="45">
      <c r="A256" s="3" t="s">
        <v>196</v>
      </c>
      <c r="B256" s="2" t="s">
        <v>197</v>
      </c>
      <c r="C256" s="11" t="s">
        <v>34</v>
      </c>
      <c r="D256" s="28">
        <v>1</v>
      </c>
      <c r="E256" s="29">
        <v>10.86</v>
      </c>
      <c r="F256" s="29">
        <v>0</v>
      </c>
      <c r="G256" s="29">
        <v>10.86</v>
      </c>
    </row>
    <row r="257" spans="1:7">
      <c r="A257" s="3" t="s">
        <v>198</v>
      </c>
      <c r="B257" s="3" t="s">
        <v>199</v>
      </c>
      <c r="C257" s="11" t="s">
        <v>34</v>
      </c>
      <c r="D257" s="28">
        <v>1</v>
      </c>
      <c r="E257" s="29">
        <v>45</v>
      </c>
      <c r="F257" s="29">
        <v>0</v>
      </c>
      <c r="G257" s="29">
        <v>45</v>
      </c>
    </row>
    <row r="258" spans="1:7">
      <c r="F258" s="32" t="s">
        <v>20</v>
      </c>
      <c r="G258" s="37">
        <f>G257+G256</f>
        <v>55.86</v>
      </c>
    </row>
    <row r="260" spans="1:7">
      <c r="A260" s="4" t="s">
        <v>200</v>
      </c>
      <c r="B260" s="5"/>
      <c r="C260" s="13"/>
      <c r="D260" s="21"/>
      <c r="E260" s="22"/>
      <c r="F260" s="22"/>
      <c r="G260" s="23"/>
    </row>
    <row r="261" spans="1:7">
      <c r="A261" s="6" t="s">
        <v>111</v>
      </c>
      <c r="B261" s="7"/>
      <c r="C261" s="14"/>
      <c r="D261" s="24"/>
      <c r="E261" s="25"/>
      <c r="F261" s="25"/>
      <c r="G261" s="26"/>
    </row>
    <row r="262" spans="1:7">
      <c r="A262" s="8" t="s">
        <v>201</v>
      </c>
      <c r="B262" s="9"/>
      <c r="C262" s="15"/>
      <c r="D262" s="27"/>
      <c r="E262" s="18"/>
      <c r="F262" s="18"/>
      <c r="G262" s="19"/>
    </row>
    <row r="263" spans="1:7" ht="22.5">
      <c r="A263" s="10" t="s">
        <v>53</v>
      </c>
      <c r="B263" s="1" t="s">
        <v>17</v>
      </c>
      <c r="C263" s="10" t="s">
        <v>210</v>
      </c>
      <c r="D263" s="20" t="s">
        <v>19</v>
      </c>
      <c r="E263" s="1" t="s">
        <v>54</v>
      </c>
      <c r="F263" s="1" t="s">
        <v>55</v>
      </c>
      <c r="G263" s="1" t="s">
        <v>56</v>
      </c>
    </row>
    <row r="264" spans="1:7" ht="22.5">
      <c r="A264" s="3" t="s">
        <v>202</v>
      </c>
      <c r="B264" s="2" t="s">
        <v>203</v>
      </c>
      <c r="C264" s="11" t="s">
        <v>34</v>
      </c>
      <c r="D264" s="28">
        <v>1</v>
      </c>
      <c r="E264" s="29">
        <v>2.52</v>
      </c>
      <c r="F264" s="29">
        <v>0</v>
      </c>
      <c r="G264" s="29">
        <v>2.52</v>
      </c>
    </row>
    <row r="265" spans="1:7" ht="33.75">
      <c r="A265" s="3" t="s">
        <v>204</v>
      </c>
      <c r="B265" s="2" t="s">
        <v>205</v>
      </c>
      <c r="C265" s="11" t="s">
        <v>34</v>
      </c>
      <c r="D265" s="28">
        <v>1</v>
      </c>
      <c r="E265" s="29">
        <v>1.31</v>
      </c>
      <c r="F265" s="29">
        <v>0</v>
      </c>
      <c r="G265" s="29">
        <v>1.31</v>
      </c>
    </row>
    <row r="266" spans="1:7" ht="22.5">
      <c r="A266" s="3" t="s">
        <v>79</v>
      </c>
      <c r="B266" s="2" t="s">
        <v>80</v>
      </c>
      <c r="C266" s="11" t="s">
        <v>81</v>
      </c>
      <c r="D266" s="28">
        <v>0.128</v>
      </c>
      <c r="E266" s="29">
        <v>23.83</v>
      </c>
      <c r="F266" s="29">
        <v>0</v>
      </c>
      <c r="G266" s="29">
        <v>3.05</v>
      </c>
    </row>
    <row r="267" spans="1:7">
      <c r="A267" s="3" t="s">
        <v>85</v>
      </c>
      <c r="B267" s="3" t="s">
        <v>86</v>
      </c>
      <c r="C267" s="11" t="s">
        <v>81</v>
      </c>
      <c r="D267" s="28">
        <v>0.128</v>
      </c>
      <c r="E267" s="29">
        <v>31.14</v>
      </c>
      <c r="F267" s="29">
        <v>0</v>
      </c>
      <c r="G267" s="29">
        <v>3.98</v>
      </c>
    </row>
    <row r="268" spans="1:7">
      <c r="F268" s="32" t="s">
        <v>20</v>
      </c>
      <c r="G268" s="37">
        <f>SUM(G264:G267)</f>
        <v>10.86</v>
      </c>
    </row>
    <row r="270" spans="1:7">
      <c r="A270" s="4" t="s">
        <v>206</v>
      </c>
      <c r="B270" s="5"/>
      <c r="C270" s="13"/>
      <c r="D270" s="21"/>
      <c r="E270" s="22"/>
      <c r="F270" s="22"/>
      <c r="G270" s="23"/>
    </row>
    <row r="271" spans="1:7">
      <c r="A271" s="6" t="s">
        <v>111</v>
      </c>
      <c r="B271" s="7"/>
      <c r="C271" s="14"/>
      <c r="D271" s="24"/>
      <c r="E271" s="25"/>
      <c r="F271" s="25"/>
      <c r="G271" s="26"/>
    </row>
    <row r="272" spans="1:7">
      <c r="A272" s="8" t="s">
        <v>207</v>
      </c>
      <c r="B272" s="9"/>
      <c r="C272" s="15"/>
      <c r="D272" s="27"/>
      <c r="E272" s="18"/>
      <c r="F272" s="18"/>
      <c r="G272" s="19"/>
    </row>
    <row r="273" spans="1:7" ht="22.5">
      <c r="A273" s="10" t="s">
        <v>53</v>
      </c>
      <c r="B273" s="1" t="s">
        <v>17</v>
      </c>
      <c r="C273" s="10" t="s">
        <v>210</v>
      </c>
      <c r="D273" s="20" t="s">
        <v>19</v>
      </c>
      <c r="E273" s="1" t="s">
        <v>54</v>
      </c>
      <c r="F273" s="1" t="s">
        <v>55</v>
      </c>
      <c r="G273" s="1" t="s">
        <v>56</v>
      </c>
    </row>
    <row r="274" spans="1:7">
      <c r="A274" s="3" t="s">
        <v>208</v>
      </c>
      <c r="B274" s="2" t="s">
        <v>209</v>
      </c>
      <c r="C274" s="11" t="s">
        <v>34</v>
      </c>
      <c r="D274" s="28">
        <v>2</v>
      </c>
      <c r="E274" s="29">
        <v>6.78</v>
      </c>
      <c r="F274" s="29">
        <v>0</v>
      </c>
      <c r="G274" s="29">
        <v>13.56</v>
      </c>
    </row>
    <row r="275" spans="1:7" ht="22.5" customHeight="1">
      <c r="A275" s="3" t="s">
        <v>79</v>
      </c>
      <c r="B275" s="2" t="s">
        <v>80</v>
      </c>
      <c r="C275" s="11" t="s">
        <v>81</v>
      </c>
      <c r="D275" s="28">
        <v>0.57199999999999995</v>
      </c>
      <c r="E275" s="29">
        <v>23.83</v>
      </c>
      <c r="F275" s="29">
        <v>0</v>
      </c>
      <c r="G275" s="29">
        <v>13.63</v>
      </c>
    </row>
    <row r="276" spans="1:7">
      <c r="A276" s="3" t="s">
        <v>85</v>
      </c>
      <c r="B276" s="3" t="s">
        <v>86</v>
      </c>
      <c r="C276" s="11" t="s">
        <v>81</v>
      </c>
      <c r="D276" s="28">
        <v>0.57199999999999995</v>
      </c>
      <c r="E276" s="29">
        <v>31.14</v>
      </c>
      <c r="F276" s="29">
        <v>0</v>
      </c>
      <c r="G276" s="29">
        <v>17.809999999999999</v>
      </c>
    </row>
    <row r="277" spans="1:7">
      <c r="F277" s="32" t="s">
        <v>20</v>
      </c>
      <c r="G277" s="37">
        <f>SUM(G274:G276)</f>
        <v>45</v>
      </c>
    </row>
  </sheetData>
  <mergeCells count="5">
    <mergeCell ref="A1:G1"/>
    <mergeCell ref="A3:G3"/>
    <mergeCell ref="A111:G111"/>
    <mergeCell ref="A5:G5"/>
    <mergeCell ref="A96:G96"/>
  </mergeCells>
  <printOptions horizontalCentered="1"/>
  <pageMargins left="0.78740157480314965" right="0.78740157480314965" top="0.78740157480314965" bottom="0.78740157480314965" header="0.31496062992125984" footer="0.31496062992125984"/>
  <pageSetup paperSize="9" fitToWidth="0" fitToHeight="0" orientation="portrait" r:id="rId1"/>
  <headerFooter scaleWithDoc="0">
    <oddFooter>Página &amp;P de &amp;N</oddFooter>
  </headerFooter>
  <rowBreaks count="1" manualBreakCount="1">
    <brk id="109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4207E-ED2A-4E7C-B96C-0852DDB71303}">
  <dimension ref="A1:N15"/>
  <sheetViews>
    <sheetView tabSelected="1" view="pageBreakPreview" zoomScale="120" zoomScaleNormal="100" zoomScaleSheetLayoutView="120" workbookViewId="0">
      <selection activeCell="A12" sqref="A12"/>
    </sheetView>
  </sheetViews>
  <sheetFormatPr defaultRowHeight="12.75"/>
  <cols>
    <col min="1" max="1" width="11.7109375" customWidth="1"/>
    <col min="2" max="2" width="34.28515625" customWidth="1"/>
    <col min="3" max="3" width="3" bestFit="1" customWidth="1"/>
    <col min="4" max="4" width="5.7109375" bestFit="1" customWidth="1"/>
    <col min="5" max="5" width="9.42578125" bestFit="1" customWidth="1"/>
    <col min="6" max="6" width="12" bestFit="1" customWidth="1"/>
    <col min="7" max="7" width="8" bestFit="1" customWidth="1"/>
    <col min="8" max="8" width="7.140625" bestFit="1" customWidth="1"/>
  </cols>
  <sheetData>
    <row r="1" spans="1:14" ht="42" customHeight="1"/>
    <row r="2" spans="1:14">
      <c r="A2" s="128" t="s">
        <v>224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</row>
    <row r="3" spans="1:14" ht="55.5" customHeight="1">
      <c r="A3" s="128" t="s">
        <v>223</v>
      </c>
      <c r="B3" s="128"/>
      <c r="C3" s="128"/>
      <c r="D3" s="128"/>
      <c r="E3" s="128"/>
      <c r="F3" s="128"/>
      <c r="G3" s="128"/>
      <c r="H3" s="128"/>
      <c r="I3" s="39"/>
      <c r="J3" s="39"/>
      <c r="K3" s="39"/>
      <c r="L3" s="39"/>
      <c r="M3" s="39"/>
      <c r="N3" s="39"/>
    </row>
    <row r="4" spans="1:14">
      <c r="A4" s="40"/>
      <c r="B4" s="41"/>
      <c r="C4" s="42"/>
      <c r="D4" s="43"/>
      <c r="E4" s="44"/>
      <c r="F4" s="45"/>
      <c r="G4" s="46"/>
      <c r="H4" s="46"/>
      <c r="I4" s="47"/>
      <c r="J4" s="47"/>
      <c r="K4" s="47"/>
      <c r="L4" s="47"/>
      <c r="M4" s="47"/>
      <c r="N4" s="47"/>
    </row>
    <row r="5" spans="1:14" ht="21.75" customHeight="1">
      <c r="A5" s="129" t="s">
        <v>214</v>
      </c>
      <c r="B5" s="130"/>
      <c r="C5" s="130"/>
      <c r="D5" s="130"/>
      <c r="E5" s="130"/>
      <c r="F5" s="130"/>
      <c r="G5" s="130"/>
      <c r="H5" s="131"/>
      <c r="I5" s="47"/>
      <c r="J5" s="47"/>
      <c r="K5" s="47"/>
      <c r="L5" s="47"/>
      <c r="M5" s="47"/>
      <c r="N5" s="47"/>
    </row>
    <row r="6" spans="1:14">
      <c r="A6" s="48"/>
      <c r="B6" s="48"/>
      <c r="C6" s="48"/>
      <c r="D6" s="48"/>
      <c r="E6" s="49"/>
      <c r="F6" s="49"/>
      <c r="G6" s="48"/>
      <c r="H6" s="48"/>
      <c r="I6" s="47"/>
      <c r="J6" s="47"/>
      <c r="K6" s="47"/>
      <c r="L6" s="47"/>
      <c r="M6" s="47"/>
      <c r="N6" s="47"/>
    </row>
    <row r="7" spans="1:14" ht="33.75" customHeight="1">
      <c r="A7" s="51" t="s">
        <v>215</v>
      </c>
      <c r="B7" s="51" t="s">
        <v>216</v>
      </c>
      <c r="C7" s="51" t="s">
        <v>217</v>
      </c>
      <c r="D7" s="52" t="s">
        <v>218</v>
      </c>
      <c r="E7" s="53" t="s">
        <v>219</v>
      </c>
      <c r="F7" s="53" t="s">
        <v>220</v>
      </c>
      <c r="G7" s="51" t="s">
        <v>221</v>
      </c>
      <c r="H7" s="51" t="s">
        <v>222</v>
      </c>
      <c r="I7" s="47"/>
      <c r="J7" s="47"/>
      <c r="K7" s="47"/>
      <c r="L7" s="47"/>
      <c r="M7" s="47"/>
      <c r="N7" s="47"/>
    </row>
    <row r="8" spans="1:14" ht="45">
      <c r="A8" s="55">
        <v>1304202607</v>
      </c>
      <c r="B8" s="56" t="s">
        <v>237</v>
      </c>
      <c r="C8" s="57" t="s">
        <v>70</v>
      </c>
      <c r="D8" s="58">
        <v>30</v>
      </c>
      <c r="E8" s="59">
        <v>242.46</v>
      </c>
      <c r="F8" s="59">
        <v>7273.8</v>
      </c>
      <c r="G8" s="60">
        <f>F8/$F$15</f>
        <v>0.56022119872456455</v>
      </c>
      <c r="H8" s="60">
        <f>G8</f>
        <v>0.56022119872456455</v>
      </c>
    </row>
    <row r="9" spans="1:14" ht="22.5">
      <c r="A9" s="55">
        <v>1304202602</v>
      </c>
      <c r="B9" s="56" t="s">
        <v>39</v>
      </c>
      <c r="C9" s="57" t="s">
        <v>34</v>
      </c>
      <c r="D9" s="58">
        <v>8</v>
      </c>
      <c r="E9" s="59">
        <v>268.24</v>
      </c>
      <c r="F9" s="59">
        <f t="shared" ref="F9:F14" si="0">TRUNC((D9*E9),2)</f>
        <v>2145.92</v>
      </c>
      <c r="G9" s="60">
        <f t="shared" ref="G9:G14" si="1">F9/$F$15</f>
        <v>0.16527672946286912</v>
      </c>
      <c r="H9" s="60">
        <f>G9+H8</f>
        <v>0.72549792818743364</v>
      </c>
    </row>
    <row r="10" spans="1:14" ht="22.5">
      <c r="A10" s="55">
        <v>1304202603</v>
      </c>
      <c r="B10" s="56" t="s">
        <v>41</v>
      </c>
      <c r="C10" s="57" t="s">
        <v>34</v>
      </c>
      <c r="D10" s="58">
        <v>6</v>
      </c>
      <c r="E10" s="59">
        <v>277.62</v>
      </c>
      <c r="F10" s="59">
        <f t="shared" si="0"/>
        <v>1665.72</v>
      </c>
      <c r="G10" s="60">
        <f t="shared" si="1"/>
        <v>0.12829217948520466</v>
      </c>
      <c r="H10" s="60">
        <f t="shared" ref="H10:H14" si="2">G10+H9</f>
        <v>0.8537901076726383</v>
      </c>
    </row>
    <row r="11" spans="1:14" ht="33.75">
      <c r="A11" s="55">
        <v>1304202601</v>
      </c>
      <c r="B11" s="56" t="s">
        <v>33</v>
      </c>
      <c r="C11" s="57" t="s">
        <v>34</v>
      </c>
      <c r="D11" s="58">
        <v>1</v>
      </c>
      <c r="E11" s="59">
        <v>901.61</v>
      </c>
      <c r="F11" s="59">
        <f t="shared" si="0"/>
        <v>901.61</v>
      </c>
      <c r="G11" s="60">
        <f t="shared" si="1"/>
        <v>6.9441149740445796E-2</v>
      </c>
      <c r="H11" s="60">
        <f t="shared" si="2"/>
        <v>0.92323125741308409</v>
      </c>
    </row>
    <row r="12" spans="1:14" ht="22.5">
      <c r="A12" s="55">
        <v>1304202604</v>
      </c>
      <c r="B12" s="56" t="s">
        <v>43</v>
      </c>
      <c r="C12" s="57" t="s">
        <v>34</v>
      </c>
      <c r="D12" s="58">
        <v>1</v>
      </c>
      <c r="E12" s="59">
        <v>520.89</v>
      </c>
      <c r="F12" s="59">
        <f t="shared" si="0"/>
        <v>520.89</v>
      </c>
      <c r="G12" s="60">
        <f t="shared" si="1"/>
        <v>4.0118455305842668E-2</v>
      </c>
      <c r="H12" s="60">
        <f t="shared" si="2"/>
        <v>0.96334971271892678</v>
      </c>
    </row>
    <row r="13" spans="1:14" ht="22.5">
      <c r="A13" s="102">
        <v>1304202605</v>
      </c>
      <c r="B13" s="103" t="s">
        <v>45</v>
      </c>
      <c r="C13" s="104" t="s">
        <v>34</v>
      </c>
      <c r="D13" s="105">
        <v>1</v>
      </c>
      <c r="E13" s="106">
        <v>262.72000000000003</v>
      </c>
      <c r="F13" s="106">
        <f t="shared" si="0"/>
        <v>262.72000000000003</v>
      </c>
      <c r="G13" s="107">
        <f t="shared" si="1"/>
        <v>2.0234446001940885E-2</v>
      </c>
      <c r="H13" s="107">
        <f t="shared" si="2"/>
        <v>0.98358415872086769</v>
      </c>
    </row>
    <row r="14" spans="1:14" ht="22.5">
      <c r="A14" s="102">
        <v>1304202606</v>
      </c>
      <c r="B14" s="103" t="s">
        <v>47</v>
      </c>
      <c r="C14" s="104" t="s">
        <v>34</v>
      </c>
      <c r="D14" s="105">
        <v>1</v>
      </c>
      <c r="E14" s="106">
        <v>213.14</v>
      </c>
      <c r="F14" s="106">
        <f t="shared" si="0"/>
        <v>213.14</v>
      </c>
      <c r="G14" s="107">
        <f t="shared" si="1"/>
        <v>1.6415841279132457E-2</v>
      </c>
      <c r="H14" s="107">
        <f t="shared" si="2"/>
        <v>1.0000000000000002</v>
      </c>
    </row>
    <row r="15" spans="1:14">
      <c r="F15" s="101">
        <f>SUM(F8:F14)</f>
        <v>12983.8</v>
      </c>
    </row>
  </sheetData>
  <sortState xmlns:xlrd2="http://schemas.microsoft.com/office/spreadsheetml/2017/richdata2" ref="A8:H14">
    <sortCondition descending="1" ref="F8:F14"/>
  </sortState>
  <mergeCells count="3">
    <mergeCell ref="A2:N2"/>
    <mergeCell ref="A3:H3"/>
    <mergeCell ref="A5:H5"/>
  </mergeCells>
  <printOptions horizontalCentered="1"/>
  <pageMargins left="0.59055118110236227" right="0.59055118110236227" top="0.74803149606299213" bottom="0.74803149606299213" header="0.31496062992125984" footer="0.31496062992125984"/>
  <pageSetup paperSize="9" fitToWidth="0" fitToHeight="0" orientation="portrait" r:id="rId1"/>
  <headerFooter differentFirst="1" scaleWithDoc="0">
    <oddHeader>&amp;G</oddHeader>
    <oddFooter>&amp;L&amp;6Lote:  1523
Processo:  00/008.855/2026&amp;C&amp;6Sistema E-KRONOS - Gerenciamento de Obras Públicas&amp;R&amp;6Página &amp;P de &amp;N</oddFooter>
    <firstHeader>&amp;G</firstHeader>
    <firstFooter>&amp;L&amp;6Lote:  1523
Processo:  00/008.855/2026&amp;C&amp;6Sistema E-KRONOS - Gerenciamento de Obras Públicas&amp;R&amp;6Página &amp;P de &amp;N</first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C10C3-6903-441F-B2AB-7F77648D5C42}">
  <dimension ref="A1:L15"/>
  <sheetViews>
    <sheetView view="pageBreakPreview" zoomScale="80" zoomScaleNormal="100" zoomScaleSheetLayoutView="80" workbookViewId="0">
      <selection activeCell="B15" sqref="B15:E15"/>
    </sheetView>
  </sheetViews>
  <sheetFormatPr defaultRowHeight="12.75"/>
  <cols>
    <col min="2" max="2" width="11.7109375" customWidth="1"/>
    <col min="3" max="3" width="44.5703125" customWidth="1"/>
    <col min="4" max="4" width="3" bestFit="1" customWidth="1"/>
    <col min="5" max="5" width="5.7109375" bestFit="1" customWidth="1"/>
    <col min="6" max="6" width="18.140625" customWidth="1"/>
  </cols>
  <sheetData>
    <row r="1" spans="1:12" ht="42" customHeight="1"/>
    <row r="2" spans="1:12" ht="12.75" customHeight="1">
      <c r="A2" s="128" t="s">
        <v>224</v>
      </c>
      <c r="B2" s="128"/>
      <c r="C2" s="128"/>
      <c r="D2" s="128"/>
      <c r="E2" s="128"/>
      <c r="F2" s="128"/>
      <c r="G2" s="39"/>
      <c r="H2" s="39"/>
      <c r="I2" s="39"/>
      <c r="J2" s="39"/>
      <c r="K2" s="39"/>
      <c r="L2" s="39"/>
    </row>
    <row r="3" spans="1:12" ht="55.5" customHeight="1">
      <c r="A3" s="128" t="s">
        <v>223</v>
      </c>
      <c r="B3" s="128"/>
      <c r="C3" s="128"/>
      <c r="D3" s="128"/>
      <c r="E3" s="128"/>
      <c r="F3" s="128"/>
      <c r="G3" s="39"/>
      <c r="H3" s="39"/>
      <c r="I3" s="39"/>
      <c r="J3" s="39"/>
      <c r="K3" s="39"/>
      <c r="L3" s="39"/>
    </row>
    <row r="4" spans="1:12" ht="13.5" thickBot="1">
      <c r="B4" s="40"/>
      <c r="C4" s="41"/>
      <c r="D4" s="42"/>
      <c r="E4" s="43"/>
      <c r="F4" s="46"/>
      <c r="G4" s="47"/>
      <c r="H4" s="47"/>
      <c r="I4" s="47"/>
      <c r="J4" s="47"/>
      <c r="K4" s="47"/>
      <c r="L4" s="47"/>
    </row>
    <row r="5" spans="1:12" ht="21.75" customHeight="1" thickBot="1">
      <c r="A5" s="134" t="s">
        <v>225</v>
      </c>
      <c r="B5" s="135"/>
      <c r="C5" s="135"/>
      <c r="D5" s="135"/>
      <c r="E5" s="135"/>
      <c r="F5" s="136"/>
      <c r="G5" s="47"/>
      <c r="H5" s="47"/>
      <c r="I5" s="47"/>
      <c r="J5" s="47"/>
      <c r="K5" s="47"/>
      <c r="L5" s="47"/>
    </row>
    <row r="6" spans="1:12">
      <c r="B6" s="48"/>
      <c r="C6" s="48"/>
      <c r="D6" s="48"/>
      <c r="E6" s="48"/>
      <c r="F6" s="48"/>
      <c r="G6" s="47"/>
      <c r="H6" s="47"/>
      <c r="I6" s="47"/>
      <c r="J6" s="47"/>
      <c r="K6" s="47"/>
      <c r="L6" s="47"/>
    </row>
    <row r="7" spans="1:12" ht="33.75" customHeight="1">
      <c r="A7" s="51" t="s">
        <v>226</v>
      </c>
      <c r="B7" s="51" t="s">
        <v>215</v>
      </c>
      <c r="C7" s="51" t="s">
        <v>216</v>
      </c>
      <c r="D7" s="51" t="s">
        <v>217</v>
      </c>
      <c r="E7" s="52" t="s">
        <v>218</v>
      </c>
      <c r="F7" s="51" t="s">
        <v>225</v>
      </c>
      <c r="G7" s="47"/>
      <c r="H7" s="47"/>
      <c r="I7" s="47"/>
      <c r="J7" s="47"/>
      <c r="K7" s="47"/>
      <c r="L7" s="47"/>
    </row>
    <row r="8" spans="1:12" ht="15.75" customHeight="1">
      <c r="A8" s="62" t="s">
        <v>30</v>
      </c>
      <c r="B8" s="132" t="s">
        <v>31</v>
      </c>
      <c r="C8" s="132"/>
      <c r="D8" s="132"/>
      <c r="E8" s="132"/>
      <c r="F8" s="133"/>
      <c r="G8" s="47"/>
      <c r="H8" s="47"/>
      <c r="I8" s="47"/>
      <c r="J8" s="47"/>
      <c r="K8" s="47"/>
      <c r="L8" s="47"/>
    </row>
    <row r="9" spans="1:12" ht="33.75">
      <c r="A9" s="100" t="s">
        <v>227</v>
      </c>
      <c r="B9" s="38">
        <v>1304202601</v>
      </c>
      <c r="C9" s="38" t="s">
        <v>33</v>
      </c>
      <c r="D9" s="54" t="s">
        <v>34</v>
      </c>
      <c r="E9" s="50">
        <v>1</v>
      </c>
      <c r="F9" s="63" t="s">
        <v>233</v>
      </c>
    </row>
    <row r="10" spans="1:12" ht="33.75">
      <c r="A10" s="100" t="s">
        <v>228</v>
      </c>
      <c r="B10" s="38">
        <v>1304202602</v>
      </c>
      <c r="C10" s="38" t="s">
        <v>39</v>
      </c>
      <c r="D10" s="54" t="s">
        <v>34</v>
      </c>
      <c r="E10" s="50">
        <v>8</v>
      </c>
      <c r="F10" s="63" t="s">
        <v>233</v>
      </c>
    </row>
    <row r="11" spans="1:12" ht="33.75">
      <c r="A11" s="100" t="s">
        <v>229</v>
      </c>
      <c r="B11" s="38">
        <v>1304202603</v>
      </c>
      <c r="C11" s="38" t="s">
        <v>41</v>
      </c>
      <c r="D11" s="54" t="s">
        <v>34</v>
      </c>
      <c r="E11" s="50">
        <v>6</v>
      </c>
      <c r="F11" s="63" t="s">
        <v>233</v>
      </c>
    </row>
    <row r="12" spans="1:12" ht="33.75">
      <c r="A12" s="100" t="s">
        <v>230</v>
      </c>
      <c r="B12" s="38">
        <v>1304202604</v>
      </c>
      <c r="C12" s="38" t="s">
        <v>43</v>
      </c>
      <c r="D12" s="54" t="s">
        <v>34</v>
      </c>
      <c r="E12" s="50">
        <v>1</v>
      </c>
      <c r="F12" s="63" t="s">
        <v>233</v>
      </c>
    </row>
    <row r="13" spans="1:12" ht="33.75">
      <c r="A13" s="100" t="s">
        <v>231</v>
      </c>
      <c r="B13" s="38">
        <v>1304202605</v>
      </c>
      <c r="C13" s="38" t="s">
        <v>45</v>
      </c>
      <c r="D13" s="54" t="s">
        <v>34</v>
      </c>
      <c r="E13" s="50">
        <v>1</v>
      </c>
      <c r="F13" s="63" t="s">
        <v>233</v>
      </c>
    </row>
    <row r="14" spans="1:12" ht="33.75">
      <c r="A14" s="100" t="s">
        <v>232</v>
      </c>
      <c r="B14" s="38">
        <v>1304202606</v>
      </c>
      <c r="C14" s="38" t="s">
        <v>47</v>
      </c>
      <c r="D14" s="54" t="s">
        <v>34</v>
      </c>
      <c r="E14" s="50">
        <v>1</v>
      </c>
      <c r="F14" s="63" t="s">
        <v>233</v>
      </c>
    </row>
    <row r="15" spans="1:12" ht="45">
      <c r="A15" s="100" t="s">
        <v>242</v>
      </c>
      <c r="B15" s="38">
        <v>1304202607</v>
      </c>
      <c r="C15" s="38" t="s">
        <v>237</v>
      </c>
      <c r="D15" s="54" t="s">
        <v>70</v>
      </c>
      <c r="E15" s="50">
        <v>30</v>
      </c>
      <c r="F15" s="63" t="s">
        <v>233</v>
      </c>
    </row>
  </sheetData>
  <mergeCells count="4">
    <mergeCell ref="B8:F8"/>
    <mergeCell ref="A3:F3"/>
    <mergeCell ref="A2:F2"/>
    <mergeCell ref="A5:F5"/>
  </mergeCells>
  <printOptions horizontalCentered="1"/>
  <pageMargins left="0.59055118110236227" right="0.59055118110236227" top="0.74803149606299213" bottom="0.74803149606299213" header="0.31496062992125984" footer="0.31496062992125984"/>
  <pageSetup paperSize="9" scale="99" fitToWidth="0" fitToHeight="0" orientation="portrait" r:id="rId1"/>
  <headerFooter differentFirst="1" scaleWithDoc="0">
    <oddHeader>&amp;G</oddHeader>
    <oddFooter>&amp;L&amp;6Lote:  1523
Processo:  00/008.855/2026&amp;C&amp;6Sistema E-KRONOS - Gerenciamento de Obras Públicas&amp;R&amp;6Página &amp;P de &amp;N</oddFooter>
    <firstHeader>&amp;G</firstHeader>
    <firstFooter>&amp;L&amp;6Lote:  1523
Processo:  00/008.855/2026&amp;C&amp;6Sistema E-KRONOS - Gerenciamento de Obras Públicas&amp;R&amp;6Página &amp;P de &amp;N</first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Orçamento Inicial</vt:lpstr>
      <vt:lpstr>Composições Principais</vt:lpstr>
      <vt:lpstr>Curva ABC</vt:lpstr>
      <vt:lpstr>MEMÓRIA DE CÁLCULO</vt:lpstr>
      <vt:lpstr>'Composições Principais'!Area_de_impressao</vt:lpstr>
      <vt:lpstr>'Curva ABC'!Area_de_impressao</vt:lpstr>
      <vt:lpstr>'MEMÓRIA DE CÁLCULO'!Area_de_impressao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2026-04-29T18:02:19Z</dcterms:modified>
</cp:coreProperties>
</file>