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EE653605-ECDA-4EA0-A783-B8460190D8D0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  <sheet name="Curva ABC" sheetId="4" r:id="rId4"/>
    <sheet name="Memória de cálculo" sheetId="5" r:id="rId5"/>
  </sheets>
  <definedNames>
    <definedName name="_xlnm.Print_Area" localSheetId="3">'Curva ABC'!$A$1:$H$16</definedName>
    <definedName name="_xlnm.Print_Titles" localSheetId="0">'Orçamento Inicial'!$1:$14,'Orçamento Inicial'!$A:$M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5" l="1"/>
  <c r="C12" i="5"/>
  <c r="C13" i="5"/>
  <c r="C14" i="5"/>
  <c r="C15" i="5"/>
  <c r="C16" i="5"/>
  <c r="C17" i="5"/>
  <c r="C18" i="5"/>
  <c r="C10" i="5"/>
  <c r="E11" i="5"/>
  <c r="E12" i="5"/>
  <c r="E13" i="5"/>
  <c r="E14" i="5"/>
  <c r="E15" i="5"/>
  <c r="E16" i="5"/>
  <c r="E17" i="5"/>
  <c r="E18" i="5"/>
  <c r="E10" i="5"/>
  <c r="D11" i="5"/>
  <c r="D12" i="5"/>
  <c r="D13" i="5"/>
  <c r="D14" i="5"/>
  <c r="D15" i="5"/>
  <c r="D16" i="5"/>
  <c r="D17" i="5"/>
  <c r="D18" i="5"/>
  <c r="D10" i="5"/>
  <c r="F8" i="4"/>
  <c r="F10" i="4"/>
  <c r="F12" i="4"/>
  <c r="F9" i="4"/>
  <c r="F13" i="4"/>
  <c r="F11" i="4"/>
  <c r="F15" i="4"/>
  <c r="F14" i="4"/>
  <c r="G8" i="4" l="1"/>
  <c r="H8" i="4" s="1"/>
  <c r="F16" i="4"/>
  <c r="G14" i="4"/>
  <c r="G15" i="4"/>
  <c r="G11" i="4"/>
  <c r="G13" i="4"/>
  <c r="G9" i="4"/>
  <c r="G12" i="4"/>
  <c r="G10" i="4"/>
  <c r="H9" i="4" l="1"/>
  <c r="H10" i="4" s="1"/>
  <c r="H11" i="4" s="1"/>
  <c r="H12" i="4" s="1"/>
  <c r="H13" i="4" s="1"/>
  <c r="H14" i="4" s="1"/>
  <c r="H15" i="4" s="1"/>
</calcChain>
</file>

<file path=xl/sharedStrings.xml><?xml version="1.0" encoding="utf-8"?>
<sst xmlns="http://schemas.openxmlformats.org/spreadsheetml/2006/main" count="1373" uniqueCount="374">
  <si>
    <t>ESTADO DE MATO GROSSO DO SUL</t>
  </si>
  <si>
    <t>MUNICÍPIO DE CORUMBÁ</t>
  </si>
  <si>
    <t>.</t>
  </si>
  <si>
    <t>Orçamento Inicial - Analítico - Método Truncado</t>
  </si>
  <si>
    <t>Objeto:</t>
  </si>
  <si>
    <t>LOTE 02 - ANIVERSÁRIO DA CIDADE</t>
  </si>
  <si>
    <t>Município:</t>
  </si>
  <si>
    <t>Corumbá/MS</t>
  </si>
  <si>
    <t>Local:</t>
  </si>
  <si>
    <t>Rua General Rondon, S/N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</si>
  <si>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</si>
  <si>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</si>
  <si>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</si>
  <si>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</si>
  <si>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</si>
  <si>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(fev/2026), SINAPI - Sist. Nac. de Pesq. de Custos e Índ. da Const.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</si>
  <si>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</si>
  <si>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</si>
  <si>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</si>
  <si>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</si>
  <si>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</si>
  <si>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</si>
  <si>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</si>
  <si>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</si>
  <si>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</si>
  <si>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</si>
  <si>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</si>
  <si>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</si>
  <si>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</si>
  <si>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</si>
  <si>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</si>
  <si>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</si>
  <si>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</si>
  <si>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C01 Ev</t>
  </si>
  <si>
    <t>FORNECIMENTO DE DUPLA DE ELETRICISTAS, PROVIDOS DE FERRAMENTAS, EPIS EM CONFORMIDADE COM A NR10 E TRANSPORTE (VIATURA PROVIDA DE DE ESCADAS E EPCS) - PLANTÃO DURANTE OS EVENTOS PARA ATENDER AS SOLICITAÇÕES DA CONTRATANTE</t>
  </si>
  <si>
    <t/>
  </si>
  <si>
    <t>h</t>
  </si>
  <si>
    <t>CORUMBÁ CIVIL</t>
  </si>
  <si>
    <t>108-BDI ONERADO 20,49% - SERVIÇOS - 1º QUARTIL ACÓRDÃO 2622/2013 ( 20,49% )</t>
  </si>
  <si>
    <t>01/02/2026</t>
  </si>
  <si>
    <t>01.02
1004202601</t>
  </si>
  <si>
    <t>CABO DE ALUMINIO NU SEM ALMA DE ACO, BITOLA 1/0AWG/50 MM2 (4 CONDUTORES MULTIPLEXADOS) -FORNECIMENTO E INSTALAÇÃO COM POSTERIOR RETIRADA.</t>
  </si>
  <si>
    <t>kg</t>
  </si>
  <si>
    <t>01.03
1004202602</t>
  </si>
  <si>
    <t>INSTALAÇÕES ELÉTRICAS PROVISÓRIAS EM BARRACAS E/OU TENDAS E CAMAROTES.</t>
  </si>
  <si>
    <t>un</t>
  </si>
  <si>
    <t>01.04
1004202603</t>
  </si>
  <si>
    <t>ENTRADA DE ENERGIA ELÉTRICA, AÉREA, TRIFÁSICA, COM CAIXA DE SOBREPOR, CABO DE 35 MM2 E DISJUNTOR NEMA DE 60 ATÉ 100A (NÃO INCLUSO O POSTE DE CONCRETO). AF_07/2020_PS COM POSTERIOR RETIRADA – RAMAL PROVISÓRIO</t>
  </si>
  <si>
    <t>01.05
1004202604</t>
  </si>
  <si>
    <t>INSTALAÇÃO COM POSTERIOR RETIRADA DE CONJUNTO DE LUMINÁRIAS LED DE REFORÇO DE ILUMINAÇÃO DA PASSARELA DO SAMBA, PORTO GERAL E DEMAIS EVENTOS (INCLUINDO POSTE)</t>
  </si>
  <si>
    <t>01.06
1004202606</t>
  </si>
  <si>
    <t>INSTALAÇÃO, EM POSTE, (CONCRETO OU METÁLICO) DE PROJETOR LED PARA MELHORIA DE ILUMINAÇÃO – (NÃO INCLUI POSTE)</t>
  </si>
  <si>
    <t>01.07
105955</t>
  </si>
  <si>
    <t>Poste de aço cônico contínuo reto, engastamento simples com 1 m de solo, h=9m - fornecimento e instalação. Af_04/2025</t>
  </si>
  <si>
    <t>SINAPI - Sist. Nac. de Pesq. de Custos e Índ. da Const. Civil</t>
  </si>
  <si>
    <t>01.08
1004202607</t>
  </si>
  <si>
    <t>INSTALAÇÃO PROVISÓRIA, COM POSTERIOR RETIRADA, PARA ATENDIMENTO DE FOOD TRUCK</t>
  </si>
  <si>
    <t>01.09
1004202608</t>
  </si>
  <si>
    <t>DISPONIBILIZAÇÃO DE EQUIPE COM GUINDAUTO</t>
  </si>
  <si>
    <t>Total - INSTALAÇÕES ELÉTRICAS</t>
  </si>
  <si>
    <t>Total Geral</t>
  </si>
  <si>
    <t>C01 Ev - FORNECIMENTO DE DUPLA DE ELETRICISTAS, PROVIDOS DE FERRAMENTAS, EPIS EM CONFORMIDADE COM A NR10 E TRANSPORTE (VIATURA PROVIDA DE DE ESCADAS E EPCS) - PLANTÃO DURANTE OS EVENTOS PARA ATENDER AS SOLICITAÇÕES DA CONTRATANTE ( h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</si>
  <si>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</si>
  <si>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</si>
  <si>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</si>
  <si>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</si>
  <si>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</si>
  <si>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</si>
  <si>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</si>
  <si>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</si>
  <si>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</si>
  <si>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</si>
  <si>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88247</t>
  </si>
  <si>
    <t>Auxiliar de eletricista com encargos complementares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</si>
  <si>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</si>
  <si>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</si>
  <si>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</si>
  <si>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</si>
  <si>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</si>
  <si>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</si>
  <si>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1004202601 - CABO DE ALUMINIO NU SEM ALMA DE ACO, BITOLA 1/0AWG/50 MM2 (4 CONDUTORES MULTIPLEXADOS) -FORNECIMENTO E INSTALAÇÃO COM POSTERIOR RETIRADA. ( kg )</t>
  </si>
  <si>
    <t>Utilizado no(s) item(ns) 01.02</t>
  </si>
  <si>
    <t>25005</t>
  </si>
  <si>
    <t>Cabo de alumínio nu sem alma de aço, bitola 1/0 awg</t>
  </si>
  <si>
    <t>1562</t>
  </si>
  <si>
    <t>Conector metalico tipo parafuso fendido (split bolt), com separador de cabos bimetalicos, para cabos ate 50 mm2</t>
  </si>
  <si>
    <t>21127</t>
  </si>
  <si>
    <t>Fita isolante adesiva antichama, uso até 750 v, em rolo de 19 mm x 5 m</t>
  </si>
  <si>
    <t>1004202602 - INSTALAÇÕES ELÉTRICAS PROVISÓRIAS EM BARRACAS E/OU TENDAS E CAMAROTES. ( un )</t>
  </si>
  <si>
    <t>Utilizado no(s) item(ns) 01.03</t>
  </si>
  <si>
    <t>91928</t>
  </si>
  <si>
    <t>Cabo de cobre flexível isolado, 4 mm², anti-chama 450/750 v, para circuitos terminais - fornecimento e instalação. Af_03/2023</t>
  </si>
  <si>
    <t>m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</si>
  <si>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</si>
  <si>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</si>
  <si>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</si>
  <si>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</si>
  <si>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</si>
  <si>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</si>
  <si>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1004202603 - ENTRADA DE ENERGIA ELÉTRICA, AÉREA, TRIFÁSICA, COM CAIXA DE SOBREPOR, CABO DE 35 MM2 E DISJUNTOR NEMA DE 60 ATÉ 100A (NÃO INCLUSO O POSTE DE CONCRETO). AF_07/2020_PS COM POSTERIOR RETIRADA – RAMAL PROVISÓRIO ( un )</t>
  </si>
  <si>
    <t>Utilizado no(s) item(ns) 01.04</t>
  </si>
  <si>
    <t>43130</t>
  </si>
  <si>
    <t>Arame galvanizado 12 bwg, d = 2,76 mm (0,048 kg/m) ou 14 bwg, d = 2,11 mm (0,026 kg/m)</t>
  </si>
  <si>
    <t>101538</t>
  </si>
  <si>
    <t>Armação secundária, com 1 estribo e 1 isolador - fornecimento e instalação. Af_12/2025</t>
  </si>
  <si>
    <t>92986</t>
  </si>
  <si>
    <t>Cabo de cobre flexível isolado, 35 mm², anti-chama 0,6/1,0 kv, para rede enterrada de distribuição de energia elétrica - fornecimento e instalação. Af_12/2021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</si>
  <si>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</si>
  <si>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</si>
  <si>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</si>
  <si>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</si>
  <si>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91920</t>
  </si>
  <si>
    <t>Curva 90 graus para eletroduto, pvc, roscável, dn 40 mm (1 1/4"), para circuitos terminais, instalada em parede - fornecimento e instalação. Af_03/2023</t>
  </si>
  <si>
    <t>101894</t>
  </si>
  <si>
    <t>Disjuntor tripolar tipo nema, corrente nominal de 60 até 100a - fornecimento e instalação. Af_07/2025</t>
  </si>
  <si>
    <t>96986</t>
  </si>
  <si>
    <t>Haste de aterramento, diâmetro 3/4", com 3 metros - fornecimento e instalação. Af_08/2023</t>
  </si>
  <si>
    <t>91886</t>
  </si>
  <si>
    <t>Luva para eletroduto, pvc, roscável, dn 40 mm (1 1/4"), para circuitos terminais, instalada em parede - fornecimento e instalação. Af_03/2023</t>
  </si>
  <si>
    <t>101946</t>
  </si>
  <si>
    <t>Quadro de medição geral de energia para 1 medidor de sobrepor - fornecimento e instalação. Af_07/2025</t>
  </si>
  <si>
    <t>1004202604 - INSTALAÇÃO COM POSTERIOR RETIRADA DE CONJUNTO DE LUMINÁRIAS LED DE REFORÇO DE ILUMINAÇÃO DA PASSARELA DO SAMBA, PORTO GERAL E DEMAIS EVENTOS (INCLUINDO POSTE) ( un )</t>
  </si>
  <si>
    <t>Utilizado no(s) item(ns) 01.05</t>
  </si>
  <si>
    <t>34519</t>
  </si>
  <si>
    <t>Cruzeta de concreto leve, comp. 2000 mm secao, 90 x 90 mm</t>
  </si>
  <si>
    <t>42249</t>
  </si>
  <si>
    <t>Luminária de led para iluminação pública, de 240 w até 350 w, involucro em alumínio ou aço inox</t>
  </si>
  <si>
    <t>1201008128</t>
  </si>
  <si>
    <t>Mão francesa normal de 726 mm - (REF. AGESUL)</t>
  </si>
  <si>
    <t>105955</t>
  </si>
  <si>
    <t>101632</t>
  </si>
  <si>
    <t>Relé fotoelétrico para comando de iluminação externa 1000 w - fornecimento e instalação. Af_02/2025</t>
  </si>
  <si>
    <t>1004202606 - INSTALAÇÃO, EM POSTE, (CONCRETO OU METÁLICO) DE PROJETOR LED PARA MELHORIA DE ILUMINAÇÃO – (NÃO INCLUI POSTE) ( un )</t>
  </si>
  <si>
    <t>Utilizado no(s) item(ns) 01.06</t>
  </si>
  <si>
    <t>105955 - Poste de aço cônico contínuo reto, engastamento simples com 1 m de solo, h=9m - fornecimento e instalação. Af_04/2025 ( un )</t>
  </si>
  <si>
    <t>Sistema: SINAPI - Sist. Nac. de Pesq. de Custos e Índ. da Const. Civil - 01/02/2026</t>
  </si>
  <si>
    <t>Utilizado no(s) item(ns) 01.07</t>
  </si>
  <si>
    <t>863</t>
  </si>
  <si>
    <t>Cabo de cobre nu 35 mm2 meio-duro</t>
  </si>
  <si>
    <t>14165</t>
  </si>
  <si>
    <t>Poste cônico continuo em aço galvanizado, reto, engastado, h = 9 m, diâmetro inferior = *145* mm</t>
  </si>
  <si>
    <t>5930</t>
  </si>
  <si>
    <t>Guindauto hidráulico, capacidade máxima de carga 6200 kg, momento máximo de carga 11,7 tm, alcance máximo horizontal 9,70 m, inclusive caminhão toco pbt 16.000 kg, potencia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</si>
  <si>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</si>
  <si>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</si>
  <si>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</si>
  <si>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1004202607 - INSTALAÇÃO PROVISÓRIA, COM POSTERIOR RETIRADA, PARA ATENDIMENTO DE FOOD TRUCK ( un )</t>
  </si>
  <si>
    <t>Utilizado no(s) item(ns) 01.08</t>
  </si>
  <si>
    <t>7524</t>
  </si>
  <si>
    <t>Tomada industrial de embutir 3p+t 30 a, 440 v, com trava, sem placa</t>
  </si>
  <si>
    <t>101562</t>
  </si>
  <si>
    <t>Cabo de cobre flexível isolado, 25 mm², 0,6/1,0 kv, para rede aérea de distribuição de energia elétrica de baixa tensão - fornecimento e instalação. Af_12/2025</t>
  </si>
  <si>
    <t>1004202608 - DISPONIBILIZAÇÃO DE EQUIPE COM GUINDAUTO ( h )</t>
  </si>
  <si>
    <t>Utilizado no(s) item(ns) 01.09</t>
  </si>
  <si>
    <t>89259</t>
  </si>
  <si>
    <t>Guindauto hidráulico, capacidade máxima de carga 6200 kg, momento máximo de carga 11,7 tm, alcance máximo horizontal 9,70 m, inclusive caminhão toco pbt 16.000 kg, potencia de 189 cv - depreciação. Af_06/2014</t>
  </si>
  <si>
    <t>91466</t>
  </si>
  <si>
    <t>Guindauto hidráulico, capacidade máxima de carga 6200 kg, momento máximo de carga 11,7 tm, alcance máximo horizontal 9,70 m, inclusive caminhão toco pbt 16.000 kg, potencia de 189 cv - impostos e seguros. Af_08/2015</t>
  </si>
  <si>
    <t>89260</t>
  </si>
  <si>
    <t>Guindauto hidráulico, capacidade máxima de carga 6200 kg, momento máximo de carga 11,7 tm, alcance máximo horizontal 9,70 m, inclusive caminhão toco pbt 16.000 kg, potencia de 189 cv - juros. Af_06/2014</t>
  </si>
  <si>
    <t>89262</t>
  </si>
  <si>
    <t>Guindauto hidráulico, capacidade máxima de carga 6200 kg, momento máximo de carga 11,7 tm, alcance máximo horizontal 9,70 m, inclusive caminhão toco pbt 16.000 kg, potencia de 189 cv - manutenção. Af_06/2014</t>
  </si>
  <si>
    <t>91467</t>
  </si>
  <si>
    <t>Guindauto hidráulico, capacidade máxima de carga 6200 kg, momento máximo de carga 11,7 tm, alcance máximo horizontal 9,70 m, inclusive caminhão toco pbt 16.000 kg, potencia de 189 cv - materiais na operação. Af_08/2015</t>
  </si>
  <si>
    <t>88286</t>
  </si>
  <si>
    <t>Motorista operador de munck com encargos complementares</t>
  </si>
  <si>
    <t>88247 - Auxiliar de eletricista com encargos complementares ( h )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</si>
  <si>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</si>
  <si>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</si>
  <si>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</si>
  <si>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</si>
  <si>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</si>
  <si>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</si>
  <si>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</si>
  <si>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</si>
  <si>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</si>
  <si>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</si>
  <si>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</si>
  <si>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</si>
  <si>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</si>
  <si>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</si>
  <si>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</si>
  <si>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</si>
  <si>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</si>
  <si>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</si>
  <si>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</si>
  <si>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</si>
  <si>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</si>
  <si>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</si>
  <si>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</si>
  <si>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</si>
  <si>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</si>
  <si>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</si>
  <si>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</si>
  <si>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</si>
  <si>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</si>
  <si>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</si>
  <si>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</si>
  <si>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</si>
  <si>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</si>
  <si>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</si>
  <si>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</si>
  <si>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</si>
  <si>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</si>
  <si>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</si>
  <si>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</si>
  <si>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</si>
  <si>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</si>
  <si>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</si>
  <si>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</si>
  <si>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</si>
  <si>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</si>
  <si>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</si>
  <si>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</si>
  <si>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</si>
  <si>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</si>
  <si>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</si>
  <si>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</si>
  <si>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</si>
  <si>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</si>
  <si>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</si>
  <si>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</si>
  <si>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</si>
  <si>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</si>
  <si>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</si>
  <si>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</si>
  <si>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</si>
  <si>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</si>
  <si>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</si>
  <si>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</si>
  <si>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</si>
  <si>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</si>
  <si>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</si>
  <si>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</si>
  <si>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</si>
  <si>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</si>
  <si>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</si>
  <si>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</si>
  <si>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</si>
  <si>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</si>
  <si>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</si>
  <si>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</si>
  <si>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</si>
  <si>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</si>
  <si>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</si>
  <si>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</si>
  <si>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</si>
  <si>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</si>
  <si>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</si>
  <si>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</si>
  <si>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</si>
  <si>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</si>
  <si>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</si>
  <si>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</si>
  <si>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</si>
  <si>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</si>
  <si>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</si>
  <si>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</si>
  <si>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</si>
  <si>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</si>
  <si>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</si>
  <si>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</si>
  <si>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</si>
  <si>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</si>
  <si>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</si>
  <si>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101538 - Armação secundária, com 1 estribo e 1 isolador - fornecimento e instalação. Af_12/2025 ( un )</t>
  </si>
  <si>
    <t>Utilizado no(s) item(ns) 101538</t>
  </si>
  <si>
    <t>1091</t>
  </si>
  <si>
    <t>Armação vertical com haste e contra-pino, em chapa de aço galvanizado 3/16", com 1 estribo e 1 isolador</t>
  </si>
  <si>
    <t>11267</t>
  </si>
  <si>
    <t>Arruela lisa, redonda, de latao polido, diametro nominal 5/8", diametro externo = 34 mm, diametro do furo = 17 mm, espessura = *2,5* mm</t>
  </si>
  <si>
    <t>39997</t>
  </si>
  <si>
    <t>Porca zincada, sextavada, diâmetro 1/4"</t>
  </si>
  <si>
    <t>39996</t>
  </si>
  <si>
    <t>Vergalhao zincado rosca total, 1/4 " (6,3 mm)</t>
  </si>
  <si>
    <t>92986 - Cabo de cobre flexível isolado, 35 mm², anti-chama 0,6/1,0 kv, para rede enterrada de distribuição de energia elétrica - fornecimento e instalação. Af_12/2021 ( m )</t>
  </si>
  <si>
    <t>Utilizado no(s) item(ns) 92986</t>
  </si>
  <si>
    <t>1019</t>
  </si>
  <si>
    <t>Cabo de cobre, flexivel, classe 4 ou 5, isolacao em pvc/a, antichama bwf-b, cobertura pvc-st1, antichama bwf-b, 1 condutor, 0,6/1 kv, secao nominal 35 mm2</t>
  </si>
  <si>
    <t>104749 - Conector grampo metálico tipo olhal, para spda, para haste de aterramento de 3/4'' e cabos de 10 a 50 mm2 - fornecimento e instalação. Af_08/2023 ( un )</t>
  </si>
  <si>
    <t>Utilizado no(s) item(ns) 104749</t>
  </si>
  <si>
    <t>416</t>
  </si>
  <si>
    <t>Grampo metalico tipo olhal para haste de aterramento de 3/4", condutor de *10* a 50 mm2</t>
  </si>
  <si>
    <t>96977 - Cordoalha de cobre nu 50 mm², enterrada - fornecimento e instalação. Af_08/2023 ( m )</t>
  </si>
  <si>
    <t>Utilizado no(s) item(ns) 96977</t>
  </si>
  <si>
    <t>867</t>
  </si>
  <si>
    <t>Cabo de cobre nu 50 mm2 meio-duro</t>
  </si>
  <si>
    <t>91920 - Curva 90 graus para eletroduto, pvc, roscável, dn 40 mm (1 1/4"), para circuitos terminais, instalada em parede - fornecimento e instalação. Af_03/2023 ( un )</t>
  </si>
  <si>
    <t>Utilizado no(s) item(ns) 91920</t>
  </si>
  <si>
    <t>1874</t>
  </si>
  <si>
    <t>Curva 90 graus, longa, de pvc rígido roscavel, de 1 1/4", para eletroduto</t>
  </si>
  <si>
    <t>101894 - Disjuntor tripolar tipo nema, corrente nominal de 60 até 100a - fornecimento e instalação. Af_07/2025 ( un )</t>
  </si>
  <si>
    <t>Utilizado no(s) item(ns) 101894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</si>
  <si>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</si>
  <si>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</si>
  <si>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</si>
  <si>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</si>
  <si>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96986 - Haste de aterramento, diâmetro 3/4", com 3 metros - fornecimento e instalação. Af_08/2023 ( un )</t>
  </si>
  <si>
    <t>Utilizado no(s) item(ns) 96986</t>
  </si>
  <si>
    <t>3378</t>
  </si>
  <si>
    <t>Haste de aterramento em aco com 3,00 m de comprimento e dn = 3/4", revestida com baixa camada de cobre, sem conector</t>
  </si>
  <si>
    <t>91886 - Luva para eletroduto, pvc, roscável, dn 40 mm (1 1/4"), para circuitos terminais, instalada em parede - fornecimento e instalação. Af_03/2023 ( un )</t>
  </si>
  <si>
    <t>Utilizado no(s) item(ns) 91886</t>
  </si>
  <si>
    <t>1902</t>
  </si>
  <si>
    <t>Luva em pvc rígido roscavel, de 1 1/4", para eletroduto</t>
  </si>
  <si>
    <t>101946 - Quadro de medição geral de energia para 1 medidor de sobrepor - fornecimento e instalação. Af_07/2025 ( un )</t>
  </si>
  <si>
    <t>Utilizado no(s) item(ns) 101946</t>
  </si>
  <si>
    <t>11950</t>
  </si>
  <si>
    <t>Bucha de nylon sem aba s6, com parafuso de 4,20 x 40 mm em aço zincado com rosca soberba, cabeça chata e fenda phillips</t>
  </si>
  <si>
    <t>39808</t>
  </si>
  <si>
    <t>Caixa para medidor monofasico, em policarbonato / termoplastico, para alojar 1 disjuntor (padrao da concessionaria local)</t>
  </si>
  <si>
    <t>Utilizado no(s) item(ns) 105955</t>
  </si>
  <si>
    <t>101632 - Relé fotoelétrico para comando de iluminação externa 1000 w - fornecimento e instalação. Af_02/2025 ( un )</t>
  </si>
  <si>
    <t>Utilizado no(s) item(ns) 101632</t>
  </si>
  <si>
    <t>2510</t>
  </si>
  <si>
    <t>Rele fotoelétrico interno e externo bivolt 1000 w, de conector, sem base</t>
  </si>
  <si>
    <t>5930 - Guindauto hidráulico, capacidade máxima de carga 6200 kg, momento máximo de carga 11,7 tm, alcance máximo horizontal 9,70 m, inclusive caminhão toco pbt 16.000 kg, potencia de 189 cv - chi diurno. Af_06/2014 ( chi )</t>
  </si>
  <si>
    <t>Utilizado no(s) item(ns) 5930</t>
  </si>
  <si>
    <t>5928 - Guindauto hidráulico, capacidade máxima de carga 6200 kg, momento máximo de carga 11,7 tm, alcance máximo horizontal 9,70 m, inclusive caminhão toco pbt 16.000 kg, potencia de 189 cv - chp diurno. Af_06/2014 ( chp )</t>
  </si>
  <si>
    <t>Utilizado no(s) item(ns) 5928</t>
  </si>
  <si>
    <t>89259 - Guindauto hidráulico, capacidade máxima de carga 6200 kg, momento máximo de carga 11,7 tm, alcance máximo horizontal 9,70 m, inclusive caminhão toco pbt 16.000 kg, potencia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</si>
  <si>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</si>
  <si>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</si>
  <si>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</si>
  <si>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</si>
  <si>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</si>
  <si>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potencia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</si>
  <si>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</si>
  <si>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potencia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</si>
  <si>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</si>
  <si>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potencia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</si>
  <si>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</si>
  <si>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potencia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</si>
  <si>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</si>
  <si>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</si>
  <si>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</si>
  <si>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</si>
  <si>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</si>
  <si>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</si>
  <si>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</si>
  <si>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</si>
  <si>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</si>
  <si>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101562 - Cabo de cobre flexível isolado, 25 mm², 0,6/1,0 kv, para rede aérea de distribuição de energia elétrica de baixa tensão - fornecimento e instalação. Af_12/2025 ( m )</t>
  </si>
  <si>
    <t>Utilizado no(s) item(ns) 101562</t>
  </si>
  <si>
    <t>996</t>
  </si>
  <si>
    <t>Cabo de cobre, flexivel, classe 4 ou 5, isolacao em pvc/a, antichama bwf-b, cobertura pvc-st1, antichama bwf-b, 1 condutor, 0,6/1 kv, secao nominal 25 mm2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</si>
  <si>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24.195/2025</t>
    </r>
  </si>
  <si>
    <t>PARETO DE SERVIÇOS</t>
  </si>
  <si>
    <t>ITEM/ CÓD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</si>
  <si>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</si>
  <si>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</si>
  <si>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</si>
  <si>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</si>
  <si>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</si>
  <si>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</si>
  <si>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</si>
  <si>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t xml:space="preserve">OBJETO: </t>
    </r>
    <r>
      <rPr>
        <sz val="8.5"/>
        <color rgb="FF000000"/>
        <rFont val="Calibri"/>
        <family val="2"/>
        <scheme val="minor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02 – ANIVERSÁRIO DA CIDADE.</t>
    </r>
  </si>
  <si>
    <t>ESTADO DE MATO GROSSO DO SUL
MUNICÍPIO DE CORUMBÁ
FUNDAÇÃO DE DESENVOLVIMENTO URBANO E PATRIMÔNIO HISTÓRICO
AVENIDA GENERAL RONDON, Nº 985, BAIRRO CENTRO, CORUMBÁ – MS / CEP 79300-020</t>
  </si>
  <si>
    <t>MEMÓRIA DE CÁLCULO</t>
  </si>
  <si>
    <t>ITEM</t>
  </si>
  <si>
    <t>CÓD</t>
  </si>
  <si>
    <t>01.01</t>
  </si>
  <si>
    <t>C01 Ev</t>
  </si>
  <si>
    <t>Conforme descrito no projeto de instalações elétricas.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</si>
  <si>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</si>
  <si>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</si>
  <si>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</si>
  <si>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</si>
  <si>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</si>
  <si>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</si>
  <si>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</si>
  <si>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</si>
  <si>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r>
      <t xml:space="preserve">PROCESSO ADMINISTRATIVO N°: </t>
    </r>
    <r>
      <rPr>
        <sz val="8.5"/>
        <color rgb="FF000000"/>
        <rFont val="Calibri"/>
        <family val="2"/>
      </rPr>
      <t>24.195/2025</t>
    </r>
  </si>
  <si>
    <r>
      <t xml:space="preserve">OBJETO: </t>
    </r>
    <r>
      <rPr>
        <sz val="8.5"/>
        <color rgb="FF000000"/>
        <rFont val="Calibri"/>
        <family val="2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02 – ANIVESÁRIO DA CIDADE.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</si>
</sst>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0000"/>
    <numFmt numFmtId="167" formatCode="###,##0.0000"/>
    <numFmt numFmtId="168" formatCode="&quot;R$ &quot;#,##0.00"/>
    <numFmt numFmtId="169" formatCode="0.0000"/>
    <numFmt numFmtId="170" formatCode="&quot;R$&quot;\ #,##0.00"/>
  </numFmts>
  <fonts count="1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12"/>
      <name val="Heveltica"/>
    </font>
    <font>
      <b/>
      <sz val="7"/>
      <name val="Calibri"/>
      <family val="2"/>
      <scheme val="minor"/>
    </font>
    <font>
      <sz val="10"/>
      <color theme="0"/>
      <name val="Arial"/>
      <family val="2"/>
    </font>
    <font>
      <b/>
      <sz val="7"/>
      <name val="Heveltica"/>
    </font>
    <font>
      <sz val="7"/>
      <name val="Heveltica"/>
    </font>
    <font>
      <b/>
      <sz val="8.5"/>
      <color rgb="FF000000"/>
      <name val="Calibri"/>
      <family val="2"/>
    </font>
    <font>
      <sz val="8.5"/>
      <color rgb="FF000000"/>
      <name val="Calibri"/>
      <family val="2"/>
    </font>
    <font>
      <sz val="8.5"/>
      <name val="Calibri"/>
      <family val="2"/>
    </font>
    <font>
      <b/>
      <sz val="7.5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rgb="FFFFFFFF"/>
      </patternFill>
    </fill>
    <fill>
      <patternFill patternType="solid">
        <fgColor rgb="FFD9D9D9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8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 wrapText="1"/>
    </xf>
    <xf numFmtId="170" fontId="6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2" fontId="9" fillId="3" borderId="6" xfId="0" applyNumberFormat="1" applyFont="1" applyFill="1" applyBorder="1" applyAlignment="1">
      <alignment horizontal="center" vertical="center" wrapText="1"/>
    </xf>
    <xf numFmtId="170" fontId="9" fillId="3" borderId="6" xfId="0" applyNumberFormat="1" applyFont="1" applyFill="1" applyBorder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165" fontId="10" fillId="0" borderId="0" xfId="0" applyNumberFormat="1" applyFont="1"/>
    <xf numFmtId="0" fontId="11" fillId="4" borderId="6" xfId="0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horizontal="center" vertical="center"/>
    </xf>
    <xf numFmtId="170" fontId="12" fillId="4" borderId="6" xfId="0" applyNumberFormat="1" applyFont="1" applyFill="1" applyBorder="1" applyAlignment="1">
      <alignment horizontal="center" vertical="center"/>
    </xf>
    <xf numFmtId="10" fontId="12" fillId="4" borderId="6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170" fontId="12" fillId="0" borderId="6" xfId="0" applyNumberFormat="1" applyFont="1" applyBorder="1" applyAlignment="1">
      <alignment horizontal="center" vertical="center"/>
    </xf>
    <xf numFmtId="10" fontId="12" fillId="0" borderId="6" xfId="0" applyNumberFormat="1" applyFont="1" applyBorder="1" applyAlignment="1">
      <alignment horizontal="center" vertical="center"/>
    </xf>
    <xf numFmtId="165" fontId="12" fillId="4" borderId="6" xfId="0" applyNumberFormat="1" applyFont="1" applyFill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8" fontId="14" fillId="0" borderId="0" xfId="0" applyNumberFormat="1" applyFont="1" applyAlignment="1">
      <alignment horizontal="center" vertical="center" wrapText="1"/>
    </xf>
    <xf numFmtId="169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6" borderId="6" xfId="0" applyFont="1" applyFill="1" applyBorder="1" applyAlignment="1">
      <alignment horizontal="center" vertical="center" wrapText="1"/>
    </xf>
    <xf numFmtId="2" fontId="16" fillId="6" borderId="6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0</xdr:row>
      <xdr:rowOff>190500</xdr:rowOff>
    </xdr:from>
    <xdr:to>
      <xdr:col>0</xdr:col>
      <xdr:colOff>582791</xdr:colOff>
      <xdr:row>0</xdr:row>
      <xdr:rowOff>622500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ACF3FB2-3818-4951-9691-60F8BB957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47627" y="190500"/>
          <a:ext cx="535164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38100</xdr:colOff>
      <xdr:row>0</xdr:row>
      <xdr:rowOff>28575</xdr:rowOff>
    </xdr:from>
    <xdr:to>
      <xdr:col>5</xdr:col>
      <xdr:colOff>1190625</xdr:colOff>
      <xdr:row>2</xdr:row>
      <xdr:rowOff>95250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4915A64-C08B-436C-98EA-5236AC430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8575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zoomScaleNormal="100" workbookViewId="0">
      <selection activeCell="A24" sqref="A24:XFD24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73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3" ht="12.6" customHeight="1">
      <c r="A3" s="74" t="s">
        <v>1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1:13" ht="12.6" customHeight="1">
      <c r="A4" s="74" t="s">
        <v>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3" ht="12.6" customHeight="1">
      <c r="A5" s="73" t="s">
        <v>3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</row>
    <row r="7" spans="1:13" ht="10.15" customHeight="1">
      <c r="A7" s="1" t="s">
        <v>4</v>
      </c>
      <c r="B7" s="75" t="s">
        <v>5</v>
      </c>
      <c r="C7" s="75"/>
      <c r="D7" s="75"/>
      <c r="E7" s="75"/>
      <c r="F7" s="75"/>
      <c r="G7" s="75"/>
      <c r="H7" s="75"/>
      <c r="I7" s="75"/>
      <c r="J7" s="75"/>
      <c r="K7" s="75"/>
      <c r="L7" s="75"/>
      <c r="M7" s="7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77" t="s">
        <v>17</v>
      </c>
      <c r="C13" s="79" t="s">
        <v>18</v>
      </c>
      <c r="D13" s="79" t="s">
        <v>19</v>
      </c>
      <c r="E13" s="79" t="s">
        <v>20</v>
      </c>
      <c r="F13" s="79" t="s">
        <v>21</v>
      </c>
      <c r="G13" s="79" t="s">
        <v>22</v>
      </c>
      <c r="H13" s="79" t="s">
        <v>23</v>
      </c>
      <c r="I13" s="81" t="s">
        <v>24</v>
      </c>
      <c r="J13" s="83" t="s">
        <v>25</v>
      </c>
      <c r="K13" s="84"/>
      <c r="L13" s="85"/>
      <c r="M13" s="81" t="s">
        <v>26</v>
      </c>
    </row>
    <row r="14" spans="1:13" ht="10.15" customHeight="1">
      <c r="A14" s="6" t="s">
        <v>27</v>
      </c>
      <c r="B14" s="78"/>
      <c r="C14" s="80"/>
      <c r="D14" s="80"/>
      <c r="E14" s="80"/>
      <c r="F14" s="80"/>
      <c r="G14" s="80"/>
      <c r="H14" s="80"/>
      <c r="I14" s="82"/>
      <c r="J14" s="86" t="s">
        <v>28</v>
      </c>
      <c r="K14" s="86" t="s">
        <v>29</v>
      </c>
      <c r="L14" s="86" t="s">
        <v>30</v>
      </c>
      <c r="M14" s="82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56.2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24</v>
      </c>
      <c r="F16" s="16">
        <v>152.38999999999999</v>
      </c>
      <c r="G16" s="16">
        <v>183.61</v>
      </c>
      <c r="H16" s="16">
        <v>4406.6400000000003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252</v>
      </c>
      <c r="F17" s="16">
        <v>223.27</v>
      </c>
      <c r="G17" s="16">
        <v>269.01</v>
      </c>
      <c r="H17" s="16">
        <v>67790.52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43</v>
      </c>
      <c r="B18" s="13" t="s">
        <v>44</v>
      </c>
      <c r="C18" s="14" t="s">
        <v>35</v>
      </c>
      <c r="D18" s="14" t="s">
        <v>45</v>
      </c>
      <c r="E18" s="15">
        <v>65</v>
      </c>
      <c r="F18" s="16">
        <v>221.66</v>
      </c>
      <c r="G18" s="16">
        <v>267.07</v>
      </c>
      <c r="H18" s="16">
        <v>17359.55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>
      <c r="A19" s="12" t="s">
        <v>46</v>
      </c>
      <c r="B19" s="13" t="s">
        <v>47</v>
      </c>
      <c r="C19" s="14" t="s">
        <v>35</v>
      </c>
      <c r="D19" s="14" t="s">
        <v>45</v>
      </c>
      <c r="E19" s="15">
        <v>3</v>
      </c>
      <c r="F19" s="16">
        <v>1837.84</v>
      </c>
      <c r="G19" s="16">
        <v>2214.41</v>
      </c>
      <c r="H19" s="16">
        <v>6643.23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48</v>
      </c>
      <c r="B20" s="13" t="s">
        <v>49</v>
      </c>
      <c r="C20" s="14" t="s">
        <v>35</v>
      </c>
      <c r="D20" s="14" t="s">
        <v>45</v>
      </c>
      <c r="E20" s="15">
        <v>3</v>
      </c>
      <c r="F20" s="16">
        <v>6473.25</v>
      </c>
      <c r="G20" s="16">
        <v>7799.61</v>
      </c>
      <c r="H20" s="16">
        <v>23398.83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45</v>
      </c>
      <c r="E21" s="15">
        <v>3</v>
      </c>
      <c r="F21" s="16">
        <v>1002.69</v>
      </c>
      <c r="G21" s="16">
        <v>1208.1400000000001</v>
      </c>
      <c r="H21" s="16">
        <v>3624.42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52</v>
      </c>
      <c r="B22" s="13" t="s">
        <v>53</v>
      </c>
      <c r="C22" s="14" t="s">
        <v>35</v>
      </c>
      <c r="D22" s="14" t="s">
        <v>45</v>
      </c>
      <c r="E22" s="15">
        <v>3</v>
      </c>
      <c r="F22" s="16">
        <v>2558.2399999999998</v>
      </c>
      <c r="G22" s="16">
        <v>3082.42</v>
      </c>
      <c r="H22" s="16">
        <v>9247.26</v>
      </c>
      <c r="I22" s="17" t="s">
        <v>54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55</v>
      </c>
      <c r="B23" s="13" t="s">
        <v>56</v>
      </c>
      <c r="C23" s="14" t="s">
        <v>35</v>
      </c>
      <c r="D23" s="14" t="s">
        <v>45</v>
      </c>
      <c r="E23" s="15">
        <v>5</v>
      </c>
      <c r="F23" s="16">
        <v>239.82</v>
      </c>
      <c r="G23" s="16">
        <v>288.95</v>
      </c>
      <c r="H23" s="16">
        <v>1444.75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8</v>
      </c>
      <c r="F24" s="16">
        <v>332.28</v>
      </c>
      <c r="G24" s="16">
        <v>400.36</v>
      </c>
      <c r="H24" s="16">
        <v>3202.88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>
      <c r="A25" s="19"/>
      <c r="B25" s="20" t="s">
        <v>59</v>
      </c>
      <c r="C25" s="21"/>
      <c r="D25" s="21"/>
      <c r="E25" s="21"/>
      <c r="F25" s="21"/>
      <c r="G25" s="21"/>
      <c r="H25" s="22">
        <v>137118.07999999999</v>
      </c>
      <c r="I25" s="23"/>
      <c r="J25" s="23"/>
      <c r="K25" s="23"/>
      <c r="L25" s="23"/>
      <c r="M25" s="24"/>
    </row>
    <row r="26" spans="1:13">
      <c r="A26" s="19"/>
      <c r="B26" s="20"/>
      <c r="C26" s="21" t="s">
        <v>60</v>
      </c>
      <c r="D26" s="21"/>
      <c r="E26" s="21"/>
      <c r="F26" s="21"/>
      <c r="G26" s="21"/>
      <c r="H26" s="22">
        <v>137118.07999999999</v>
      </c>
      <c r="I26" s="23"/>
      <c r="J26" s="23"/>
      <c r="K26" s="23"/>
      <c r="L26" s="23"/>
      <c r="M26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1527
Processo:  00/024.195/2025&amp;C&amp;6Sistema E-KRONOS - Gerenciamento de Obras Públicas&amp;R&amp;6Página &amp;P de &amp;N</oddFooter>
    <firstHeader>&amp;G</firstHeader>
    <firstFooter>&amp;L&amp;6Lote:  1527
Processo:  00/024.195/2025&amp;C&amp;6Sistema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61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62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63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64</v>
      </c>
      <c r="B4" s="7" t="s">
        <v>17</v>
      </c>
      <c r="C4" s="35" t="s">
        <v>65</v>
      </c>
      <c r="D4" s="35" t="s">
        <v>66</v>
      </c>
      <c r="E4" s="35" t="s">
        <v>67</v>
      </c>
      <c r="F4" s="35" t="s">
        <v>68</v>
      </c>
      <c r="G4" s="35" t="s">
        <v>69</v>
      </c>
      <c r="H4" s="35" t="s">
        <v>70</v>
      </c>
      <c r="I4" s="35" t="s">
        <v>71</v>
      </c>
    </row>
    <row r="5" spans="1:9">
      <c r="A5" s="17" t="s">
        <v>72</v>
      </c>
      <c r="B5" s="13" t="s">
        <v>73</v>
      </c>
      <c r="C5" s="36" t="s">
        <v>36</v>
      </c>
      <c r="D5" s="37">
        <v>1</v>
      </c>
      <c r="E5" s="16">
        <v>1</v>
      </c>
      <c r="F5" s="16">
        <v>0</v>
      </c>
      <c r="G5" s="16">
        <v>23.83</v>
      </c>
      <c r="H5" s="16">
        <v>0</v>
      </c>
      <c r="I5" s="16">
        <v>23.83</v>
      </c>
    </row>
    <row r="6" spans="1:9" ht="22.5">
      <c r="A6" s="17" t="s">
        <v>74</v>
      </c>
      <c r="B6" s="13" t="s">
        <v>75</v>
      </c>
      <c r="C6" s="36" t="s">
        <v>76</v>
      </c>
      <c r="D6" s="37">
        <v>1</v>
      </c>
      <c r="E6" s="16">
        <v>1</v>
      </c>
      <c r="F6" s="16">
        <v>0</v>
      </c>
      <c r="G6" s="16">
        <v>97.42</v>
      </c>
      <c r="H6" s="16">
        <v>0</v>
      </c>
      <c r="I6" s="16">
        <v>97.42</v>
      </c>
    </row>
    <row r="7" spans="1:9">
      <c r="A7" s="17" t="s">
        <v>77</v>
      </c>
      <c r="B7" s="17" t="s">
        <v>78</v>
      </c>
      <c r="C7" s="36" t="s">
        <v>36</v>
      </c>
      <c r="D7" s="37">
        <v>1</v>
      </c>
      <c r="E7" s="16">
        <v>1</v>
      </c>
      <c r="F7" s="16">
        <v>0</v>
      </c>
      <c r="G7" s="16">
        <v>31.14</v>
      </c>
      <c r="H7" s="16">
        <v>0</v>
      </c>
      <c r="I7" s="16">
        <v>31.14</v>
      </c>
    </row>
    <row r="8" spans="1:9">
      <c r="A8" s="38"/>
      <c r="B8" s="38"/>
      <c r="C8" s="38"/>
      <c r="D8" s="38"/>
      <c r="E8" s="38"/>
      <c r="F8" s="38"/>
      <c r="G8" s="38"/>
      <c r="H8" s="39" t="s">
        <v>21</v>
      </c>
      <c r="I8" s="40">
        <v>152.38999999999999</v>
      </c>
    </row>
    <row r="9" spans="1:9">
      <c r="A9" s="38"/>
      <c r="B9" s="38"/>
      <c r="C9" s="38"/>
      <c r="D9" s="38"/>
      <c r="E9" s="38"/>
      <c r="F9" s="38"/>
      <c r="G9" s="38"/>
      <c r="H9" s="39" t="s">
        <v>79</v>
      </c>
      <c r="I9" s="40">
        <v>20.49</v>
      </c>
    </row>
    <row r="10" spans="1:9">
      <c r="A10" s="38"/>
      <c r="B10" s="38"/>
      <c r="C10" s="38"/>
      <c r="D10" s="38"/>
      <c r="E10" s="38"/>
      <c r="F10" s="38"/>
      <c r="G10" s="38"/>
      <c r="H10" s="39" t="s">
        <v>22</v>
      </c>
      <c r="I10" s="40">
        <v>183.61</v>
      </c>
    </row>
    <row r="13" spans="1:9">
      <c r="A13" s="25" t="s">
        <v>80</v>
      </c>
      <c r="B13" s="26"/>
      <c r="C13" s="26"/>
      <c r="D13" s="26"/>
      <c r="E13" s="26"/>
      <c r="F13" s="26"/>
      <c r="G13" s="26"/>
      <c r="H13" s="26"/>
      <c r="I13" s="27"/>
    </row>
    <row r="14" spans="1:9">
      <c r="A14" s="28" t="s">
        <v>62</v>
      </c>
      <c r="B14" s="29"/>
      <c r="C14" s="29"/>
      <c r="D14" s="29"/>
      <c r="E14" s="29"/>
      <c r="F14" s="29"/>
      <c r="G14" s="29"/>
      <c r="H14" s="29"/>
      <c r="I14" s="30"/>
    </row>
    <row r="15" spans="1:9">
      <c r="A15" s="31" t="s">
        <v>81</v>
      </c>
      <c r="B15" s="32"/>
      <c r="C15" s="32"/>
      <c r="D15" s="32"/>
      <c r="E15" s="33"/>
      <c r="F15" s="33"/>
      <c r="G15" s="33"/>
      <c r="H15" s="33"/>
      <c r="I15" s="34"/>
    </row>
    <row r="16" spans="1:9">
      <c r="A16" s="35" t="s">
        <v>64</v>
      </c>
      <c r="B16" s="7" t="s">
        <v>17</v>
      </c>
      <c r="C16" s="35" t="s">
        <v>65</v>
      </c>
      <c r="D16" s="35" t="s">
        <v>66</v>
      </c>
      <c r="E16" s="35" t="s">
        <v>67</v>
      </c>
      <c r="F16" s="35" t="s">
        <v>68</v>
      </c>
      <c r="G16" s="35" t="s">
        <v>69</v>
      </c>
      <c r="H16" s="35" t="s">
        <v>70</v>
      </c>
      <c r="I16" s="35" t="s">
        <v>71</v>
      </c>
    </row>
    <row r="17" spans="1:9">
      <c r="A17" s="17" t="s">
        <v>82</v>
      </c>
      <c r="B17" s="13" t="s">
        <v>83</v>
      </c>
      <c r="C17" s="36" t="s">
        <v>42</v>
      </c>
      <c r="D17" s="37">
        <v>1.04</v>
      </c>
      <c r="E17" s="16">
        <v>1</v>
      </c>
      <c r="F17" s="16">
        <v>0</v>
      </c>
      <c r="G17" s="16">
        <v>64.83</v>
      </c>
      <c r="H17" s="16">
        <v>0</v>
      </c>
      <c r="I17" s="16">
        <v>67.42</v>
      </c>
    </row>
    <row r="18" spans="1:9" ht="33.75">
      <c r="A18" s="17" t="s">
        <v>84</v>
      </c>
      <c r="B18" s="13" t="s">
        <v>85</v>
      </c>
      <c r="C18" s="36" t="s">
        <v>45</v>
      </c>
      <c r="D18" s="37">
        <v>3</v>
      </c>
      <c r="E18" s="16">
        <v>1</v>
      </c>
      <c r="F18" s="16">
        <v>0</v>
      </c>
      <c r="G18" s="16">
        <v>18.899999999999999</v>
      </c>
      <c r="H18" s="16">
        <v>0</v>
      </c>
      <c r="I18" s="16">
        <v>56.7</v>
      </c>
    </row>
    <row r="19" spans="1:9" ht="22.5">
      <c r="A19" s="17" t="s">
        <v>86</v>
      </c>
      <c r="B19" s="13" t="s">
        <v>87</v>
      </c>
      <c r="C19" s="36" t="s">
        <v>45</v>
      </c>
      <c r="D19" s="37">
        <v>1.4E-2</v>
      </c>
      <c r="E19" s="16">
        <v>1</v>
      </c>
      <c r="F19" s="16">
        <v>0</v>
      </c>
      <c r="G19" s="16">
        <v>6.44</v>
      </c>
      <c r="H19" s="16">
        <v>0</v>
      </c>
      <c r="I19" s="16">
        <v>0.09</v>
      </c>
    </row>
    <row r="20" spans="1:9">
      <c r="A20" s="17" t="s">
        <v>72</v>
      </c>
      <c r="B20" s="13" t="s">
        <v>73</v>
      </c>
      <c r="C20" s="36" t="s">
        <v>36</v>
      </c>
      <c r="D20" s="37">
        <v>0.03</v>
      </c>
      <c r="E20" s="16">
        <v>1</v>
      </c>
      <c r="F20" s="16">
        <v>0</v>
      </c>
      <c r="G20" s="16">
        <v>23.83</v>
      </c>
      <c r="H20" s="16">
        <v>0</v>
      </c>
      <c r="I20" s="16">
        <v>0.71</v>
      </c>
    </row>
    <row r="21" spans="1:9" ht="22.5">
      <c r="A21" s="17" t="s">
        <v>74</v>
      </c>
      <c r="B21" s="13" t="s">
        <v>75</v>
      </c>
      <c r="C21" s="36" t="s">
        <v>76</v>
      </c>
      <c r="D21" s="37">
        <v>1</v>
      </c>
      <c r="E21" s="16">
        <v>1</v>
      </c>
      <c r="F21" s="16">
        <v>0</v>
      </c>
      <c r="G21" s="16">
        <v>97.42</v>
      </c>
      <c r="H21" s="16">
        <v>0</v>
      </c>
      <c r="I21" s="16">
        <v>97.42</v>
      </c>
    </row>
    <row r="22" spans="1:9">
      <c r="A22" s="17" t="s">
        <v>77</v>
      </c>
      <c r="B22" s="17" t="s">
        <v>78</v>
      </c>
      <c r="C22" s="36" t="s">
        <v>36</v>
      </c>
      <c r="D22" s="37">
        <v>0.03</v>
      </c>
      <c r="E22" s="16">
        <v>1</v>
      </c>
      <c r="F22" s="16">
        <v>0</v>
      </c>
      <c r="G22" s="16">
        <v>31.14</v>
      </c>
      <c r="H22" s="16">
        <v>0</v>
      </c>
      <c r="I22" s="16">
        <v>0.93</v>
      </c>
    </row>
    <row r="23" spans="1:9">
      <c r="A23" s="38"/>
      <c r="B23" s="38"/>
      <c r="C23" s="38"/>
      <c r="D23" s="38"/>
      <c r="E23" s="38"/>
      <c r="F23" s="38"/>
      <c r="G23" s="38"/>
      <c r="H23" s="39" t="s">
        <v>21</v>
      </c>
      <c r="I23" s="40">
        <v>223.27</v>
      </c>
    </row>
    <row r="24" spans="1:9">
      <c r="A24" s="38"/>
      <c r="B24" s="38"/>
      <c r="C24" s="38"/>
      <c r="D24" s="38"/>
      <c r="E24" s="38"/>
      <c r="F24" s="38"/>
      <c r="G24" s="38"/>
      <c r="H24" s="39" t="s">
        <v>79</v>
      </c>
      <c r="I24" s="40">
        <v>20.49</v>
      </c>
    </row>
    <row r="25" spans="1:9">
      <c r="A25" s="38"/>
      <c r="B25" s="38"/>
      <c r="C25" s="38"/>
      <c r="D25" s="38"/>
      <c r="E25" s="38"/>
      <c r="F25" s="38"/>
      <c r="G25" s="38"/>
      <c r="H25" s="39" t="s">
        <v>22</v>
      </c>
      <c r="I25" s="40">
        <v>269.01</v>
      </c>
    </row>
    <row r="28" spans="1:9">
      <c r="A28" s="25" t="s">
        <v>88</v>
      </c>
      <c r="B28" s="26"/>
      <c r="C28" s="26"/>
      <c r="D28" s="26"/>
      <c r="E28" s="26"/>
      <c r="F28" s="26"/>
      <c r="G28" s="26"/>
      <c r="H28" s="26"/>
      <c r="I28" s="27"/>
    </row>
    <row r="29" spans="1:9">
      <c r="A29" s="28" t="s">
        <v>62</v>
      </c>
      <c r="B29" s="29"/>
      <c r="C29" s="29"/>
      <c r="D29" s="29"/>
      <c r="E29" s="29"/>
      <c r="F29" s="29"/>
      <c r="G29" s="29"/>
      <c r="H29" s="29"/>
      <c r="I29" s="30"/>
    </row>
    <row r="30" spans="1:9">
      <c r="A30" s="31" t="s">
        <v>89</v>
      </c>
      <c r="B30" s="32"/>
      <c r="C30" s="32"/>
      <c r="D30" s="32"/>
      <c r="E30" s="33"/>
      <c r="F30" s="33"/>
      <c r="G30" s="33"/>
      <c r="H30" s="33"/>
      <c r="I30" s="34"/>
    </row>
    <row r="31" spans="1:9">
      <c r="A31" s="35" t="s">
        <v>64</v>
      </c>
      <c r="B31" s="7" t="s">
        <v>17</v>
      </c>
      <c r="C31" s="35" t="s">
        <v>65</v>
      </c>
      <c r="D31" s="35" t="s">
        <v>66</v>
      </c>
      <c r="E31" s="35" t="s">
        <v>67</v>
      </c>
      <c r="F31" s="35" t="s">
        <v>68</v>
      </c>
      <c r="G31" s="35" t="s">
        <v>69</v>
      </c>
      <c r="H31" s="35" t="s">
        <v>70</v>
      </c>
      <c r="I31" s="35" t="s">
        <v>71</v>
      </c>
    </row>
    <row r="32" spans="1:9" ht="33.75">
      <c r="A32" s="17" t="s">
        <v>84</v>
      </c>
      <c r="B32" s="13" t="s">
        <v>85</v>
      </c>
      <c r="C32" s="36" t="s">
        <v>45</v>
      </c>
      <c r="D32" s="37">
        <v>3</v>
      </c>
      <c r="E32" s="16">
        <v>1</v>
      </c>
      <c r="F32" s="16">
        <v>0</v>
      </c>
      <c r="G32" s="16">
        <v>18.899999999999999</v>
      </c>
      <c r="H32" s="16">
        <v>0</v>
      </c>
      <c r="I32" s="16">
        <v>56.7</v>
      </c>
    </row>
    <row r="33" spans="1:9" ht="22.5">
      <c r="A33" s="17" t="s">
        <v>86</v>
      </c>
      <c r="B33" s="13" t="s">
        <v>87</v>
      </c>
      <c r="C33" s="36" t="s">
        <v>45</v>
      </c>
      <c r="D33" s="37">
        <v>1.4E-2</v>
      </c>
      <c r="E33" s="16">
        <v>1</v>
      </c>
      <c r="F33" s="16">
        <v>0</v>
      </c>
      <c r="G33" s="16">
        <v>6.44</v>
      </c>
      <c r="H33" s="16">
        <v>0</v>
      </c>
      <c r="I33" s="16">
        <v>0.09</v>
      </c>
    </row>
    <row r="34" spans="1:9" ht="33.75">
      <c r="A34" s="17" t="s">
        <v>90</v>
      </c>
      <c r="B34" s="13" t="s">
        <v>91</v>
      </c>
      <c r="C34" s="36" t="s">
        <v>92</v>
      </c>
      <c r="D34" s="37">
        <v>1</v>
      </c>
      <c r="E34" s="16">
        <v>1</v>
      </c>
      <c r="F34" s="16">
        <v>0</v>
      </c>
      <c r="G34" s="16">
        <v>7.78</v>
      </c>
      <c r="H34" s="16">
        <v>0</v>
      </c>
      <c r="I34" s="16">
        <v>7.78</v>
      </c>
    </row>
    <row r="35" spans="1:9" ht="33.75">
      <c r="A35" s="17" t="s">
        <v>93</v>
      </c>
      <c r="B35" s="13" t="s">
        <v>94</v>
      </c>
      <c r="C35" s="36" t="s">
        <v>92</v>
      </c>
      <c r="D35" s="37">
        <v>1</v>
      </c>
      <c r="E35" s="16">
        <v>1</v>
      </c>
      <c r="F35" s="16">
        <v>0</v>
      </c>
      <c r="G35" s="16">
        <v>16.37</v>
      </c>
      <c r="H35" s="16">
        <v>0</v>
      </c>
      <c r="I35" s="16">
        <v>16.37</v>
      </c>
    </row>
    <row r="36" spans="1:9" ht="22.5">
      <c r="A36" s="17" t="s">
        <v>95</v>
      </c>
      <c r="B36" s="13" t="s">
        <v>96</v>
      </c>
      <c r="C36" s="36" t="s">
        <v>45</v>
      </c>
      <c r="D36" s="37">
        <v>2</v>
      </c>
      <c r="E36" s="16">
        <v>1</v>
      </c>
      <c r="F36" s="16">
        <v>0</v>
      </c>
      <c r="G36" s="16">
        <v>14.5</v>
      </c>
      <c r="H36" s="16">
        <v>0</v>
      </c>
      <c r="I36" s="16">
        <v>29</v>
      </c>
    </row>
    <row r="37" spans="1:9">
      <c r="A37" s="17" t="s">
        <v>97</v>
      </c>
      <c r="B37" s="17" t="s">
        <v>98</v>
      </c>
      <c r="C37" s="36" t="s">
        <v>45</v>
      </c>
      <c r="D37" s="37">
        <v>2</v>
      </c>
      <c r="E37" s="16">
        <v>1</v>
      </c>
      <c r="F37" s="16">
        <v>0</v>
      </c>
      <c r="G37" s="16">
        <v>55.86</v>
      </c>
      <c r="H37" s="16">
        <v>0</v>
      </c>
      <c r="I37" s="16">
        <v>111.72</v>
      </c>
    </row>
    <row r="38" spans="1:9">
      <c r="A38" s="38"/>
      <c r="B38" s="38"/>
      <c r="C38" s="38"/>
      <c r="D38" s="38"/>
      <c r="E38" s="38"/>
      <c r="F38" s="38"/>
      <c r="G38" s="38"/>
      <c r="H38" s="39" t="s">
        <v>21</v>
      </c>
      <c r="I38" s="40">
        <v>221.66</v>
      </c>
    </row>
    <row r="39" spans="1:9">
      <c r="A39" s="38"/>
      <c r="B39" s="38"/>
      <c r="C39" s="38"/>
      <c r="D39" s="38"/>
      <c r="E39" s="38"/>
      <c r="F39" s="38"/>
      <c r="G39" s="38"/>
      <c r="H39" s="39" t="s">
        <v>79</v>
      </c>
      <c r="I39" s="40">
        <v>20.49</v>
      </c>
    </row>
    <row r="40" spans="1:9">
      <c r="A40" s="38"/>
      <c r="B40" s="38"/>
      <c r="C40" s="38"/>
      <c r="D40" s="38"/>
      <c r="E40" s="38"/>
      <c r="F40" s="38"/>
      <c r="G40" s="38"/>
      <c r="H40" s="39" t="s">
        <v>22</v>
      </c>
      <c r="I40" s="40">
        <v>267.07</v>
      </c>
    </row>
    <row r="43" spans="1:9">
      <c r="A43" s="25" t="s">
        <v>99</v>
      </c>
      <c r="B43" s="26"/>
      <c r="C43" s="26"/>
      <c r="D43" s="26"/>
      <c r="E43" s="26"/>
      <c r="F43" s="26"/>
      <c r="G43" s="26"/>
      <c r="H43" s="26"/>
      <c r="I43" s="27"/>
    </row>
    <row r="44" spans="1:9">
      <c r="A44" s="28" t="s">
        <v>62</v>
      </c>
      <c r="B44" s="29"/>
      <c r="C44" s="29"/>
      <c r="D44" s="29"/>
      <c r="E44" s="29"/>
      <c r="F44" s="29"/>
      <c r="G44" s="29"/>
      <c r="H44" s="29"/>
      <c r="I44" s="30"/>
    </row>
    <row r="45" spans="1:9">
      <c r="A45" s="31" t="s">
        <v>100</v>
      </c>
      <c r="B45" s="32"/>
      <c r="C45" s="32"/>
      <c r="D45" s="32"/>
      <c r="E45" s="33"/>
      <c r="F45" s="33"/>
      <c r="G45" s="33"/>
      <c r="H45" s="33"/>
      <c r="I45" s="34"/>
    </row>
    <row r="46" spans="1:9">
      <c r="A46" s="35" t="s">
        <v>64</v>
      </c>
      <c r="B46" s="7" t="s">
        <v>17</v>
      </c>
      <c r="C46" s="35" t="s">
        <v>65</v>
      </c>
      <c r="D46" s="35" t="s">
        <v>66</v>
      </c>
      <c r="E46" s="35" t="s">
        <v>67</v>
      </c>
      <c r="F46" s="35" t="s">
        <v>68</v>
      </c>
      <c r="G46" s="35" t="s">
        <v>69</v>
      </c>
      <c r="H46" s="35" t="s">
        <v>70</v>
      </c>
      <c r="I46" s="35" t="s">
        <v>71</v>
      </c>
    </row>
    <row r="47" spans="1:9" ht="22.5">
      <c r="A47" s="17" t="s">
        <v>101</v>
      </c>
      <c r="B47" s="13" t="s">
        <v>102</v>
      </c>
      <c r="C47" s="36" t="s">
        <v>42</v>
      </c>
      <c r="D47" s="37">
        <v>0.5</v>
      </c>
      <c r="E47" s="16">
        <v>1</v>
      </c>
      <c r="F47" s="16">
        <v>0</v>
      </c>
      <c r="G47" s="16">
        <v>19.399999999999999</v>
      </c>
      <c r="H47" s="16">
        <v>0</v>
      </c>
      <c r="I47" s="16">
        <v>9.6999999999999993</v>
      </c>
    </row>
    <row r="48" spans="1:9" ht="33.75">
      <c r="A48" s="17" t="s">
        <v>84</v>
      </c>
      <c r="B48" s="13" t="s">
        <v>85</v>
      </c>
      <c r="C48" s="36" t="s">
        <v>45</v>
      </c>
      <c r="D48" s="37">
        <v>3</v>
      </c>
      <c r="E48" s="16">
        <v>1</v>
      </c>
      <c r="F48" s="16">
        <v>0</v>
      </c>
      <c r="G48" s="16">
        <v>18.899999999999999</v>
      </c>
      <c r="H48" s="16">
        <v>0</v>
      </c>
      <c r="I48" s="16">
        <v>56.7</v>
      </c>
    </row>
    <row r="49" spans="1:9" ht="22.5">
      <c r="A49" s="17" t="s">
        <v>86</v>
      </c>
      <c r="B49" s="13" t="s">
        <v>87</v>
      </c>
      <c r="C49" s="36" t="s">
        <v>45</v>
      </c>
      <c r="D49" s="37">
        <v>1.4E-2</v>
      </c>
      <c r="E49" s="16">
        <v>1</v>
      </c>
      <c r="F49" s="16">
        <v>0</v>
      </c>
      <c r="G49" s="16">
        <v>6.44</v>
      </c>
      <c r="H49" s="16">
        <v>0</v>
      </c>
      <c r="I49" s="16">
        <v>0.09</v>
      </c>
    </row>
    <row r="50" spans="1:9" ht="22.5">
      <c r="A50" s="17" t="s">
        <v>103</v>
      </c>
      <c r="B50" s="13" t="s">
        <v>104</v>
      </c>
      <c r="C50" s="36" t="s">
        <v>45</v>
      </c>
      <c r="D50" s="37">
        <v>1</v>
      </c>
      <c r="E50" s="16">
        <v>1</v>
      </c>
      <c r="F50" s="16">
        <v>0</v>
      </c>
      <c r="G50" s="16">
        <v>67.290000000000006</v>
      </c>
      <c r="H50" s="16">
        <v>0</v>
      </c>
      <c r="I50" s="16">
        <v>67.290000000000006</v>
      </c>
    </row>
    <row r="51" spans="1:9">
      <c r="A51" s="17" t="s">
        <v>72</v>
      </c>
      <c r="B51" s="13" t="s">
        <v>73</v>
      </c>
      <c r="C51" s="36" t="s">
        <v>36</v>
      </c>
      <c r="D51" s="37">
        <v>0.38969999999999999</v>
      </c>
      <c r="E51" s="16">
        <v>1</v>
      </c>
      <c r="F51" s="16">
        <v>0</v>
      </c>
      <c r="G51" s="16">
        <v>23.83</v>
      </c>
      <c r="H51" s="16">
        <v>0</v>
      </c>
      <c r="I51" s="16">
        <v>9.2799999999999994</v>
      </c>
    </row>
    <row r="52" spans="1:9" ht="45">
      <c r="A52" s="17" t="s">
        <v>105</v>
      </c>
      <c r="B52" s="13" t="s">
        <v>106</v>
      </c>
      <c r="C52" s="36" t="s">
        <v>92</v>
      </c>
      <c r="D52" s="37">
        <v>22.2</v>
      </c>
      <c r="E52" s="16">
        <v>1</v>
      </c>
      <c r="F52" s="16">
        <v>0</v>
      </c>
      <c r="G52" s="16">
        <v>45.62</v>
      </c>
      <c r="H52" s="16">
        <v>0</v>
      </c>
      <c r="I52" s="16">
        <v>1012.76</v>
      </c>
    </row>
    <row r="53" spans="1:9" ht="33.75">
      <c r="A53" s="17" t="s">
        <v>107</v>
      </c>
      <c r="B53" s="13" t="s">
        <v>108</v>
      </c>
      <c r="C53" s="36" t="s">
        <v>45</v>
      </c>
      <c r="D53" s="37">
        <v>1</v>
      </c>
      <c r="E53" s="16">
        <v>1</v>
      </c>
      <c r="F53" s="16">
        <v>0</v>
      </c>
      <c r="G53" s="16">
        <v>18.87</v>
      </c>
      <c r="H53" s="16">
        <v>0</v>
      </c>
      <c r="I53" s="16">
        <v>18.87</v>
      </c>
    </row>
    <row r="54" spans="1:9" ht="22.5">
      <c r="A54" s="17" t="s">
        <v>109</v>
      </c>
      <c r="B54" s="13" t="s">
        <v>110</v>
      </c>
      <c r="C54" s="36" t="s">
        <v>92</v>
      </c>
      <c r="D54" s="37">
        <v>1.95</v>
      </c>
      <c r="E54" s="16">
        <v>1</v>
      </c>
      <c r="F54" s="16">
        <v>0</v>
      </c>
      <c r="G54" s="16">
        <v>68.95</v>
      </c>
      <c r="H54" s="16">
        <v>0</v>
      </c>
      <c r="I54" s="16">
        <v>134.44999999999999</v>
      </c>
    </row>
    <row r="55" spans="1:9" ht="33.75">
      <c r="A55" s="17" t="s">
        <v>111</v>
      </c>
      <c r="B55" s="13" t="s">
        <v>112</v>
      </c>
      <c r="C55" s="36" t="s">
        <v>45</v>
      </c>
      <c r="D55" s="37">
        <v>1</v>
      </c>
      <c r="E55" s="16">
        <v>1</v>
      </c>
      <c r="F55" s="16">
        <v>0</v>
      </c>
      <c r="G55" s="16">
        <v>23.51</v>
      </c>
      <c r="H55" s="16">
        <v>0</v>
      </c>
      <c r="I55" s="16">
        <v>23.51</v>
      </c>
    </row>
    <row r="56" spans="1:9" ht="22.5">
      <c r="A56" s="17" t="s">
        <v>113</v>
      </c>
      <c r="B56" s="13" t="s">
        <v>114</v>
      </c>
      <c r="C56" s="36" t="s">
        <v>45</v>
      </c>
      <c r="D56" s="37">
        <v>1</v>
      </c>
      <c r="E56" s="16">
        <v>1</v>
      </c>
      <c r="F56" s="16">
        <v>0</v>
      </c>
      <c r="G56" s="16">
        <v>167.69</v>
      </c>
      <c r="H56" s="16">
        <v>0</v>
      </c>
      <c r="I56" s="16">
        <v>167.69</v>
      </c>
    </row>
    <row r="57" spans="1:9">
      <c r="A57" s="17" t="s">
        <v>77</v>
      </c>
      <c r="B57" s="13" t="s">
        <v>78</v>
      </c>
      <c r="C57" s="36" t="s">
        <v>36</v>
      </c>
      <c r="D57" s="37">
        <v>3.5078</v>
      </c>
      <c r="E57" s="16">
        <v>1</v>
      </c>
      <c r="F57" s="16">
        <v>0</v>
      </c>
      <c r="G57" s="16">
        <v>31.14</v>
      </c>
      <c r="H57" s="16">
        <v>0</v>
      </c>
      <c r="I57" s="16">
        <v>109.23</v>
      </c>
    </row>
    <row r="58" spans="1:9" ht="22.5">
      <c r="A58" s="17" t="s">
        <v>115</v>
      </c>
      <c r="B58" s="13" t="s">
        <v>116</v>
      </c>
      <c r="C58" s="36" t="s">
        <v>45</v>
      </c>
      <c r="D58" s="37">
        <v>1</v>
      </c>
      <c r="E58" s="16">
        <v>1</v>
      </c>
      <c r="F58" s="16">
        <v>0</v>
      </c>
      <c r="G58" s="16">
        <v>104.9</v>
      </c>
      <c r="H58" s="16">
        <v>0</v>
      </c>
      <c r="I58" s="16">
        <v>104.9</v>
      </c>
    </row>
    <row r="59" spans="1:9" ht="33.75">
      <c r="A59" s="17" t="s">
        <v>117</v>
      </c>
      <c r="B59" s="13" t="s">
        <v>118</v>
      </c>
      <c r="C59" s="36" t="s">
        <v>45</v>
      </c>
      <c r="D59" s="37">
        <v>1</v>
      </c>
      <c r="E59" s="16">
        <v>1</v>
      </c>
      <c r="F59" s="16">
        <v>0</v>
      </c>
      <c r="G59" s="16">
        <v>15.3</v>
      </c>
      <c r="H59" s="16">
        <v>0</v>
      </c>
      <c r="I59" s="16">
        <v>15.3</v>
      </c>
    </row>
    <row r="60" spans="1:9">
      <c r="A60" s="17" t="s">
        <v>119</v>
      </c>
      <c r="B60" s="17" t="s">
        <v>120</v>
      </c>
      <c r="C60" s="36" t="s">
        <v>45</v>
      </c>
      <c r="D60" s="37">
        <v>1</v>
      </c>
      <c r="E60" s="16">
        <v>1</v>
      </c>
      <c r="F60" s="16">
        <v>0</v>
      </c>
      <c r="G60" s="16">
        <v>108.07</v>
      </c>
      <c r="H60" s="16">
        <v>0</v>
      </c>
      <c r="I60" s="16">
        <v>108.07</v>
      </c>
    </row>
    <row r="61" spans="1:9">
      <c r="A61" s="38"/>
      <c r="B61" s="38"/>
      <c r="C61" s="38"/>
      <c r="D61" s="38"/>
      <c r="E61" s="38"/>
      <c r="F61" s="38"/>
      <c r="G61" s="38"/>
      <c r="H61" s="39" t="s">
        <v>21</v>
      </c>
      <c r="I61" s="40">
        <v>1837.84</v>
      </c>
    </row>
    <row r="62" spans="1:9">
      <c r="A62" s="38"/>
      <c r="B62" s="38"/>
      <c r="C62" s="38"/>
      <c r="D62" s="38"/>
      <c r="E62" s="38"/>
      <c r="F62" s="38"/>
      <c r="G62" s="38"/>
      <c r="H62" s="39" t="s">
        <v>79</v>
      </c>
      <c r="I62" s="40">
        <v>20.49</v>
      </c>
    </row>
    <row r="63" spans="1:9">
      <c r="A63" s="38"/>
      <c r="B63" s="38"/>
      <c r="C63" s="38"/>
      <c r="D63" s="38"/>
      <c r="E63" s="38"/>
      <c r="F63" s="38"/>
      <c r="G63" s="38"/>
      <c r="H63" s="39" t="s">
        <v>22</v>
      </c>
      <c r="I63" s="40">
        <v>2214.41</v>
      </c>
    </row>
    <row r="66" spans="1:9">
      <c r="A66" s="25" t="s">
        <v>121</v>
      </c>
      <c r="B66" s="26"/>
      <c r="C66" s="26"/>
      <c r="D66" s="26"/>
      <c r="E66" s="26"/>
      <c r="F66" s="26"/>
      <c r="G66" s="26"/>
      <c r="H66" s="26"/>
      <c r="I66" s="27"/>
    </row>
    <row r="67" spans="1:9">
      <c r="A67" s="28" t="s">
        <v>62</v>
      </c>
      <c r="B67" s="29"/>
      <c r="C67" s="29"/>
      <c r="D67" s="29"/>
      <c r="E67" s="29"/>
      <c r="F67" s="29"/>
      <c r="G67" s="29"/>
      <c r="H67" s="29"/>
      <c r="I67" s="30"/>
    </row>
    <row r="68" spans="1:9">
      <c r="A68" s="31" t="s">
        <v>122</v>
      </c>
      <c r="B68" s="32"/>
      <c r="C68" s="32"/>
      <c r="D68" s="32"/>
      <c r="E68" s="33"/>
      <c r="F68" s="33"/>
      <c r="G68" s="33"/>
      <c r="H68" s="33"/>
      <c r="I68" s="34"/>
    </row>
    <row r="69" spans="1:9">
      <c r="A69" s="35" t="s">
        <v>64</v>
      </c>
      <c r="B69" s="7" t="s">
        <v>17</v>
      </c>
      <c r="C69" s="35" t="s">
        <v>65</v>
      </c>
      <c r="D69" s="35" t="s">
        <v>66</v>
      </c>
      <c r="E69" s="35" t="s">
        <v>67</v>
      </c>
      <c r="F69" s="35" t="s">
        <v>68</v>
      </c>
      <c r="G69" s="35" t="s">
        <v>69</v>
      </c>
      <c r="H69" s="35" t="s">
        <v>70</v>
      </c>
      <c r="I69" s="35" t="s">
        <v>71</v>
      </c>
    </row>
    <row r="70" spans="1:9" ht="33.75">
      <c r="A70" s="17" t="s">
        <v>84</v>
      </c>
      <c r="B70" s="13" t="s">
        <v>85</v>
      </c>
      <c r="C70" s="36" t="s">
        <v>45</v>
      </c>
      <c r="D70" s="37">
        <v>3</v>
      </c>
      <c r="E70" s="16">
        <v>1</v>
      </c>
      <c r="F70" s="16">
        <v>0</v>
      </c>
      <c r="G70" s="16">
        <v>18.899999999999999</v>
      </c>
      <c r="H70" s="16">
        <v>0</v>
      </c>
      <c r="I70" s="16">
        <v>56.7</v>
      </c>
    </row>
    <row r="71" spans="1:9" ht="22.5">
      <c r="A71" s="17" t="s">
        <v>123</v>
      </c>
      <c r="B71" s="13" t="s">
        <v>124</v>
      </c>
      <c r="C71" s="36" t="s">
        <v>45</v>
      </c>
      <c r="D71" s="37">
        <v>1</v>
      </c>
      <c r="E71" s="16">
        <v>1</v>
      </c>
      <c r="F71" s="16">
        <v>0</v>
      </c>
      <c r="G71" s="16">
        <v>116.37</v>
      </c>
      <c r="H71" s="16">
        <v>0</v>
      </c>
      <c r="I71" s="16">
        <v>116.37</v>
      </c>
    </row>
    <row r="72" spans="1:9" ht="22.5">
      <c r="A72" s="17" t="s">
        <v>86</v>
      </c>
      <c r="B72" s="13" t="s">
        <v>87</v>
      </c>
      <c r="C72" s="36" t="s">
        <v>45</v>
      </c>
      <c r="D72" s="37">
        <v>4.2000000000000003E-2</v>
      </c>
      <c r="E72" s="16">
        <v>1</v>
      </c>
      <c r="F72" s="16">
        <v>0</v>
      </c>
      <c r="G72" s="16">
        <v>6.44</v>
      </c>
      <c r="H72" s="16">
        <v>0</v>
      </c>
      <c r="I72" s="16">
        <v>0.27</v>
      </c>
    </row>
    <row r="73" spans="1:9" ht="22.5">
      <c r="A73" s="17" t="s">
        <v>125</v>
      </c>
      <c r="B73" s="13" t="s">
        <v>126</v>
      </c>
      <c r="C73" s="36" t="s">
        <v>45</v>
      </c>
      <c r="D73" s="37">
        <v>4</v>
      </c>
      <c r="E73" s="16">
        <v>1</v>
      </c>
      <c r="F73" s="16">
        <v>0</v>
      </c>
      <c r="G73" s="16">
        <v>874.54</v>
      </c>
      <c r="H73" s="16">
        <v>0</v>
      </c>
      <c r="I73" s="16">
        <v>3498.16</v>
      </c>
    </row>
    <row r="74" spans="1:9">
      <c r="A74" s="17" t="s">
        <v>127</v>
      </c>
      <c r="B74" s="13" t="s">
        <v>128</v>
      </c>
      <c r="C74" s="36" t="s">
        <v>45</v>
      </c>
      <c r="D74" s="37">
        <v>1</v>
      </c>
      <c r="E74" s="16">
        <v>1</v>
      </c>
      <c r="F74" s="16">
        <v>0</v>
      </c>
      <c r="G74" s="16">
        <v>52.12</v>
      </c>
      <c r="H74" s="16">
        <v>0</v>
      </c>
      <c r="I74" s="16">
        <v>52.12</v>
      </c>
    </row>
    <row r="75" spans="1:9">
      <c r="A75" s="17" t="s">
        <v>72</v>
      </c>
      <c r="B75" s="13" t="s">
        <v>73</v>
      </c>
      <c r="C75" s="36" t="s">
        <v>36</v>
      </c>
      <c r="D75" s="37">
        <v>2.9156</v>
      </c>
      <c r="E75" s="16">
        <v>1</v>
      </c>
      <c r="F75" s="16">
        <v>0</v>
      </c>
      <c r="G75" s="16">
        <v>23.83</v>
      </c>
      <c r="H75" s="16">
        <v>0</v>
      </c>
      <c r="I75" s="16">
        <v>69.47</v>
      </c>
    </row>
    <row r="76" spans="1:9">
      <c r="A76" s="17" t="s">
        <v>77</v>
      </c>
      <c r="B76" s="13" t="s">
        <v>78</v>
      </c>
      <c r="C76" s="36" t="s">
        <v>36</v>
      </c>
      <c r="D76" s="37">
        <v>2.9156</v>
      </c>
      <c r="E76" s="16">
        <v>1</v>
      </c>
      <c r="F76" s="16">
        <v>0</v>
      </c>
      <c r="G76" s="16">
        <v>31.14</v>
      </c>
      <c r="H76" s="16">
        <v>0</v>
      </c>
      <c r="I76" s="16">
        <v>90.79</v>
      </c>
    </row>
    <row r="77" spans="1:9" ht="33.75">
      <c r="A77" s="17" t="s">
        <v>129</v>
      </c>
      <c r="B77" s="13" t="s">
        <v>53</v>
      </c>
      <c r="C77" s="36" t="s">
        <v>45</v>
      </c>
      <c r="D77" s="37">
        <v>1</v>
      </c>
      <c r="E77" s="16">
        <v>1</v>
      </c>
      <c r="F77" s="16">
        <v>0</v>
      </c>
      <c r="G77" s="16">
        <v>2558.2399999999998</v>
      </c>
      <c r="H77" s="16">
        <v>0</v>
      </c>
      <c r="I77" s="16">
        <v>2558.2399999999998</v>
      </c>
    </row>
    <row r="78" spans="1:9">
      <c r="A78" s="17" t="s">
        <v>130</v>
      </c>
      <c r="B78" s="17" t="s">
        <v>131</v>
      </c>
      <c r="C78" s="36" t="s">
        <v>45</v>
      </c>
      <c r="D78" s="37">
        <v>1</v>
      </c>
      <c r="E78" s="16">
        <v>1</v>
      </c>
      <c r="F78" s="16">
        <v>0</v>
      </c>
      <c r="G78" s="16">
        <v>31.13</v>
      </c>
      <c r="H78" s="16">
        <v>0</v>
      </c>
      <c r="I78" s="16">
        <v>31.13</v>
      </c>
    </row>
    <row r="79" spans="1:9">
      <c r="A79" s="38"/>
      <c r="B79" s="38"/>
      <c r="C79" s="38"/>
      <c r="D79" s="38"/>
      <c r="E79" s="38"/>
      <c r="F79" s="38"/>
      <c r="G79" s="38"/>
      <c r="H79" s="39" t="s">
        <v>21</v>
      </c>
      <c r="I79" s="40">
        <v>6473.25</v>
      </c>
    </row>
    <row r="80" spans="1:9">
      <c r="A80" s="38"/>
      <c r="B80" s="38"/>
      <c r="C80" s="38"/>
      <c r="D80" s="38"/>
      <c r="E80" s="38"/>
      <c r="F80" s="38"/>
      <c r="G80" s="38"/>
      <c r="H80" s="39" t="s">
        <v>79</v>
      </c>
      <c r="I80" s="40">
        <v>20.49</v>
      </c>
    </row>
    <row r="81" spans="1:9">
      <c r="A81" s="38"/>
      <c r="B81" s="38"/>
      <c r="C81" s="38"/>
      <c r="D81" s="38"/>
      <c r="E81" s="38"/>
      <c r="F81" s="38"/>
      <c r="G81" s="38"/>
      <c r="H81" s="39" t="s">
        <v>22</v>
      </c>
      <c r="I81" s="40">
        <v>7799.61</v>
      </c>
    </row>
    <row r="84" spans="1:9">
      <c r="A84" s="25" t="s">
        <v>132</v>
      </c>
      <c r="B84" s="26"/>
      <c r="C84" s="26"/>
      <c r="D84" s="26"/>
      <c r="E84" s="26"/>
      <c r="F84" s="26"/>
      <c r="G84" s="26"/>
      <c r="H84" s="26"/>
      <c r="I84" s="27"/>
    </row>
    <row r="85" spans="1:9">
      <c r="A85" s="28" t="s">
        <v>62</v>
      </c>
      <c r="B85" s="29"/>
      <c r="C85" s="29"/>
      <c r="D85" s="29"/>
      <c r="E85" s="29"/>
      <c r="F85" s="29"/>
      <c r="G85" s="29"/>
      <c r="H85" s="29"/>
      <c r="I85" s="30"/>
    </row>
    <row r="86" spans="1:9">
      <c r="A86" s="31" t="s">
        <v>133</v>
      </c>
      <c r="B86" s="32"/>
      <c r="C86" s="32"/>
      <c r="D86" s="32"/>
      <c r="E86" s="33"/>
      <c r="F86" s="33"/>
      <c r="G86" s="33"/>
      <c r="H86" s="33"/>
      <c r="I86" s="34"/>
    </row>
    <row r="87" spans="1:9">
      <c r="A87" s="35" t="s">
        <v>64</v>
      </c>
      <c r="B87" s="7" t="s">
        <v>17</v>
      </c>
      <c r="C87" s="35" t="s">
        <v>65</v>
      </c>
      <c r="D87" s="35" t="s">
        <v>66</v>
      </c>
      <c r="E87" s="35" t="s">
        <v>67</v>
      </c>
      <c r="F87" s="35" t="s">
        <v>68</v>
      </c>
      <c r="G87" s="35" t="s">
        <v>69</v>
      </c>
      <c r="H87" s="35" t="s">
        <v>70</v>
      </c>
      <c r="I87" s="35" t="s">
        <v>71</v>
      </c>
    </row>
    <row r="88" spans="1:9" ht="33.75">
      <c r="A88" s="17" t="s">
        <v>84</v>
      </c>
      <c r="B88" s="13" t="s">
        <v>85</v>
      </c>
      <c r="C88" s="36" t="s">
        <v>45</v>
      </c>
      <c r="D88" s="37">
        <v>3</v>
      </c>
      <c r="E88" s="16">
        <v>1</v>
      </c>
      <c r="F88" s="16">
        <v>0</v>
      </c>
      <c r="G88" s="16">
        <v>18.899999999999999</v>
      </c>
      <c r="H88" s="16">
        <v>0</v>
      </c>
      <c r="I88" s="16">
        <v>56.7</v>
      </c>
    </row>
    <row r="89" spans="1:9" ht="22.5">
      <c r="A89" s="17" t="s">
        <v>86</v>
      </c>
      <c r="B89" s="13" t="s">
        <v>87</v>
      </c>
      <c r="C89" s="36" t="s">
        <v>45</v>
      </c>
      <c r="D89" s="37">
        <v>4.2000000000000003E-2</v>
      </c>
      <c r="E89" s="16">
        <v>1</v>
      </c>
      <c r="F89" s="16">
        <v>0</v>
      </c>
      <c r="G89" s="16">
        <v>6.44</v>
      </c>
      <c r="H89" s="16">
        <v>0</v>
      </c>
      <c r="I89" s="16">
        <v>0.27</v>
      </c>
    </row>
    <row r="90" spans="1:9" ht="22.5">
      <c r="A90" s="17" t="s">
        <v>125</v>
      </c>
      <c r="B90" s="13" t="s">
        <v>126</v>
      </c>
      <c r="C90" s="36" t="s">
        <v>45</v>
      </c>
      <c r="D90" s="37">
        <v>1</v>
      </c>
      <c r="E90" s="16">
        <v>1</v>
      </c>
      <c r="F90" s="16">
        <v>0</v>
      </c>
      <c r="G90" s="16">
        <v>874.54</v>
      </c>
      <c r="H90" s="16">
        <v>0</v>
      </c>
      <c r="I90" s="16">
        <v>874.54</v>
      </c>
    </row>
    <row r="91" spans="1:9">
      <c r="A91" s="17" t="s">
        <v>72</v>
      </c>
      <c r="B91" s="13" t="s">
        <v>73</v>
      </c>
      <c r="C91" s="36" t="s">
        <v>36</v>
      </c>
      <c r="D91" s="37">
        <v>0.72889999999999999</v>
      </c>
      <c r="E91" s="16">
        <v>1</v>
      </c>
      <c r="F91" s="16">
        <v>0</v>
      </c>
      <c r="G91" s="16">
        <v>23.83</v>
      </c>
      <c r="H91" s="16">
        <v>0</v>
      </c>
      <c r="I91" s="16">
        <v>17.36</v>
      </c>
    </row>
    <row r="92" spans="1:9">
      <c r="A92" s="17" t="s">
        <v>77</v>
      </c>
      <c r="B92" s="13" t="s">
        <v>78</v>
      </c>
      <c r="C92" s="36" t="s">
        <v>36</v>
      </c>
      <c r="D92" s="37">
        <v>0.72889999999999999</v>
      </c>
      <c r="E92" s="16">
        <v>1</v>
      </c>
      <c r="F92" s="16">
        <v>0</v>
      </c>
      <c r="G92" s="16">
        <v>31.14</v>
      </c>
      <c r="H92" s="16">
        <v>0</v>
      </c>
      <c r="I92" s="16">
        <v>22.69</v>
      </c>
    </row>
    <row r="93" spans="1:9">
      <c r="A93" s="17" t="s">
        <v>130</v>
      </c>
      <c r="B93" s="17" t="s">
        <v>131</v>
      </c>
      <c r="C93" s="36" t="s">
        <v>45</v>
      </c>
      <c r="D93" s="37">
        <v>1</v>
      </c>
      <c r="E93" s="16">
        <v>1</v>
      </c>
      <c r="F93" s="16">
        <v>0</v>
      </c>
      <c r="G93" s="16">
        <v>31.13</v>
      </c>
      <c r="H93" s="16">
        <v>0</v>
      </c>
      <c r="I93" s="16">
        <v>31.13</v>
      </c>
    </row>
    <row r="94" spans="1:9">
      <c r="A94" s="38"/>
      <c r="B94" s="38"/>
      <c r="C94" s="38"/>
      <c r="D94" s="38"/>
      <c r="E94" s="38"/>
      <c r="F94" s="38"/>
      <c r="G94" s="38"/>
      <c r="H94" s="39" t="s">
        <v>21</v>
      </c>
      <c r="I94" s="40">
        <v>1002.69</v>
      </c>
    </row>
    <row r="95" spans="1:9">
      <c r="A95" s="38"/>
      <c r="B95" s="38"/>
      <c r="C95" s="38"/>
      <c r="D95" s="38"/>
      <c r="E95" s="38"/>
      <c r="F95" s="38"/>
      <c r="G95" s="38"/>
      <c r="H95" s="39" t="s">
        <v>79</v>
      </c>
      <c r="I95" s="40">
        <v>20.49</v>
      </c>
    </row>
    <row r="96" spans="1:9">
      <c r="A96" s="38"/>
      <c r="B96" s="38"/>
      <c r="C96" s="38"/>
      <c r="D96" s="38"/>
      <c r="E96" s="38"/>
      <c r="F96" s="38"/>
      <c r="G96" s="38"/>
      <c r="H96" s="39" t="s">
        <v>22</v>
      </c>
      <c r="I96" s="40">
        <v>1208.1400000000001</v>
      </c>
    </row>
    <row r="99" spans="1:9">
      <c r="A99" s="25" t="s">
        <v>134</v>
      </c>
      <c r="B99" s="26"/>
      <c r="C99" s="26"/>
      <c r="D99" s="26"/>
      <c r="E99" s="26"/>
      <c r="F99" s="26"/>
      <c r="G99" s="26"/>
      <c r="H99" s="26"/>
      <c r="I99" s="27"/>
    </row>
    <row r="100" spans="1:9">
      <c r="A100" s="28" t="s">
        <v>135</v>
      </c>
      <c r="B100" s="29"/>
      <c r="C100" s="29"/>
      <c r="D100" s="29"/>
      <c r="E100" s="29"/>
      <c r="F100" s="29"/>
      <c r="G100" s="29"/>
      <c r="H100" s="29"/>
      <c r="I100" s="30"/>
    </row>
    <row r="101" spans="1:9">
      <c r="A101" s="31" t="s">
        <v>136</v>
      </c>
      <c r="B101" s="32"/>
      <c r="C101" s="32"/>
      <c r="D101" s="32"/>
      <c r="E101" s="33"/>
      <c r="F101" s="33"/>
      <c r="G101" s="33"/>
      <c r="H101" s="33"/>
      <c r="I101" s="34"/>
    </row>
    <row r="102" spans="1:9">
      <c r="A102" s="35" t="s">
        <v>64</v>
      </c>
      <c r="B102" s="7" t="s">
        <v>17</v>
      </c>
      <c r="C102" s="35" t="s">
        <v>65</v>
      </c>
      <c r="D102" s="35" t="s">
        <v>66</v>
      </c>
      <c r="E102" s="35" t="s">
        <v>67</v>
      </c>
      <c r="F102" s="35" t="s">
        <v>68</v>
      </c>
      <c r="G102" s="35" t="s">
        <v>69</v>
      </c>
      <c r="H102" s="35" t="s">
        <v>70</v>
      </c>
      <c r="I102" s="35" t="s">
        <v>71</v>
      </c>
    </row>
    <row r="103" spans="1:9">
      <c r="A103" s="17" t="s">
        <v>137</v>
      </c>
      <c r="B103" s="13" t="s">
        <v>138</v>
      </c>
      <c r="C103" s="36" t="s">
        <v>92</v>
      </c>
      <c r="D103" s="37">
        <v>9</v>
      </c>
      <c r="E103" s="16">
        <v>1</v>
      </c>
      <c r="F103" s="16">
        <v>0</v>
      </c>
      <c r="G103" s="16">
        <v>44.89</v>
      </c>
      <c r="H103" s="16">
        <v>0</v>
      </c>
      <c r="I103" s="16">
        <v>404.01</v>
      </c>
    </row>
    <row r="104" spans="1:9" ht="22.5">
      <c r="A104" s="17" t="s">
        <v>139</v>
      </c>
      <c r="B104" s="13" t="s">
        <v>140</v>
      </c>
      <c r="C104" s="36" t="s">
        <v>45</v>
      </c>
      <c r="D104" s="37">
        <v>1</v>
      </c>
      <c r="E104" s="16">
        <v>1</v>
      </c>
      <c r="F104" s="16">
        <v>0</v>
      </c>
      <c r="G104" s="16">
        <v>1932.56</v>
      </c>
      <c r="H104" s="16">
        <v>0</v>
      </c>
      <c r="I104" s="16">
        <v>1932.56</v>
      </c>
    </row>
    <row r="105" spans="1:9">
      <c r="A105" s="17" t="s">
        <v>72</v>
      </c>
      <c r="B105" s="13" t="s">
        <v>73</v>
      </c>
      <c r="C105" s="36" t="s">
        <v>36</v>
      </c>
      <c r="D105" s="37">
        <v>0.61830909999999994</v>
      </c>
      <c r="E105" s="16">
        <v>1</v>
      </c>
      <c r="F105" s="16">
        <v>0</v>
      </c>
      <c r="G105" s="16">
        <v>23.83</v>
      </c>
      <c r="H105" s="16">
        <v>0</v>
      </c>
      <c r="I105" s="16">
        <v>14.73</v>
      </c>
    </row>
    <row r="106" spans="1:9">
      <c r="A106" s="17" t="s">
        <v>77</v>
      </c>
      <c r="B106" s="13" t="s">
        <v>78</v>
      </c>
      <c r="C106" s="36" t="s">
        <v>36</v>
      </c>
      <c r="D106" s="37">
        <v>2.7823908999999998</v>
      </c>
      <c r="E106" s="16">
        <v>1</v>
      </c>
      <c r="F106" s="16">
        <v>0</v>
      </c>
      <c r="G106" s="16">
        <v>31.14</v>
      </c>
      <c r="H106" s="16">
        <v>0</v>
      </c>
      <c r="I106" s="16">
        <v>86.64</v>
      </c>
    </row>
    <row r="107" spans="1:9" ht="45">
      <c r="A107" s="17" t="s">
        <v>141</v>
      </c>
      <c r="B107" s="13" t="s">
        <v>142</v>
      </c>
      <c r="C107" s="36" t="s">
        <v>143</v>
      </c>
      <c r="D107" s="37">
        <v>0.98652010000000001</v>
      </c>
      <c r="E107" s="16">
        <v>1</v>
      </c>
      <c r="F107" s="16">
        <v>0</v>
      </c>
      <c r="G107" s="16">
        <v>71.33</v>
      </c>
      <c r="H107" s="16">
        <v>0</v>
      </c>
      <c r="I107" s="16">
        <v>70.36</v>
      </c>
    </row>
    <row r="108" spans="1:9">
      <c r="A108" s="17" t="s">
        <v>144</v>
      </c>
      <c r="B108" s="17" t="s">
        <v>145</v>
      </c>
      <c r="C108" s="36" t="s">
        <v>76</v>
      </c>
      <c r="D108" s="37">
        <v>0.18010000000000001</v>
      </c>
      <c r="E108" s="16">
        <v>1</v>
      </c>
      <c r="F108" s="16">
        <v>0</v>
      </c>
      <c r="G108" s="16">
        <v>277.31</v>
      </c>
      <c r="H108" s="16">
        <v>0</v>
      </c>
      <c r="I108" s="16">
        <v>49.94</v>
      </c>
    </row>
    <row r="109" spans="1:9">
      <c r="A109" s="38"/>
      <c r="B109" s="38"/>
      <c r="C109" s="38"/>
      <c r="D109" s="38"/>
      <c r="E109" s="38"/>
      <c r="F109" s="38"/>
      <c r="G109" s="38"/>
      <c r="H109" s="39" t="s">
        <v>21</v>
      </c>
      <c r="I109" s="40">
        <v>2558.2399999999998</v>
      </c>
    </row>
    <row r="110" spans="1:9">
      <c r="A110" s="38"/>
      <c r="B110" s="38"/>
      <c r="C110" s="38"/>
      <c r="D110" s="38"/>
      <c r="E110" s="38"/>
      <c r="F110" s="38"/>
      <c r="G110" s="38"/>
      <c r="H110" s="39" t="s">
        <v>79</v>
      </c>
      <c r="I110" s="40">
        <v>20.49</v>
      </c>
    </row>
    <row r="111" spans="1:9">
      <c r="A111" s="38"/>
      <c r="B111" s="38"/>
      <c r="C111" s="38"/>
      <c r="D111" s="38"/>
      <c r="E111" s="38"/>
      <c r="F111" s="38"/>
      <c r="G111" s="38"/>
      <c r="H111" s="39" t="s">
        <v>22</v>
      </c>
      <c r="I111" s="40">
        <v>3082.42</v>
      </c>
    </row>
    <row r="114" spans="1:9">
      <c r="A114" s="25" t="s">
        <v>146</v>
      </c>
      <c r="B114" s="26"/>
      <c r="C114" s="26"/>
      <c r="D114" s="26"/>
      <c r="E114" s="26"/>
      <c r="F114" s="26"/>
      <c r="G114" s="26"/>
      <c r="H114" s="26"/>
      <c r="I114" s="27"/>
    </row>
    <row r="115" spans="1:9">
      <c r="A115" s="28" t="s">
        <v>62</v>
      </c>
      <c r="B115" s="29"/>
      <c r="C115" s="29"/>
      <c r="D115" s="29"/>
      <c r="E115" s="29"/>
      <c r="F115" s="29"/>
      <c r="G115" s="29"/>
      <c r="H115" s="29"/>
      <c r="I115" s="30"/>
    </row>
    <row r="116" spans="1:9">
      <c r="A116" s="31" t="s">
        <v>147</v>
      </c>
      <c r="B116" s="32"/>
      <c r="C116" s="32"/>
      <c r="D116" s="32"/>
      <c r="E116" s="33"/>
      <c r="F116" s="33"/>
      <c r="G116" s="33"/>
      <c r="H116" s="33"/>
      <c r="I116" s="34"/>
    </row>
    <row r="117" spans="1:9">
      <c r="A117" s="35" t="s">
        <v>64</v>
      </c>
      <c r="B117" s="7" t="s">
        <v>17</v>
      </c>
      <c r="C117" s="35" t="s">
        <v>65</v>
      </c>
      <c r="D117" s="35" t="s">
        <v>66</v>
      </c>
      <c r="E117" s="35" t="s">
        <v>67</v>
      </c>
      <c r="F117" s="35" t="s">
        <v>68</v>
      </c>
      <c r="G117" s="35" t="s">
        <v>69</v>
      </c>
      <c r="H117" s="35" t="s">
        <v>70</v>
      </c>
      <c r="I117" s="35" t="s">
        <v>71</v>
      </c>
    </row>
    <row r="118" spans="1:9" ht="33.75">
      <c r="A118" s="17" t="s">
        <v>84</v>
      </c>
      <c r="B118" s="13" t="s">
        <v>85</v>
      </c>
      <c r="C118" s="36" t="s">
        <v>45</v>
      </c>
      <c r="D118" s="37">
        <v>3</v>
      </c>
      <c r="E118" s="16">
        <v>1</v>
      </c>
      <c r="F118" s="16">
        <v>0</v>
      </c>
      <c r="G118" s="16">
        <v>18.899999999999999</v>
      </c>
      <c r="H118" s="16">
        <v>0</v>
      </c>
      <c r="I118" s="16">
        <v>56.7</v>
      </c>
    </row>
    <row r="119" spans="1:9" ht="22.5">
      <c r="A119" s="17" t="s">
        <v>86</v>
      </c>
      <c r="B119" s="13" t="s">
        <v>87</v>
      </c>
      <c r="C119" s="36" t="s">
        <v>45</v>
      </c>
      <c r="D119" s="37">
        <v>1.4E-2</v>
      </c>
      <c r="E119" s="16">
        <v>1</v>
      </c>
      <c r="F119" s="16">
        <v>0</v>
      </c>
      <c r="G119" s="16">
        <v>6.44</v>
      </c>
      <c r="H119" s="16">
        <v>0</v>
      </c>
      <c r="I119" s="16">
        <v>0.09</v>
      </c>
    </row>
    <row r="120" spans="1:9" ht="22.5">
      <c r="A120" s="17" t="s">
        <v>148</v>
      </c>
      <c r="B120" s="13" t="s">
        <v>149</v>
      </c>
      <c r="C120" s="36" t="s">
        <v>45</v>
      </c>
      <c r="D120" s="37">
        <v>1</v>
      </c>
      <c r="E120" s="16">
        <v>1</v>
      </c>
      <c r="F120" s="16">
        <v>0</v>
      </c>
      <c r="G120" s="16">
        <v>36.979999999999997</v>
      </c>
      <c r="H120" s="16">
        <v>0</v>
      </c>
      <c r="I120" s="16">
        <v>36.979999999999997</v>
      </c>
    </row>
    <row r="121" spans="1:9">
      <c r="A121" s="17" t="s">
        <v>72</v>
      </c>
      <c r="B121" s="13" t="s">
        <v>73</v>
      </c>
      <c r="C121" s="36" t="s">
        <v>36</v>
      </c>
      <c r="D121" s="37">
        <v>1</v>
      </c>
      <c r="E121" s="16">
        <v>1</v>
      </c>
      <c r="F121" s="16">
        <v>0</v>
      </c>
      <c r="G121" s="16">
        <v>23.83</v>
      </c>
      <c r="H121" s="16">
        <v>0</v>
      </c>
      <c r="I121" s="16">
        <v>23.83</v>
      </c>
    </row>
    <row r="122" spans="1:9" ht="33.75">
      <c r="A122" s="17" t="s">
        <v>150</v>
      </c>
      <c r="B122" s="13" t="s">
        <v>151</v>
      </c>
      <c r="C122" s="36" t="s">
        <v>92</v>
      </c>
      <c r="D122" s="37">
        <v>3</v>
      </c>
      <c r="E122" s="16">
        <v>1</v>
      </c>
      <c r="F122" s="16">
        <v>0</v>
      </c>
      <c r="G122" s="16">
        <v>30.36</v>
      </c>
      <c r="H122" s="16">
        <v>0</v>
      </c>
      <c r="I122" s="16">
        <v>91.08</v>
      </c>
    </row>
    <row r="123" spans="1:9">
      <c r="A123" s="17" t="s">
        <v>77</v>
      </c>
      <c r="B123" s="17" t="s">
        <v>78</v>
      </c>
      <c r="C123" s="36" t="s">
        <v>36</v>
      </c>
      <c r="D123" s="37">
        <v>1</v>
      </c>
      <c r="E123" s="16">
        <v>1</v>
      </c>
      <c r="F123" s="16">
        <v>0</v>
      </c>
      <c r="G123" s="16">
        <v>31.14</v>
      </c>
      <c r="H123" s="16">
        <v>0</v>
      </c>
      <c r="I123" s="16">
        <v>31.14</v>
      </c>
    </row>
    <row r="124" spans="1:9">
      <c r="A124" s="38"/>
      <c r="B124" s="38"/>
      <c r="C124" s="38"/>
      <c r="D124" s="38"/>
      <c r="E124" s="38"/>
      <c r="F124" s="38"/>
      <c r="G124" s="38"/>
      <c r="H124" s="39" t="s">
        <v>21</v>
      </c>
      <c r="I124" s="40">
        <v>239.82</v>
      </c>
    </row>
    <row r="125" spans="1:9">
      <c r="A125" s="38"/>
      <c r="B125" s="38"/>
      <c r="C125" s="38"/>
      <c r="D125" s="38"/>
      <c r="E125" s="38"/>
      <c r="F125" s="38"/>
      <c r="G125" s="38"/>
      <c r="H125" s="39" t="s">
        <v>79</v>
      </c>
      <c r="I125" s="40">
        <v>20.49</v>
      </c>
    </row>
    <row r="126" spans="1:9">
      <c r="A126" s="38"/>
      <c r="B126" s="38"/>
      <c r="C126" s="38"/>
      <c r="D126" s="38"/>
      <c r="E126" s="38"/>
      <c r="F126" s="38"/>
      <c r="G126" s="38"/>
      <c r="H126" s="39" t="s">
        <v>22</v>
      </c>
      <c r="I126" s="40">
        <v>288.95</v>
      </c>
    </row>
    <row r="129" spans="1:9">
      <c r="A129" s="25" t="s">
        <v>152</v>
      </c>
      <c r="B129" s="26"/>
      <c r="C129" s="26"/>
      <c r="D129" s="26"/>
      <c r="E129" s="26"/>
      <c r="F129" s="26"/>
      <c r="G129" s="26"/>
      <c r="H129" s="26"/>
      <c r="I129" s="27"/>
    </row>
    <row r="130" spans="1:9">
      <c r="A130" s="28" t="s">
        <v>62</v>
      </c>
      <c r="B130" s="29"/>
      <c r="C130" s="29"/>
      <c r="D130" s="29"/>
      <c r="E130" s="29"/>
      <c r="F130" s="29"/>
      <c r="G130" s="29"/>
      <c r="H130" s="29"/>
      <c r="I130" s="30"/>
    </row>
    <row r="131" spans="1:9">
      <c r="A131" s="31" t="s">
        <v>153</v>
      </c>
      <c r="B131" s="32"/>
      <c r="C131" s="32"/>
      <c r="D131" s="32"/>
      <c r="E131" s="33"/>
      <c r="F131" s="33"/>
      <c r="G131" s="33"/>
      <c r="H131" s="33"/>
      <c r="I131" s="34"/>
    </row>
    <row r="132" spans="1:9">
      <c r="A132" s="35" t="s">
        <v>64</v>
      </c>
      <c r="B132" s="7" t="s">
        <v>17</v>
      </c>
      <c r="C132" s="35" t="s">
        <v>65</v>
      </c>
      <c r="D132" s="35" t="s">
        <v>66</v>
      </c>
      <c r="E132" s="35" t="s">
        <v>67</v>
      </c>
      <c r="F132" s="35" t="s">
        <v>68</v>
      </c>
      <c r="G132" s="35" t="s">
        <v>69</v>
      </c>
      <c r="H132" s="35" t="s">
        <v>70</v>
      </c>
      <c r="I132" s="35" t="s">
        <v>71</v>
      </c>
    </row>
    <row r="133" spans="1:9">
      <c r="A133" s="17" t="s">
        <v>72</v>
      </c>
      <c r="B133" s="13" t="s">
        <v>73</v>
      </c>
      <c r="C133" s="36" t="s">
        <v>36</v>
      </c>
      <c r="D133" s="37">
        <v>1</v>
      </c>
      <c r="E133" s="16">
        <v>1</v>
      </c>
      <c r="F133" s="16">
        <v>0</v>
      </c>
      <c r="G133" s="16">
        <v>23.83</v>
      </c>
      <c r="H133" s="16">
        <v>0</v>
      </c>
      <c r="I133" s="16">
        <v>23.83</v>
      </c>
    </row>
    <row r="134" spans="1:9">
      <c r="A134" s="17" t="s">
        <v>77</v>
      </c>
      <c r="B134" s="13" t="s">
        <v>78</v>
      </c>
      <c r="C134" s="36" t="s">
        <v>36</v>
      </c>
      <c r="D134" s="37">
        <v>1</v>
      </c>
      <c r="E134" s="16">
        <v>1</v>
      </c>
      <c r="F134" s="16">
        <v>0</v>
      </c>
      <c r="G134" s="16">
        <v>31.14</v>
      </c>
      <c r="H134" s="16">
        <v>0</v>
      </c>
      <c r="I134" s="16">
        <v>31.14</v>
      </c>
    </row>
    <row r="135" spans="1:9" ht="56.25">
      <c r="A135" s="17" t="s">
        <v>154</v>
      </c>
      <c r="B135" s="13" t="s">
        <v>155</v>
      </c>
      <c r="C135" s="36" t="s">
        <v>36</v>
      </c>
      <c r="D135" s="37">
        <v>1</v>
      </c>
      <c r="E135" s="16">
        <v>1</v>
      </c>
      <c r="F135" s="16">
        <v>0</v>
      </c>
      <c r="G135" s="16">
        <v>28.21</v>
      </c>
      <c r="H135" s="16">
        <v>0</v>
      </c>
      <c r="I135" s="16">
        <v>28.21</v>
      </c>
    </row>
    <row r="136" spans="1:9" ht="56.25">
      <c r="A136" s="17" t="s">
        <v>156</v>
      </c>
      <c r="B136" s="13" t="s">
        <v>157</v>
      </c>
      <c r="C136" s="36" t="s">
        <v>36</v>
      </c>
      <c r="D136" s="37">
        <v>1</v>
      </c>
      <c r="E136" s="16">
        <v>1</v>
      </c>
      <c r="F136" s="16">
        <v>0</v>
      </c>
      <c r="G136" s="16">
        <v>4.2</v>
      </c>
      <c r="H136" s="16">
        <v>0</v>
      </c>
      <c r="I136" s="16">
        <v>4.2</v>
      </c>
    </row>
    <row r="137" spans="1:9" ht="45">
      <c r="A137" s="17" t="s">
        <v>158</v>
      </c>
      <c r="B137" s="13" t="s">
        <v>159</v>
      </c>
      <c r="C137" s="36" t="s">
        <v>36</v>
      </c>
      <c r="D137" s="37">
        <v>1</v>
      </c>
      <c r="E137" s="16">
        <v>1</v>
      </c>
      <c r="F137" s="16">
        <v>0</v>
      </c>
      <c r="G137" s="16">
        <v>10.41</v>
      </c>
      <c r="H137" s="16">
        <v>0</v>
      </c>
      <c r="I137" s="16">
        <v>10.41</v>
      </c>
    </row>
    <row r="138" spans="1:9" ht="56.25">
      <c r="A138" s="17" t="s">
        <v>160</v>
      </c>
      <c r="B138" s="13" t="s">
        <v>161</v>
      </c>
      <c r="C138" s="36" t="s">
        <v>36</v>
      </c>
      <c r="D138" s="37">
        <v>1</v>
      </c>
      <c r="E138" s="16">
        <v>1</v>
      </c>
      <c r="F138" s="16">
        <v>0</v>
      </c>
      <c r="G138" s="16">
        <v>47.93</v>
      </c>
      <c r="H138" s="16">
        <v>0</v>
      </c>
      <c r="I138" s="16">
        <v>47.93</v>
      </c>
    </row>
    <row r="139" spans="1:9" ht="56.25">
      <c r="A139" s="17" t="s">
        <v>162</v>
      </c>
      <c r="B139" s="13" t="s">
        <v>163</v>
      </c>
      <c r="C139" s="36" t="s">
        <v>36</v>
      </c>
      <c r="D139" s="37">
        <v>1</v>
      </c>
      <c r="E139" s="16">
        <v>1</v>
      </c>
      <c r="F139" s="16">
        <v>0</v>
      </c>
      <c r="G139" s="16">
        <v>158.05000000000001</v>
      </c>
      <c r="H139" s="16">
        <v>0</v>
      </c>
      <c r="I139" s="16">
        <v>158.05000000000001</v>
      </c>
    </row>
    <row r="140" spans="1:9">
      <c r="A140" s="17" t="s">
        <v>164</v>
      </c>
      <c r="B140" s="17" t="s">
        <v>165</v>
      </c>
      <c r="C140" s="36" t="s">
        <v>36</v>
      </c>
      <c r="D140" s="37">
        <v>1</v>
      </c>
      <c r="E140" s="16">
        <v>1</v>
      </c>
      <c r="F140" s="16">
        <v>0</v>
      </c>
      <c r="G140" s="16">
        <v>28.51</v>
      </c>
      <c r="H140" s="16">
        <v>0</v>
      </c>
      <c r="I140" s="16">
        <v>28.51</v>
      </c>
    </row>
    <row r="141" spans="1:9">
      <c r="A141" s="38"/>
      <c r="B141" s="38"/>
      <c r="C141" s="38"/>
      <c r="D141" s="38"/>
      <c r="E141" s="38"/>
      <c r="F141" s="38"/>
      <c r="G141" s="38"/>
      <c r="H141" s="39" t="s">
        <v>21</v>
      </c>
      <c r="I141" s="40">
        <v>332.28</v>
      </c>
    </row>
    <row r="142" spans="1:9">
      <c r="A142" s="38"/>
      <c r="B142" s="38"/>
      <c r="C142" s="38"/>
      <c r="D142" s="38"/>
      <c r="E142" s="38"/>
      <c r="F142" s="38"/>
      <c r="G142" s="38"/>
      <c r="H142" s="39" t="s">
        <v>79</v>
      </c>
      <c r="I142" s="40">
        <v>20.49</v>
      </c>
    </row>
    <row r="143" spans="1:9">
      <c r="A143" s="38"/>
      <c r="B143" s="38"/>
      <c r="C143" s="38"/>
      <c r="D143" s="38"/>
      <c r="E143" s="38"/>
      <c r="F143" s="38"/>
      <c r="G143" s="38"/>
      <c r="H143" s="39" t="s">
        <v>22</v>
      </c>
      <c r="I143" s="40">
        <v>400.36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6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166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135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167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64</v>
      </c>
      <c r="B4" s="7" t="s">
        <v>17</v>
      </c>
      <c r="C4" s="35" t="s">
        <v>65</v>
      </c>
      <c r="D4" s="35" t="s">
        <v>66</v>
      </c>
      <c r="E4" s="35" t="s">
        <v>67</v>
      </c>
      <c r="F4" s="35" t="s">
        <v>68</v>
      </c>
      <c r="G4" s="35" t="s">
        <v>69</v>
      </c>
      <c r="H4" s="35" t="s">
        <v>70</v>
      </c>
      <c r="I4" s="35" t="s">
        <v>71</v>
      </c>
    </row>
    <row r="5" spans="1:9">
      <c r="A5" s="17" t="s">
        <v>168</v>
      </c>
      <c r="B5" s="13" t="s">
        <v>169</v>
      </c>
      <c r="C5" s="36" t="s">
        <v>36</v>
      </c>
      <c r="D5" s="37">
        <v>1</v>
      </c>
      <c r="E5" s="16">
        <v>1</v>
      </c>
      <c r="F5" s="16">
        <v>0</v>
      </c>
      <c r="G5" s="16">
        <v>16.5</v>
      </c>
      <c r="H5" s="16">
        <v>0</v>
      </c>
      <c r="I5" s="16">
        <v>16.5</v>
      </c>
    </row>
    <row r="6" spans="1:9" ht="22.5">
      <c r="A6" s="17" t="s">
        <v>170</v>
      </c>
      <c r="B6" s="13" t="s">
        <v>171</v>
      </c>
      <c r="C6" s="36" t="s">
        <v>36</v>
      </c>
      <c r="D6" s="37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172</v>
      </c>
      <c r="B7" s="13" t="s">
        <v>173</v>
      </c>
      <c r="C7" s="36" t="s">
        <v>36</v>
      </c>
      <c r="D7" s="37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174</v>
      </c>
      <c r="B8" s="13" t="s">
        <v>175</v>
      </c>
      <c r="C8" s="36" t="s">
        <v>36</v>
      </c>
      <c r="D8" s="37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176</v>
      </c>
      <c r="B9" s="13" t="s">
        <v>177</v>
      </c>
      <c r="C9" s="36" t="s">
        <v>36</v>
      </c>
      <c r="D9" s="37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178</v>
      </c>
      <c r="B10" s="13" t="s">
        <v>179</v>
      </c>
      <c r="C10" s="36" t="s">
        <v>36</v>
      </c>
      <c r="D10" s="37">
        <v>1</v>
      </c>
      <c r="E10" s="16">
        <v>1</v>
      </c>
      <c r="F10" s="16">
        <v>0</v>
      </c>
      <c r="G10" s="16">
        <v>1.34</v>
      </c>
      <c r="H10" s="16">
        <v>0</v>
      </c>
      <c r="I10" s="16">
        <v>1.34</v>
      </c>
    </row>
    <row r="11" spans="1:9" ht="22.5">
      <c r="A11" s="17" t="s">
        <v>180</v>
      </c>
      <c r="B11" s="13" t="s">
        <v>181</v>
      </c>
      <c r="C11" s="36" t="s">
        <v>36</v>
      </c>
      <c r="D11" s="37">
        <v>1</v>
      </c>
      <c r="E11" s="16">
        <v>1</v>
      </c>
      <c r="F11" s="16">
        <v>0</v>
      </c>
      <c r="G11" s="16">
        <v>0.83</v>
      </c>
      <c r="H11" s="16">
        <v>0</v>
      </c>
      <c r="I11" s="16">
        <v>0.83</v>
      </c>
    </row>
    <row r="12" spans="1:9">
      <c r="A12" s="17" t="s">
        <v>182</v>
      </c>
      <c r="B12" s="17" t="s">
        <v>183</v>
      </c>
      <c r="C12" s="36" t="s">
        <v>36</v>
      </c>
      <c r="D12" s="37">
        <v>1</v>
      </c>
      <c r="E12" s="16">
        <v>1</v>
      </c>
      <c r="F12" s="16">
        <v>0</v>
      </c>
      <c r="G12" s="16">
        <v>0.61</v>
      </c>
      <c r="H12" s="16">
        <v>0</v>
      </c>
      <c r="I12" s="16">
        <v>0.61</v>
      </c>
    </row>
    <row r="15" spans="1:9">
      <c r="A15" s="25" t="s">
        <v>184</v>
      </c>
      <c r="B15" s="26"/>
      <c r="C15" s="26"/>
      <c r="D15" s="26"/>
      <c r="E15" s="26"/>
      <c r="F15" s="26"/>
      <c r="G15" s="26"/>
      <c r="H15" s="26"/>
      <c r="I15" s="27"/>
    </row>
    <row r="16" spans="1:9">
      <c r="A16" s="28" t="s">
        <v>135</v>
      </c>
      <c r="B16" s="29"/>
      <c r="C16" s="29"/>
      <c r="D16" s="29"/>
      <c r="E16" s="29"/>
      <c r="F16" s="29"/>
      <c r="G16" s="29"/>
      <c r="H16" s="29"/>
      <c r="I16" s="30"/>
    </row>
    <row r="17" spans="1:9">
      <c r="A17" s="31" t="s">
        <v>185</v>
      </c>
      <c r="B17" s="32"/>
      <c r="C17" s="32"/>
      <c r="D17" s="32"/>
      <c r="E17" s="33"/>
      <c r="F17" s="33"/>
      <c r="G17" s="33"/>
      <c r="H17" s="33"/>
      <c r="I17" s="34"/>
    </row>
    <row r="18" spans="1:9">
      <c r="A18" s="35" t="s">
        <v>64</v>
      </c>
      <c r="B18" s="7" t="s">
        <v>17</v>
      </c>
      <c r="C18" s="35" t="s">
        <v>65</v>
      </c>
      <c r="D18" s="35" t="s">
        <v>66</v>
      </c>
      <c r="E18" s="35" t="s">
        <v>67</v>
      </c>
      <c r="F18" s="35" t="s">
        <v>68</v>
      </c>
      <c r="G18" s="35" t="s">
        <v>69</v>
      </c>
      <c r="H18" s="35" t="s">
        <v>70</v>
      </c>
      <c r="I18" s="35" t="s">
        <v>71</v>
      </c>
    </row>
    <row r="19" spans="1:9" ht="22.5">
      <c r="A19" s="17" t="s">
        <v>186</v>
      </c>
      <c r="B19" s="13" t="s">
        <v>187</v>
      </c>
      <c r="C19" s="36" t="s">
        <v>36</v>
      </c>
      <c r="D19" s="37">
        <v>1</v>
      </c>
      <c r="E19" s="16">
        <v>1</v>
      </c>
      <c r="F19" s="16">
        <v>0</v>
      </c>
      <c r="G19" s="16">
        <v>13.55</v>
      </c>
      <c r="H19" s="16">
        <v>0</v>
      </c>
      <c r="I19" s="16">
        <v>13.55</v>
      </c>
    </row>
    <row r="20" spans="1:9" ht="22.5">
      <c r="A20" s="17" t="s">
        <v>188</v>
      </c>
      <c r="B20" s="13" t="s">
        <v>189</v>
      </c>
      <c r="C20" s="36" t="s">
        <v>36</v>
      </c>
      <c r="D20" s="37">
        <v>1</v>
      </c>
      <c r="E20" s="16">
        <v>1</v>
      </c>
      <c r="F20" s="16">
        <v>0</v>
      </c>
      <c r="G20" s="16">
        <v>1.69</v>
      </c>
      <c r="H20" s="16">
        <v>0</v>
      </c>
      <c r="I20" s="16">
        <v>1.69</v>
      </c>
    </row>
    <row r="21" spans="1:9" ht="22.5">
      <c r="A21" s="17" t="s">
        <v>190</v>
      </c>
      <c r="B21" s="13" t="s">
        <v>191</v>
      </c>
      <c r="C21" s="36" t="s">
        <v>36</v>
      </c>
      <c r="D21" s="37">
        <v>1</v>
      </c>
      <c r="E21" s="16">
        <v>1</v>
      </c>
      <c r="F21" s="16">
        <v>0</v>
      </c>
      <c r="G21" s="16">
        <v>4.18</v>
      </c>
      <c r="H21" s="16">
        <v>0</v>
      </c>
      <c r="I21" s="16">
        <v>4.18</v>
      </c>
    </row>
    <row r="22" spans="1:9" ht="22.5">
      <c r="A22" s="17" t="s">
        <v>192</v>
      </c>
      <c r="B22" s="13" t="s">
        <v>193</v>
      </c>
      <c r="C22" s="36" t="s">
        <v>36</v>
      </c>
      <c r="D22" s="37">
        <v>1</v>
      </c>
      <c r="E22" s="16">
        <v>1</v>
      </c>
      <c r="F22" s="16">
        <v>0</v>
      </c>
      <c r="G22" s="16">
        <v>16.940000000000001</v>
      </c>
      <c r="H22" s="16">
        <v>0</v>
      </c>
      <c r="I22" s="16">
        <v>16.940000000000001</v>
      </c>
    </row>
    <row r="23" spans="1:9" ht="22.5">
      <c r="A23" s="17" t="s">
        <v>194</v>
      </c>
      <c r="B23" s="13" t="s">
        <v>195</v>
      </c>
      <c r="C23" s="36" t="s">
        <v>36</v>
      </c>
      <c r="D23" s="37">
        <v>1</v>
      </c>
      <c r="E23" s="16">
        <v>1</v>
      </c>
      <c r="F23" s="16">
        <v>0</v>
      </c>
      <c r="G23" s="16">
        <v>35.22</v>
      </c>
      <c r="H23" s="16">
        <v>0</v>
      </c>
      <c r="I23" s="16">
        <v>35.22</v>
      </c>
    </row>
    <row r="24" spans="1:9">
      <c r="A24" s="17" t="s">
        <v>196</v>
      </c>
      <c r="B24" s="17" t="s">
        <v>197</v>
      </c>
      <c r="C24" s="36" t="s">
        <v>36</v>
      </c>
      <c r="D24" s="37">
        <v>1</v>
      </c>
      <c r="E24" s="16">
        <v>1</v>
      </c>
      <c r="F24" s="16">
        <v>0</v>
      </c>
      <c r="G24" s="16">
        <v>25.84</v>
      </c>
      <c r="H24" s="16">
        <v>0</v>
      </c>
      <c r="I24" s="16">
        <v>25.84</v>
      </c>
    </row>
    <row r="27" spans="1:9">
      <c r="A27" s="25" t="s">
        <v>198</v>
      </c>
      <c r="B27" s="26"/>
      <c r="C27" s="26"/>
      <c r="D27" s="26"/>
      <c r="E27" s="26"/>
      <c r="F27" s="26"/>
      <c r="G27" s="26"/>
      <c r="H27" s="26"/>
      <c r="I27" s="27"/>
    </row>
    <row r="28" spans="1:9">
      <c r="A28" s="28" t="s">
        <v>135</v>
      </c>
      <c r="B28" s="29"/>
      <c r="C28" s="29"/>
      <c r="D28" s="29"/>
      <c r="E28" s="29"/>
      <c r="F28" s="29"/>
      <c r="G28" s="29"/>
      <c r="H28" s="29"/>
      <c r="I28" s="30"/>
    </row>
    <row r="29" spans="1:9">
      <c r="A29" s="31" t="s">
        <v>199</v>
      </c>
      <c r="B29" s="32"/>
      <c r="C29" s="32"/>
      <c r="D29" s="32"/>
      <c r="E29" s="33"/>
      <c r="F29" s="33"/>
      <c r="G29" s="33"/>
      <c r="H29" s="33"/>
      <c r="I29" s="34"/>
    </row>
    <row r="30" spans="1:9">
      <c r="A30" s="35" t="s">
        <v>64</v>
      </c>
      <c r="B30" s="7" t="s">
        <v>17</v>
      </c>
      <c r="C30" s="35" t="s">
        <v>65</v>
      </c>
      <c r="D30" s="35" t="s">
        <v>66</v>
      </c>
      <c r="E30" s="35" t="s">
        <v>67</v>
      </c>
      <c r="F30" s="35" t="s">
        <v>68</v>
      </c>
      <c r="G30" s="35" t="s">
        <v>69</v>
      </c>
      <c r="H30" s="35" t="s">
        <v>70</v>
      </c>
      <c r="I30" s="35" t="s">
        <v>71</v>
      </c>
    </row>
    <row r="31" spans="1:9" ht="22.5">
      <c r="A31" s="17" t="s">
        <v>170</v>
      </c>
      <c r="B31" s="13" t="s">
        <v>171</v>
      </c>
      <c r="C31" s="36" t="s">
        <v>36</v>
      </c>
      <c r="D31" s="37">
        <v>1</v>
      </c>
      <c r="E31" s="16">
        <v>1</v>
      </c>
      <c r="F31" s="16">
        <v>0</v>
      </c>
      <c r="G31" s="16">
        <v>1.73</v>
      </c>
      <c r="H31" s="16">
        <v>0</v>
      </c>
      <c r="I31" s="16">
        <v>1.73</v>
      </c>
    </row>
    <row r="32" spans="1:9">
      <c r="A32" s="17" t="s">
        <v>200</v>
      </c>
      <c r="B32" s="13" t="s">
        <v>201</v>
      </c>
      <c r="C32" s="36" t="s">
        <v>36</v>
      </c>
      <c r="D32" s="37">
        <v>1</v>
      </c>
      <c r="E32" s="16">
        <v>1</v>
      </c>
      <c r="F32" s="16">
        <v>0</v>
      </c>
      <c r="G32" s="16">
        <v>23.55</v>
      </c>
      <c r="H32" s="16">
        <v>0</v>
      </c>
      <c r="I32" s="16">
        <v>23.55</v>
      </c>
    </row>
    <row r="33" spans="1:9" ht="22.5">
      <c r="A33" s="17" t="s">
        <v>172</v>
      </c>
      <c r="B33" s="13" t="s">
        <v>173</v>
      </c>
      <c r="C33" s="36" t="s">
        <v>36</v>
      </c>
      <c r="D33" s="37">
        <v>1</v>
      </c>
      <c r="E33" s="16">
        <v>1</v>
      </c>
      <c r="F33" s="16">
        <v>0</v>
      </c>
      <c r="G33" s="16">
        <v>1.67</v>
      </c>
      <c r="H33" s="16">
        <v>0</v>
      </c>
      <c r="I33" s="16">
        <v>1.67</v>
      </c>
    </row>
    <row r="34" spans="1:9" ht="22.5">
      <c r="A34" s="17" t="s">
        <v>174</v>
      </c>
      <c r="B34" s="13" t="s">
        <v>175</v>
      </c>
      <c r="C34" s="36" t="s">
        <v>36</v>
      </c>
      <c r="D34" s="37">
        <v>1</v>
      </c>
      <c r="E34" s="16">
        <v>1</v>
      </c>
      <c r="F34" s="16">
        <v>0</v>
      </c>
      <c r="G34" s="16">
        <v>0.11</v>
      </c>
      <c r="H34" s="16">
        <v>0</v>
      </c>
      <c r="I34" s="16">
        <v>0.11</v>
      </c>
    </row>
    <row r="35" spans="1:9" ht="22.5">
      <c r="A35" s="17" t="s">
        <v>176</v>
      </c>
      <c r="B35" s="13" t="s">
        <v>177</v>
      </c>
      <c r="C35" s="36" t="s">
        <v>36</v>
      </c>
      <c r="D35" s="37">
        <v>1</v>
      </c>
      <c r="E35" s="16">
        <v>1</v>
      </c>
      <c r="F35" s="16">
        <v>0</v>
      </c>
      <c r="G35" s="16">
        <v>1.04</v>
      </c>
      <c r="H35" s="16">
        <v>0</v>
      </c>
      <c r="I35" s="16">
        <v>1.04</v>
      </c>
    </row>
    <row r="36" spans="1:9" ht="22.5">
      <c r="A36" s="17" t="s">
        <v>178</v>
      </c>
      <c r="B36" s="13" t="s">
        <v>179</v>
      </c>
      <c r="C36" s="36" t="s">
        <v>36</v>
      </c>
      <c r="D36" s="37">
        <v>1</v>
      </c>
      <c r="E36" s="16">
        <v>1</v>
      </c>
      <c r="F36" s="16">
        <v>0</v>
      </c>
      <c r="G36" s="16">
        <v>1.34</v>
      </c>
      <c r="H36" s="16">
        <v>0</v>
      </c>
      <c r="I36" s="16">
        <v>1.34</v>
      </c>
    </row>
    <row r="37" spans="1:9" ht="22.5">
      <c r="A37" s="17" t="s">
        <v>180</v>
      </c>
      <c r="B37" s="13" t="s">
        <v>181</v>
      </c>
      <c r="C37" s="36" t="s">
        <v>36</v>
      </c>
      <c r="D37" s="37">
        <v>1</v>
      </c>
      <c r="E37" s="16">
        <v>1</v>
      </c>
      <c r="F37" s="16">
        <v>0</v>
      </c>
      <c r="G37" s="16">
        <v>0.83</v>
      </c>
      <c r="H37" s="16">
        <v>0</v>
      </c>
      <c r="I37" s="16">
        <v>0.83</v>
      </c>
    </row>
    <row r="38" spans="1:9">
      <c r="A38" s="17" t="s">
        <v>202</v>
      </c>
      <c r="B38" s="17" t="s">
        <v>203</v>
      </c>
      <c r="C38" s="36" t="s">
        <v>36</v>
      </c>
      <c r="D38" s="37">
        <v>1</v>
      </c>
      <c r="E38" s="16">
        <v>1</v>
      </c>
      <c r="F38" s="16">
        <v>0</v>
      </c>
      <c r="G38" s="16">
        <v>0.87</v>
      </c>
      <c r="H38" s="16">
        <v>0</v>
      </c>
      <c r="I38" s="16">
        <v>0.87</v>
      </c>
    </row>
    <row r="41" spans="1:9">
      <c r="A41" s="25" t="s">
        <v>204</v>
      </c>
      <c r="B41" s="26"/>
      <c r="C41" s="26"/>
      <c r="D41" s="26"/>
      <c r="E41" s="26"/>
      <c r="F41" s="26"/>
      <c r="G41" s="26"/>
      <c r="H41" s="26"/>
      <c r="I41" s="27"/>
    </row>
    <row r="42" spans="1:9">
      <c r="A42" s="28" t="s">
        <v>135</v>
      </c>
      <c r="B42" s="29"/>
      <c r="C42" s="29"/>
      <c r="D42" s="29"/>
      <c r="E42" s="29"/>
      <c r="F42" s="29"/>
      <c r="G42" s="29"/>
      <c r="H42" s="29"/>
      <c r="I42" s="30"/>
    </row>
    <row r="43" spans="1:9">
      <c r="A43" s="31" t="s">
        <v>205</v>
      </c>
      <c r="B43" s="32"/>
      <c r="C43" s="32"/>
      <c r="D43" s="32"/>
      <c r="E43" s="33"/>
      <c r="F43" s="33"/>
      <c r="G43" s="33"/>
      <c r="H43" s="33"/>
      <c r="I43" s="34"/>
    </row>
    <row r="44" spans="1:9">
      <c r="A44" s="35" t="s">
        <v>64</v>
      </c>
      <c r="B44" s="7" t="s">
        <v>17</v>
      </c>
      <c r="C44" s="35" t="s">
        <v>65</v>
      </c>
      <c r="D44" s="35" t="s">
        <v>66</v>
      </c>
      <c r="E44" s="35" t="s">
        <v>67</v>
      </c>
      <c r="F44" s="35" t="s">
        <v>68</v>
      </c>
      <c r="G44" s="35" t="s">
        <v>69</v>
      </c>
      <c r="H44" s="35" t="s">
        <v>70</v>
      </c>
      <c r="I44" s="35" t="s">
        <v>71</v>
      </c>
    </row>
    <row r="45" spans="1:9">
      <c r="A45" s="17" t="s">
        <v>206</v>
      </c>
      <c r="B45" s="17" t="s">
        <v>207</v>
      </c>
      <c r="C45" s="36" t="s">
        <v>45</v>
      </c>
      <c r="D45" s="37">
        <v>4.8000000000000001E-5</v>
      </c>
      <c r="E45" s="16">
        <v>1</v>
      </c>
      <c r="F45" s="16">
        <v>0</v>
      </c>
      <c r="G45" s="16">
        <v>282445</v>
      </c>
      <c r="H45" s="16">
        <v>0</v>
      </c>
      <c r="I45" s="16">
        <v>13.55</v>
      </c>
    </row>
    <row r="48" spans="1:9">
      <c r="A48" s="25" t="s">
        <v>208</v>
      </c>
      <c r="B48" s="26"/>
      <c r="C48" s="26"/>
      <c r="D48" s="26"/>
      <c r="E48" s="26"/>
      <c r="F48" s="26"/>
      <c r="G48" s="26"/>
      <c r="H48" s="26"/>
      <c r="I48" s="27"/>
    </row>
    <row r="49" spans="1:9">
      <c r="A49" s="28" t="s">
        <v>135</v>
      </c>
      <c r="B49" s="29"/>
      <c r="C49" s="29"/>
      <c r="D49" s="29"/>
      <c r="E49" s="29"/>
      <c r="F49" s="29"/>
      <c r="G49" s="29"/>
      <c r="H49" s="29"/>
      <c r="I49" s="30"/>
    </row>
    <row r="50" spans="1:9">
      <c r="A50" s="31" t="s">
        <v>209</v>
      </c>
      <c r="B50" s="32"/>
      <c r="C50" s="32"/>
      <c r="D50" s="32"/>
      <c r="E50" s="33"/>
      <c r="F50" s="33"/>
      <c r="G50" s="33"/>
      <c r="H50" s="33"/>
      <c r="I50" s="34"/>
    </row>
    <row r="51" spans="1:9">
      <c r="A51" s="35" t="s">
        <v>64</v>
      </c>
      <c r="B51" s="7" t="s">
        <v>17</v>
      </c>
      <c r="C51" s="35" t="s">
        <v>65</v>
      </c>
      <c r="D51" s="35" t="s">
        <v>66</v>
      </c>
      <c r="E51" s="35" t="s">
        <v>67</v>
      </c>
      <c r="F51" s="35" t="s">
        <v>68</v>
      </c>
      <c r="G51" s="35" t="s">
        <v>69</v>
      </c>
      <c r="H51" s="35" t="s">
        <v>70</v>
      </c>
      <c r="I51" s="35" t="s">
        <v>71</v>
      </c>
    </row>
    <row r="52" spans="1:9">
      <c r="A52" s="17" t="s">
        <v>206</v>
      </c>
      <c r="B52" s="17" t="s">
        <v>207</v>
      </c>
      <c r="C52" s="36" t="s">
        <v>45</v>
      </c>
      <c r="D52" s="37">
        <v>6.0000000000000002E-6</v>
      </c>
      <c r="E52" s="16">
        <v>1</v>
      </c>
      <c r="F52" s="16">
        <v>0</v>
      </c>
      <c r="G52" s="16">
        <v>282445</v>
      </c>
      <c r="H52" s="16">
        <v>0</v>
      </c>
      <c r="I52" s="16">
        <v>1.69</v>
      </c>
    </row>
    <row r="55" spans="1:9">
      <c r="A55" s="25" t="s">
        <v>210</v>
      </c>
      <c r="B55" s="26"/>
      <c r="C55" s="26"/>
      <c r="D55" s="26"/>
      <c r="E55" s="26"/>
      <c r="F55" s="26"/>
      <c r="G55" s="26"/>
      <c r="H55" s="26"/>
      <c r="I55" s="27"/>
    </row>
    <row r="56" spans="1:9">
      <c r="A56" s="28" t="s">
        <v>135</v>
      </c>
      <c r="B56" s="29"/>
      <c r="C56" s="29"/>
      <c r="D56" s="29"/>
      <c r="E56" s="29"/>
      <c r="F56" s="29"/>
      <c r="G56" s="29"/>
      <c r="H56" s="29"/>
      <c r="I56" s="30"/>
    </row>
    <row r="57" spans="1:9">
      <c r="A57" s="31" t="s">
        <v>211</v>
      </c>
      <c r="B57" s="32"/>
      <c r="C57" s="32"/>
      <c r="D57" s="32"/>
      <c r="E57" s="33"/>
      <c r="F57" s="33"/>
      <c r="G57" s="33"/>
      <c r="H57" s="33"/>
      <c r="I57" s="34"/>
    </row>
    <row r="58" spans="1:9">
      <c r="A58" s="35" t="s">
        <v>64</v>
      </c>
      <c r="B58" s="7" t="s">
        <v>17</v>
      </c>
      <c r="C58" s="35" t="s">
        <v>65</v>
      </c>
      <c r="D58" s="35" t="s">
        <v>66</v>
      </c>
      <c r="E58" s="35" t="s">
        <v>67</v>
      </c>
      <c r="F58" s="35" t="s">
        <v>68</v>
      </c>
      <c r="G58" s="35" t="s">
        <v>69</v>
      </c>
      <c r="H58" s="35" t="s">
        <v>70</v>
      </c>
      <c r="I58" s="35" t="s">
        <v>71</v>
      </c>
    </row>
    <row r="59" spans="1:9">
      <c r="A59" s="17" t="s">
        <v>206</v>
      </c>
      <c r="B59" s="17" t="s">
        <v>207</v>
      </c>
      <c r="C59" s="36" t="s">
        <v>45</v>
      </c>
      <c r="D59" s="37">
        <v>1.4800000000000001E-5</v>
      </c>
      <c r="E59" s="16">
        <v>1</v>
      </c>
      <c r="F59" s="16">
        <v>0</v>
      </c>
      <c r="G59" s="16">
        <v>282445</v>
      </c>
      <c r="H59" s="16">
        <v>0</v>
      </c>
      <c r="I59" s="16">
        <v>4.18</v>
      </c>
    </row>
    <row r="62" spans="1:9">
      <c r="A62" s="25" t="s">
        <v>212</v>
      </c>
      <c r="B62" s="26"/>
      <c r="C62" s="26"/>
      <c r="D62" s="26"/>
      <c r="E62" s="26"/>
      <c r="F62" s="26"/>
      <c r="G62" s="26"/>
      <c r="H62" s="26"/>
      <c r="I62" s="27"/>
    </row>
    <row r="63" spans="1:9">
      <c r="A63" s="28" t="s">
        <v>135</v>
      </c>
      <c r="B63" s="29"/>
      <c r="C63" s="29"/>
      <c r="D63" s="29"/>
      <c r="E63" s="29"/>
      <c r="F63" s="29"/>
      <c r="G63" s="29"/>
      <c r="H63" s="29"/>
      <c r="I63" s="30"/>
    </row>
    <row r="64" spans="1:9">
      <c r="A64" s="31" t="s">
        <v>213</v>
      </c>
      <c r="B64" s="32"/>
      <c r="C64" s="32"/>
      <c r="D64" s="32"/>
      <c r="E64" s="33"/>
      <c r="F64" s="33"/>
      <c r="G64" s="33"/>
      <c r="H64" s="33"/>
      <c r="I64" s="34"/>
    </row>
    <row r="65" spans="1:9">
      <c r="A65" s="35" t="s">
        <v>64</v>
      </c>
      <c r="B65" s="7" t="s">
        <v>17</v>
      </c>
      <c r="C65" s="35" t="s">
        <v>65</v>
      </c>
      <c r="D65" s="35" t="s">
        <v>66</v>
      </c>
      <c r="E65" s="35" t="s">
        <v>67</v>
      </c>
      <c r="F65" s="35" t="s">
        <v>68</v>
      </c>
      <c r="G65" s="35" t="s">
        <v>69</v>
      </c>
      <c r="H65" s="35" t="s">
        <v>70</v>
      </c>
      <c r="I65" s="35" t="s">
        <v>71</v>
      </c>
    </row>
    <row r="66" spans="1:9">
      <c r="A66" s="17" t="s">
        <v>206</v>
      </c>
      <c r="B66" s="17" t="s">
        <v>207</v>
      </c>
      <c r="C66" s="36" t="s">
        <v>45</v>
      </c>
      <c r="D66" s="37">
        <v>6.0000000000000002E-5</v>
      </c>
      <c r="E66" s="16">
        <v>1</v>
      </c>
      <c r="F66" s="16">
        <v>0</v>
      </c>
      <c r="G66" s="16">
        <v>282445</v>
      </c>
      <c r="H66" s="16">
        <v>0</v>
      </c>
      <c r="I66" s="16">
        <v>16.940000000000001</v>
      </c>
    </row>
    <row r="69" spans="1:9">
      <c r="A69" s="25" t="s">
        <v>214</v>
      </c>
      <c r="B69" s="26"/>
      <c r="C69" s="26"/>
      <c r="D69" s="26"/>
      <c r="E69" s="26"/>
      <c r="F69" s="26"/>
      <c r="G69" s="26"/>
      <c r="H69" s="26"/>
      <c r="I69" s="27"/>
    </row>
    <row r="70" spans="1:9">
      <c r="A70" s="28" t="s">
        <v>135</v>
      </c>
      <c r="B70" s="29"/>
      <c r="C70" s="29"/>
      <c r="D70" s="29"/>
      <c r="E70" s="29"/>
      <c r="F70" s="29"/>
      <c r="G70" s="29"/>
      <c r="H70" s="29"/>
      <c r="I70" s="30"/>
    </row>
    <row r="71" spans="1:9">
      <c r="A71" s="31" t="s">
        <v>215</v>
      </c>
      <c r="B71" s="32"/>
      <c r="C71" s="32"/>
      <c r="D71" s="32"/>
      <c r="E71" s="33"/>
      <c r="F71" s="33"/>
      <c r="G71" s="33"/>
      <c r="H71" s="33"/>
      <c r="I71" s="34"/>
    </row>
    <row r="72" spans="1:9">
      <c r="A72" s="35" t="s">
        <v>64</v>
      </c>
      <c r="B72" s="7" t="s">
        <v>17</v>
      </c>
      <c r="C72" s="35" t="s">
        <v>65</v>
      </c>
      <c r="D72" s="35" t="s">
        <v>66</v>
      </c>
      <c r="E72" s="35" t="s">
        <v>67</v>
      </c>
      <c r="F72" s="35" t="s">
        <v>68</v>
      </c>
      <c r="G72" s="35" t="s">
        <v>69</v>
      </c>
      <c r="H72" s="35" t="s">
        <v>70</v>
      </c>
      <c r="I72" s="35" t="s">
        <v>71</v>
      </c>
    </row>
    <row r="73" spans="1:9">
      <c r="A73" s="17" t="s">
        <v>216</v>
      </c>
      <c r="B73" s="17" t="s">
        <v>217</v>
      </c>
      <c r="C73" s="36" t="s">
        <v>218</v>
      </c>
      <c r="D73" s="37">
        <v>5.89</v>
      </c>
      <c r="E73" s="16">
        <v>1</v>
      </c>
      <c r="F73" s="16">
        <v>0</v>
      </c>
      <c r="G73" s="16">
        <v>5.98</v>
      </c>
      <c r="H73" s="16">
        <v>0</v>
      </c>
      <c r="I73" s="16">
        <v>35.22</v>
      </c>
    </row>
    <row r="76" spans="1:9">
      <c r="A76" s="25" t="s">
        <v>219</v>
      </c>
      <c r="B76" s="26"/>
      <c r="C76" s="26"/>
      <c r="D76" s="26"/>
      <c r="E76" s="26"/>
      <c r="F76" s="26"/>
      <c r="G76" s="26"/>
      <c r="H76" s="26"/>
      <c r="I76" s="27"/>
    </row>
    <row r="77" spans="1:9">
      <c r="A77" s="28" t="s">
        <v>135</v>
      </c>
      <c r="B77" s="29"/>
      <c r="C77" s="29"/>
      <c r="D77" s="29"/>
      <c r="E77" s="29"/>
      <c r="F77" s="29"/>
      <c r="G77" s="29"/>
      <c r="H77" s="29"/>
      <c r="I77" s="30"/>
    </row>
    <row r="78" spans="1:9">
      <c r="A78" s="31" t="s">
        <v>220</v>
      </c>
      <c r="B78" s="32"/>
      <c r="C78" s="32"/>
      <c r="D78" s="32"/>
      <c r="E78" s="33"/>
      <c r="F78" s="33"/>
      <c r="G78" s="33"/>
      <c r="H78" s="33"/>
      <c r="I78" s="34"/>
    </row>
    <row r="79" spans="1:9">
      <c r="A79" s="35" t="s">
        <v>64</v>
      </c>
      <c r="B79" s="7" t="s">
        <v>17</v>
      </c>
      <c r="C79" s="35" t="s">
        <v>65</v>
      </c>
      <c r="D79" s="35" t="s">
        <v>66</v>
      </c>
      <c r="E79" s="35" t="s">
        <v>67</v>
      </c>
      <c r="F79" s="35" t="s">
        <v>68</v>
      </c>
      <c r="G79" s="35" t="s">
        <v>69</v>
      </c>
      <c r="H79" s="35" t="s">
        <v>70</v>
      </c>
      <c r="I79" s="35" t="s">
        <v>71</v>
      </c>
    </row>
    <row r="80" spans="1:9">
      <c r="A80" s="17" t="s">
        <v>168</v>
      </c>
      <c r="B80" s="17" t="s">
        <v>169</v>
      </c>
      <c r="C80" s="36" t="s">
        <v>36</v>
      </c>
      <c r="D80" s="37">
        <v>3.7319999999999999E-2</v>
      </c>
      <c r="E80" s="16">
        <v>1</v>
      </c>
      <c r="F80" s="16">
        <v>0</v>
      </c>
      <c r="G80" s="16">
        <v>16.5</v>
      </c>
      <c r="H80" s="16">
        <v>0</v>
      </c>
      <c r="I80" s="16">
        <v>0.61</v>
      </c>
    </row>
    <row r="83" spans="1:9">
      <c r="A83" s="25" t="s">
        <v>221</v>
      </c>
      <c r="B83" s="26"/>
      <c r="C83" s="26"/>
      <c r="D83" s="26"/>
      <c r="E83" s="26"/>
      <c r="F83" s="26"/>
      <c r="G83" s="26"/>
      <c r="H83" s="26"/>
      <c r="I83" s="27"/>
    </row>
    <row r="84" spans="1:9">
      <c r="A84" s="28" t="s">
        <v>135</v>
      </c>
      <c r="B84" s="29"/>
      <c r="C84" s="29"/>
      <c r="D84" s="29"/>
      <c r="E84" s="29"/>
      <c r="F84" s="29"/>
      <c r="G84" s="29"/>
      <c r="H84" s="29"/>
      <c r="I84" s="30"/>
    </row>
    <row r="85" spans="1:9">
      <c r="A85" s="31" t="s">
        <v>222</v>
      </c>
      <c r="B85" s="32"/>
      <c r="C85" s="32"/>
      <c r="D85" s="32"/>
      <c r="E85" s="33"/>
      <c r="F85" s="33"/>
      <c r="G85" s="33"/>
      <c r="H85" s="33"/>
      <c r="I85" s="34"/>
    </row>
    <row r="86" spans="1:9">
      <c r="A86" s="35" t="s">
        <v>64</v>
      </c>
      <c r="B86" s="7" t="s">
        <v>17</v>
      </c>
      <c r="C86" s="35" t="s">
        <v>65</v>
      </c>
      <c r="D86" s="35" t="s">
        <v>66</v>
      </c>
      <c r="E86" s="35" t="s">
        <v>67</v>
      </c>
      <c r="F86" s="35" t="s">
        <v>68</v>
      </c>
      <c r="G86" s="35" t="s">
        <v>69</v>
      </c>
      <c r="H86" s="35" t="s">
        <v>70</v>
      </c>
      <c r="I86" s="35" t="s">
        <v>71</v>
      </c>
    </row>
    <row r="87" spans="1:9">
      <c r="A87" s="17" t="s">
        <v>200</v>
      </c>
      <c r="B87" s="17" t="s">
        <v>201</v>
      </c>
      <c r="C87" s="36" t="s">
        <v>36</v>
      </c>
      <c r="D87" s="37">
        <v>3.7319999999999999E-2</v>
      </c>
      <c r="E87" s="16">
        <v>1</v>
      </c>
      <c r="F87" s="16">
        <v>0</v>
      </c>
      <c r="G87" s="16">
        <v>23.55</v>
      </c>
      <c r="H87" s="16">
        <v>0</v>
      </c>
      <c r="I87" s="16">
        <v>0.87</v>
      </c>
    </row>
    <row r="90" spans="1:9">
      <c r="A90" s="25" t="s">
        <v>223</v>
      </c>
      <c r="B90" s="26"/>
      <c r="C90" s="26"/>
      <c r="D90" s="26"/>
      <c r="E90" s="26"/>
      <c r="F90" s="26"/>
      <c r="G90" s="26"/>
      <c r="H90" s="26"/>
      <c r="I90" s="27"/>
    </row>
    <row r="91" spans="1:9">
      <c r="A91" s="28" t="s">
        <v>135</v>
      </c>
      <c r="B91" s="29"/>
      <c r="C91" s="29"/>
      <c r="D91" s="29"/>
      <c r="E91" s="29"/>
      <c r="F91" s="29"/>
      <c r="G91" s="29"/>
      <c r="H91" s="29"/>
      <c r="I91" s="30"/>
    </row>
    <row r="92" spans="1:9">
      <c r="A92" s="31" t="s">
        <v>224</v>
      </c>
      <c r="B92" s="32"/>
      <c r="C92" s="32"/>
      <c r="D92" s="32"/>
      <c r="E92" s="33"/>
      <c r="F92" s="33"/>
      <c r="G92" s="33"/>
      <c r="H92" s="33"/>
      <c r="I92" s="34"/>
    </row>
    <row r="93" spans="1:9">
      <c r="A93" s="35" t="s">
        <v>64</v>
      </c>
      <c r="B93" s="7" t="s">
        <v>17</v>
      </c>
      <c r="C93" s="35" t="s">
        <v>65</v>
      </c>
      <c r="D93" s="35" t="s">
        <v>66</v>
      </c>
      <c r="E93" s="35" t="s">
        <v>67</v>
      </c>
      <c r="F93" s="35" t="s">
        <v>68</v>
      </c>
      <c r="G93" s="35" t="s">
        <v>69</v>
      </c>
      <c r="H93" s="35" t="s">
        <v>70</v>
      </c>
      <c r="I93" s="35" t="s">
        <v>71</v>
      </c>
    </row>
    <row r="94" spans="1:9" ht="22.5">
      <c r="A94" s="17" t="s">
        <v>170</v>
      </c>
      <c r="B94" s="13" t="s">
        <v>171</v>
      </c>
      <c r="C94" s="36" t="s">
        <v>36</v>
      </c>
      <c r="D94" s="37">
        <v>1</v>
      </c>
      <c r="E94" s="16">
        <v>1</v>
      </c>
      <c r="F94" s="16">
        <v>0</v>
      </c>
      <c r="G94" s="16">
        <v>1.73</v>
      </c>
      <c r="H94" s="16">
        <v>0</v>
      </c>
      <c r="I94" s="16">
        <v>1.73</v>
      </c>
    </row>
    <row r="95" spans="1:9" ht="22.5">
      <c r="A95" s="17" t="s">
        <v>172</v>
      </c>
      <c r="B95" s="13" t="s">
        <v>173</v>
      </c>
      <c r="C95" s="36" t="s">
        <v>36</v>
      </c>
      <c r="D95" s="37">
        <v>1</v>
      </c>
      <c r="E95" s="16">
        <v>1</v>
      </c>
      <c r="F95" s="16">
        <v>0</v>
      </c>
      <c r="G95" s="16">
        <v>1.67</v>
      </c>
      <c r="H95" s="16">
        <v>0</v>
      </c>
      <c r="I95" s="16">
        <v>1.67</v>
      </c>
    </row>
    <row r="96" spans="1:9">
      <c r="A96" s="17" t="s">
        <v>225</v>
      </c>
      <c r="B96" s="13" t="s">
        <v>226</v>
      </c>
      <c r="C96" s="36" t="s">
        <v>36</v>
      </c>
      <c r="D96" s="37">
        <v>1</v>
      </c>
      <c r="E96" s="16">
        <v>1</v>
      </c>
      <c r="F96" s="16">
        <v>0</v>
      </c>
      <c r="G96" s="16">
        <v>20.27</v>
      </c>
      <c r="H96" s="16">
        <v>0</v>
      </c>
      <c r="I96" s="16">
        <v>20.27</v>
      </c>
    </row>
    <row r="97" spans="1:9" ht="22.5">
      <c r="A97" s="17" t="s">
        <v>174</v>
      </c>
      <c r="B97" s="13" t="s">
        <v>175</v>
      </c>
      <c r="C97" s="36" t="s">
        <v>36</v>
      </c>
      <c r="D97" s="37">
        <v>1</v>
      </c>
      <c r="E97" s="16">
        <v>1</v>
      </c>
      <c r="F97" s="16">
        <v>0</v>
      </c>
      <c r="G97" s="16">
        <v>0.11</v>
      </c>
      <c r="H97" s="16">
        <v>0</v>
      </c>
      <c r="I97" s="16">
        <v>0.11</v>
      </c>
    </row>
    <row r="98" spans="1:9" ht="22.5">
      <c r="A98" s="17" t="s">
        <v>176</v>
      </c>
      <c r="B98" s="13" t="s">
        <v>177</v>
      </c>
      <c r="C98" s="36" t="s">
        <v>36</v>
      </c>
      <c r="D98" s="37">
        <v>1</v>
      </c>
      <c r="E98" s="16">
        <v>1</v>
      </c>
      <c r="F98" s="16">
        <v>0</v>
      </c>
      <c r="G98" s="16">
        <v>1.04</v>
      </c>
      <c r="H98" s="16">
        <v>0</v>
      </c>
      <c r="I98" s="16">
        <v>1.04</v>
      </c>
    </row>
    <row r="99" spans="1:9" ht="22.5">
      <c r="A99" s="17" t="s">
        <v>227</v>
      </c>
      <c r="B99" s="13" t="s">
        <v>228</v>
      </c>
      <c r="C99" s="36" t="s">
        <v>36</v>
      </c>
      <c r="D99" s="37">
        <v>1</v>
      </c>
      <c r="E99" s="16">
        <v>1</v>
      </c>
      <c r="F99" s="16">
        <v>0</v>
      </c>
      <c r="G99" s="16">
        <v>0.9</v>
      </c>
      <c r="H99" s="16">
        <v>0</v>
      </c>
      <c r="I99" s="16">
        <v>0.9</v>
      </c>
    </row>
    <row r="100" spans="1:9" ht="22.5">
      <c r="A100" s="17" t="s">
        <v>229</v>
      </c>
      <c r="B100" s="13" t="s">
        <v>230</v>
      </c>
      <c r="C100" s="36" t="s">
        <v>36</v>
      </c>
      <c r="D100" s="37">
        <v>1</v>
      </c>
      <c r="E100" s="16">
        <v>1</v>
      </c>
      <c r="F100" s="16">
        <v>0</v>
      </c>
      <c r="G100" s="16">
        <v>0.02</v>
      </c>
      <c r="H100" s="16">
        <v>0</v>
      </c>
      <c r="I100" s="16">
        <v>0.02</v>
      </c>
    </row>
    <row r="101" spans="1:9">
      <c r="A101" s="17" t="s">
        <v>231</v>
      </c>
      <c r="B101" s="17" t="s">
        <v>232</v>
      </c>
      <c r="C101" s="36" t="s">
        <v>36</v>
      </c>
      <c r="D101" s="37">
        <v>1</v>
      </c>
      <c r="E101" s="16">
        <v>1</v>
      </c>
      <c r="F101" s="16">
        <v>0</v>
      </c>
      <c r="G101" s="16">
        <v>0.1</v>
      </c>
      <c r="H101" s="16">
        <v>0</v>
      </c>
      <c r="I101" s="16">
        <v>0.1</v>
      </c>
    </row>
    <row r="104" spans="1:9">
      <c r="A104" s="25" t="s">
        <v>233</v>
      </c>
      <c r="B104" s="26"/>
      <c r="C104" s="26"/>
      <c r="D104" s="26"/>
      <c r="E104" s="26"/>
      <c r="F104" s="26"/>
      <c r="G104" s="26"/>
      <c r="H104" s="26"/>
      <c r="I104" s="27"/>
    </row>
    <row r="105" spans="1:9">
      <c r="A105" s="28" t="s">
        <v>135</v>
      </c>
      <c r="B105" s="29"/>
      <c r="C105" s="29"/>
      <c r="D105" s="29"/>
      <c r="E105" s="29"/>
      <c r="F105" s="29"/>
      <c r="G105" s="29"/>
      <c r="H105" s="29"/>
      <c r="I105" s="30"/>
    </row>
    <row r="106" spans="1:9">
      <c r="A106" s="31" t="s">
        <v>234</v>
      </c>
      <c r="B106" s="32"/>
      <c r="C106" s="32"/>
      <c r="D106" s="32"/>
      <c r="E106" s="33"/>
      <c r="F106" s="33"/>
      <c r="G106" s="33"/>
      <c r="H106" s="33"/>
      <c r="I106" s="34"/>
    </row>
    <row r="107" spans="1:9">
      <c r="A107" s="35" t="s">
        <v>64</v>
      </c>
      <c r="B107" s="7" t="s">
        <v>17</v>
      </c>
      <c r="C107" s="35" t="s">
        <v>65</v>
      </c>
      <c r="D107" s="35" t="s">
        <v>66</v>
      </c>
      <c r="E107" s="35" t="s">
        <v>67</v>
      </c>
      <c r="F107" s="35" t="s">
        <v>68</v>
      </c>
      <c r="G107" s="35" t="s">
        <v>69</v>
      </c>
      <c r="H107" s="35" t="s">
        <v>70</v>
      </c>
      <c r="I107" s="35" t="s">
        <v>71</v>
      </c>
    </row>
    <row r="108" spans="1:9">
      <c r="A108" s="17" t="s">
        <v>225</v>
      </c>
      <c r="B108" s="17" t="s">
        <v>226</v>
      </c>
      <c r="C108" s="36" t="s">
        <v>36</v>
      </c>
      <c r="D108" s="37">
        <v>5.0899999999999999E-3</v>
      </c>
      <c r="E108" s="16">
        <v>1</v>
      </c>
      <c r="F108" s="16">
        <v>0</v>
      </c>
      <c r="G108" s="16">
        <v>20.27</v>
      </c>
      <c r="H108" s="16">
        <v>0</v>
      </c>
      <c r="I108" s="16">
        <v>0.1</v>
      </c>
    </row>
    <row r="111" spans="1:9">
      <c r="A111" s="25" t="s">
        <v>235</v>
      </c>
      <c r="B111" s="26"/>
      <c r="C111" s="26"/>
      <c r="D111" s="26"/>
      <c r="E111" s="26"/>
      <c r="F111" s="26"/>
      <c r="G111" s="26"/>
      <c r="H111" s="26"/>
      <c r="I111" s="27"/>
    </row>
    <row r="112" spans="1:9">
      <c r="A112" s="28" t="s">
        <v>135</v>
      </c>
      <c r="B112" s="29"/>
      <c r="C112" s="29"/>
      <c r="D112" s="29"/>
      <c r="E112" s="29"/>
      <c r="F112" s="29"/>
      <c r="G112" s="29"/>
      <c r="H112" s="29"/>
      <c r="I112" s="30"/>
    </row>
    <row r="113" spans="1:9">
      <c r="A113" s="31" t="s">
        <v>236</v>
      </c>
      <c r="B113" s="32"/>
      <c r="C113" s="32"/>
      <c r="D113" s="32"/>
      <c r="E113" s="33"/>
      <c r="F113" s="33"/>
      <c r="G113" s="33"/>
      <c r="H113" s="33"/>
      <c r="I113" s="34"/>
    </row>
    <row r="114" spans="1:9">
      <c r="A114" s="35" t="s">
        <v>64</v>
      </c>
      <c r="B114" s="7" t="s">
        <v>17</v>
      </c>
      <c r="C114" s="35" t="s">
        <v>65</v>
      </c>
      <c r="D114" s="35" t="s">
        <v>66</v>
      </c>
      <c r="E114" s="35" t="s">
        <v>67</v>
      </c>
      <c r="F114" s="35" t="s">
        <v>68</v>
      </c>
      <c r="G114" s="35" t="s">
        <v>69</v>
      </c>
      <c r="H114" s="35" t="s">
        <v>70</v>
      </c>
      <c r="I114" s="35" t="s">
        <v>71</v>
      </c>
    </row>
    <row r="115" spans="1:9" ht="33.75">
      <c r="A115" s="17" t="s">
        <v>237</v>
      </c>
      <c r="B115" s="13" t="s">
        <v>238</v>
      </c>
      <c r="C115" s="36" t="s">
        <v>92</v>
      </c>
      <c r="D115" s="37">
        <v>1.2434000000000001</v>
      </c>
      <c r="E115" s="16">
        <v>1</v>
      </c>
      <c r="F115" s="16">
        <v>0</v>
      </c>
      <c r="G115" s="16">
        <v>4.5</v>
      </c>
      <c r="H115" s="16">
        <v>0</v>
      </c>
      <c r="I115" s="16">
        <v>5.59</v>
      </c>
    </row>
    <row r="116" spans="1:9" ht="22.5">
      <c r="A116" s="17" t="s">
        <v>86</v>
      </c>
      <c r="B116" s="13" t="s">
        <v>87</v>
      </c>
      <c r="C116" s="36" t="s">
        <v>45</v>
      </c>
      <c r="D116" s="37">
        <v>9.4000000000000004E-3</v>
      </c>
      <c r="E116" s="16">
        <v>1</v>
      </c>
      <c r="F116" s="16">
        <v>0</v>
      </c>
      <c r="G116" s="16">
        <v>6.44</v>
      </c>
      <c r="H116" s="16">
        <v>0</v>
      </c>
      <c r="I116" s="16">
        <v>0.06</v>
      </c>
    </row>
    <row r="117" spans="1:9">
      <c r="A117" s="17" t="s">
        <v>72</v>
      </c>
      <c r="B117" s="13" t="s">
        <v>73</v>
      </c>
      <c r="C117" s="36" t="s">
        <v>36</v>
      </c>
      <c r="D117" s="37">
        <v>3.9E-2</v>
      </c>
      <c r="E117" s="16">
        <v>1</v>
      </c>
      <c r="F117" s="16">
        <v>0</v>
      </c>
      <c r="G117" s="16">
        <v>23.83</v>
      </c>
      <c r="H117" s="16">
        <v>0</v>
      </c>
      <c r="I117" s="16">
        <v>0.92</v>
      </c>
    </row>
    <row r="118" spans="1:9">
      <c r="A118" s="17" t="s">
        <v>77</v>
      </c>
      <c r="B118" s="17" t="s">
        <v>78</v>
      </c>
      <c r="C118" s="36" t="s">
        <v>36</v>
      </c>
      <c r="D118" s="37">
        <v>3.9E-2</v>
      </c>
      <c r="E118" s="16">
        <v>1</v>
      </c>
      <c r="F118" s="16">
        <v>0</v>
      </c>
      <c r="G118" s="16">
        <v>31.14</v>
      </c>
      <c r="H118" s="16">
        <v>0</v>
      </c>
      <c r="I118" s="16">
        <v>1.21</v>
      </c>
    </row>
    <row r="121" spans="1:9">
      <c r="A121" s="25" t="s">
        <v>239</v>
      </c>
      <c r="B121" s="26"/>
      <c r="C121" s="26"/>
      <c r="D121" s="26"/>
      <c r="E121" s="26"/>
      <c r="F121" s="26"/>
      <c r="G121" s="26"/>
      <c r="H121" s="26"/>
      <c r="I121" s="27"/>
    </row>
    <row r="122" spans="1:9">
      <c r="A122" s="28" t="s">
        <v>135</v>
      </c>
      <c r="B122" s="29"/>
      <c r="C122" s="29"/>
      <c r="D122" s="29"/>
      <c r="E122" s="29"/>
      <c r="F122" s="29"/>
      <c r="G122" s="29"/>
      <c r="H122" s="29"/>
      <c r="I122" s="30"/>
    </row>
    <row r="123" spans="1:9">
      <c r="A123" s="31" t="s">
        <v>240</v>
      </c>
      <c r="B123" s="32"/>
      <c r="C123" s="32"/>
      <c r="D123" s="32"/>
      <c r="E123" s="33"/>
      <c r="F123" s="33"/>
      <c r="G123" s="33"/>
      <c r="H123" s="33"/>
      <c r="I123" s="34"/>
    </row>
    <row r="124" spans="1:9">
      <c r="A124" s="35" t="s">
        <v>64</v>
      </c>
      <c r="B124" s="7" t="s">
        <v>17</v>
      </c>
      <c r="C124" s="35" t="s">
        <v>65</v>
      </c>
      <c r="D124" s="35" t="s">
        <v>66</v>
      </c>
      <c r="E124" s="35" t="s">
        <v>67</v>
      </c>
      <c r="F124" s="35" t="s">
        <v>68</v>
      </c>
      <c r="G124" s="35" t="s">
        <v>69</v>
      </c>
      <c r="H124" s="35" t="s">
        <v>70</v>
      </c>
      <c r="I124" s="35" t="s">
        <v>71</v>
      </c>
    </row>
    <row r="125" spans="1:9" ht="22.5">
      <c r="A125" s="17" t="s">
        <v>241</v>
      </c>
      <c r="B125" s="13" t="s">
        <v>242</v>
      </c>
      <c r="C125" s="36" t="s">
        <v>92</v>
      </c>
      <c r="D125" s="37">
        <v>1.0169999999999999</v>
      </c>
      <c r="E125" s="16">
        <v>1</v>
      </c>
      <c r="F125" s="16">
        <v>0</v>
      </c>
      <c r="G125" s="16">
        <v>8.06</v>
      </c>
      <c r="H125" s="16">
        <v>0</v>
      </c>
      <c r="I125" s="16">
        <v>8.19</v>
      </c>
    </row>
    <row r="126" spans="1:9">
      <c r="A126" s="17" t="s">
        <v>72</v>
      </c>
      <c r="B126" s="13" t="s">
        <v>73</v>
      </c>
      <c r="C126" s="36" t="s">
        <v>36</v>
      </c>
      <c r="D126" s="37">
        <v>0.14899999999999999</v>
      </c>
      <c r="E126" s="16">
        <v>1</v>
      </c>
      <c r="F126" s="16">
        <v>0</v>
      </c>
      <c r="G126" s="16">
        <v>23.83</v>
      </c>
      <c r="H126" s="16">
        <v>0</v>
      </c>
      <c r="I126" s="16">
        <v>3.55</v>
      </c>
    </row>
    <row r="127" spans="1:9">
      <c r="A127" s="17" t="s">
        <v>77</v>
      </c>
      <c r="B127" s="17" t="s">
        <v>78</v>
      </c>
      <c r="C127" s="36" t="s">
        <v>36</v>
      </c>
      <c r="D127" s="37">
        <v>0.14899999999999999</v>
      </c>
      <c r="E127" s="16">
        <v>1</v>
      </c>
      <c r="F127" s="16">
        <v>0</v>
      </c>
      <c r="G127" s="16">
        <v>31.14</v>
      </c>
      <c r="H127" s="16">
        <v>0</v>
      </c>
      <c r="I127" s="16">
        <v>4.63</v>
      </c>
    </row>
    <row r="130" spans="1:9">
      <c r="A130" s="25" t="s">
        <v>243</v>
      </c>
      <c r="B130" s="26"/>
      <c r="C130" s="26"/>
      <c r="D130" s="26"/>
      <c r="E130" s="26"/>
      <c r="F130" s="26"/>
      <c r="G130" s="26"/>
      <c r="H130" s="26"/>
      <c r="I130" s="27"/>
    </row>
    <row r="131" spans="1:9">
      <c r="A131" s="28" t="s">
        <v>135</v>
      </c>
      <c r="B131" s="29"/>
      <c r="C131" s="29"/>
      <c r="D131" s="29"/>
      <c r="E131" s="29"/>
      <c r="F131" s="29"/>
      <c r="G131" s="29"/>
      <c r="H131" s="29"/>
      <c r="I131" s="30"/>
    </row>
    <row r="132" spans="1:9">
      <c r="A132" s="31" t="s">
        <v>244</v>
      </c>
      <c r="B132" s="32"/>
      <c r="C132" s="32"/>
      <c r="D132" s="32"/>
      <c r="E132" s="33"/>
      <c r="F132" s="33"/>
      <c r="G132" s="33"/>
      <c r="H132" s="33"/>
      <c r="I132" s="34"/>
    </row>
    <row r="133" spans="1:9">
      <c r="A133" s="35" t="s">
        <v>64</v>
      </c>
      <c r="B133" s="7" t="s">
        <v>17</v>
      </c>
      <c r="C133" s="35" t="s">
        <v>65</v>
      </c>
      <c r="D133" s="35" t="s">
        <v>66</v>
      </c>
      <c r="E133" s="35" t="s">
        <v>67</v>
      </c>
      <c r="F133" s="35" t="s">
        <v>68</v>
      </c>
      <c r="G133" s="35" t="s">
        <v>69</v>
      </c>
      <c r="H133" s="35" t="s">
        <v>70</v>
      </c>
      <c r="I133" s="35" t="s">
        <v>71</v>
      </c>
    </row>
    <row r="134" spans="1:9" ht="22.5">
      <c r="A134" s="17" t="s">
        <v>245</v>
      </c>
      <c r="B134" s="13" t="s">
        <v>246</v>
      </c>
      <c r="C134" s="36" t="s">
        <v>45</v>
      </c>
      <c r="D134" s="37">
        <v>1</v>
      </c>
      <c r="E134" s="16">
        <v>1</v>
      </c>
      <c r="F134" s="16">
        <v>0</v>
      </c>
      <c r="G134" s="16">
        <v>5.3</v>
      </c>
      <c r="H134" s="16">
        <v>0</v>
      </c>
      <c r="I134" s="16">
        <v>5.3</v>
      </c>
    </row>
    <row r="135" spans="1:9">
      <c r="A135" s="17" t="s">
        <v>247</v>
      </c>
      <c r="B135" s="13" t="s">
        <v>248</v>
      </c>
      <c r="C135" s="36" t="s">
        <v>45</v>
      </c>
      <c r="D135" s="37">
        <v>1</v>
      </c>
      <c r="E135" s="16">
        <v>1</v>
      </c>
      <c r="F135" s="16">
        <v>0</v>
      </c>
      <c r="G135" s="16">
        <v>2.93</v>
      </c>
      <c r="H135" s="16">
        <v>0</v>
      </c>
      <c r="I135" s="16">
        <v>2.93</v>
      </c>
    </row>
    <row r="136" spans="1:9">
      <c r="A136" s="17" t="s">
        <v>72</v>
      </c>
      <c r="B136" s="13" t="s">
        <v>73</v>
      </c>
      <c r="C136" s="36" t="s">
        <v>36</v>
      </c>
      <c r="D136" s="37">
        <v>5.0874999999999997E-2</v>
      </c>
      <c r="E136" s="16">
        <v>1</v>
      </c>
      <c r="F136" s="16">
        <v>0</v>
      </c>
      <c r="G136" s="16">
        <v>23.83</v>
      </c>
      <c r="H136" s="16">
        <v>0</v>
      </c>
      <c r="I136" s="16">
        <v>1.21</v>
      </c>
    </row>
    <row r="137" spans="1:9">
      <c r="A137" s="17" t="s">
        <v>77</v>
      </c>
      <c r="B137" s="17" t="s">
        <v>78</v>
      </c>
      <c r="C137" s="36" t="s">
        <v>36</v>
      </c>
      <c r="D137" s="37">
        <v>0.1628</v>
      </c>
      <c r="E137" s="16">
        <v>1</v>
      </c>
      <c r="F137" s="16">
        <v>0</v>
      </c>
      <c r="G137" s="16">
        <v>31.14</v>
      </c>
      <c r="H137" s="16">
        <v>0</v>
      </c>
      <c r="I137" s="16">
        <v>5.0599999999999996</v>
      </c>
    </row>
    <row r="140" spans="1:9">
      <c r="A140" s="25" t="s">
        <v>249</v>
      </c>
      <c r="B140" s="26"/>
      <c r="C140" s="26"/>
      <c r="D140" s="26"/>
      <c r="E140" s="26"/>
      <c r="F140" s="26"/>
      <c r="G140" s="26"/>
      <c r="H140" s="26"/>
      <c r="I140" s="27"/>
    </row>
    <row r="141" spans="1:9">
      <c r="A141" s="28" t="s">
        <v>135</v>
      </c>
      <c r="B141" s="29"/>
      <c r="C141" s="29"/>
      <c r="D141" s="29"/>
      <c r="E141" s="29"/>
      <c r="F141" s="29"/>
      <c r="G141" s="29"/>
      <c r="H141" s="29"/>
      <c r="I141" s="30"/>
    </row>
    <row r="142" spans="1:9">
      <c r="A142" s="31" t="s">
        <v>250</v>
      </c>
      <c r="B142" s="32"/>
      <c r="C142" s="32"/>
      <c r="D142" s="32"/>
      <c r="E142" s="33"/>
      <c r="F142" s="33"/>
      <c r="G142" s="33"/>
      <c r="H142" s="33"/>
      <c r="I142" s="34"/>
    </row>
    <row r="143" spans="1:9">
      <c r="A143" s="35" t="s">
        <v>64</v>
      </c>
      <c r="B143" s="7" t="s">
        <v>17</v>
      </c>
      <c r="C143" s="35" t="s">
        <v>65</v>
      </c>
      <c r="D143" s="35" t="s">
        <v>66</v>
      </c>
      <c r="E143" s="35" t="s">
        <v>67</v>
      </c>
      <c r="F143" s="35" t="s">
        <v>68</v>
      </c>
      <c r="G143" s="35" t="s">
        <v>69</v>
      </c>
      <c r="H143" s="35" t="s">
        <v>70</v>
      </c>
      <c r="I143" s="35" t="s">
        <v>71</v>
      </c>
    </row>
    <row r="144" spans="1:9" ht="33.75">
      <c r="A144" s="17" t="s">
        <v>251</v>
      </c>
      <c r="B144" s="13" t="s">
        <v>252</v>
      </c>
      <c r="C144" s="36" t="s">
        <v>45</v>
      </c>
      <c r="D144" s="37">
        <v>1</v>
      </c>
      <c r="E144" s="16">
        <v>1</v>
      </c>
      <c r="F144" s="16">
        <v>0</v>
      </c>
      <c r="G144" s="16">
        <v>10.86</v>
      </c>
      <c r="H144" s="16">
        <v>0</v>
      </c>
      <c r="I144" s="16">
        <v>10.86</v>
      </c>
    </row>
    <row r="145" spans="1:9">
      <c r="A145" s="17" t="s">
        <v>253</v>
      </c>
      <c r="B145" s="17" t="s">
        <v>254</v>
      </c>
      <c r="C145" s="36" t="s">
        <v>45</v>
      </c>
      <c r="D145" s="37">
        <v>1</v>
      </c>
      <c r="E145" s="16">
        <v>1</v>
      </c>
      <c r="F145" s="16">
        <v>0</v>
      </c>
      <c r="G145" s="16">
        <v>45</v>
      </c>
      <c r="H145" s="16">
        <v>0</v>
      </c>
      <c r="I145" s="16">
        <v>45</v>
      </c>
    </row>
    <row r="148" spans="1:9">
      <c r="A148" s="25" t="s">
        <v>255</v>
      </c>
      <c r="B148" s="26"/>
      <c r="C148" s="26"/>
      <c r="D148" s="26"/>
      <c r="E148" s="26"/>
      <c r="F148" s="26"/>
      <c r="G148" s="26"/>
      <c r="H148" s="26"/>
      <c r="I148" s="27"/>
    </row>
    <row r="149" spans="1:9">
      <c r="A149" s="28" t="s">
        <v>135</v>
      </c>
      <c r="B149" s="29"/>
      <c r="C149" s="29"/>
      <c r="D149" s="29"/>
      <c r="E149" s="29"/>
      <c r="F149" s="29"/>
      <c r="G149" s="29"/>
      <c r="H149" s="29"/>
      <c r="I149" s="30"/>
    </row>
    <row r="150" spans="1:9">
      <c r="A150" s="31" t="s">
        <v>256</v>
      </c>
      <c r="B150" s="32"/>
      <c r="C150" s="32"/>
      <c r="D150" s="32"/>
      <c r="E150" s="33"/>
      <c r="F150" s="33"/>
      <c r="G150" s="33"/>
      <c r="H150" s="33"/>
      <c r="I150" s="34"/>
    </row>
    <row r="151" spans="1:9">
      <c r="A151" s="35" t="s">
        <v>64</v>
      </c>
      <c r="B151" s="7" t="s">
        <v>17</v>
      </c>
      <c r="C151" s="35" t="s">
        <v>65</v>
      </c>
      <c r="D151" s="35" t="s">
        <v>66</v>
      </c>
      <c r="E151" s="35" t="s">
        <v>67</v>
      </c>
      <c r="F151" s="35" t="s">
        <v>68</v>
      </c>
      <c r="G151" s="35" t="s">
        <v>69</v>
      </c>
      <c r="H151" s="35" t="s">
        <v>70</v>
      </c>
      <c r="I151" s="35" t="s">
        <v>71</v>
      </c>
    </row>
    <row r="152" spans="1:9" ht="22.5">
      <c r="A152" s="17" t="s">
        <v>257</v>
      </c>
      <c r="B152" s="13" t="s">
        <v>258</v>
      </c>
      <c r="C152" s="36" t="s">
        <v>45</v>
      </c>
      <c r="D152" s="37">
        <v>1</v>
      </c>
      <c r="E152" s="16">
        <v>1</v>
      </c>
      <c r="F152" s="16">
        <v>0</v>
      </c>
      <c r="G152" s="16">
        <v>2.52</v>
      </c>
      <c r="H152" s="16">
        <v>0</v>
      </c>
      <c r="I152" s="16">
        <v>2.52</v>
      </c>
    </row>
    <row r="153" spans="1:9" ht="33.75">
      <c r="A153" s="17" t="s">
        <v>259</v>
      </c>
      <c r="B153" s="13" t="s">
        <v>260</v>
      </c>
      <c r="C153" s="36" t="s">
        <v>45</v>
      </c>
      <c r="D153" s="37">
        <v>1</v>
      </c>
      <c r="E153" s="16">
        <v>1</v>
      </c>
      <c r="F153" s="16">
        <v>0</v>
      </c>
      <c r="G153" s="16">
        <v>1.31</v>
      </c>
      <c r="H153" s="16">
        <v>0</v>
      </c>
      <c r="I153" s="16">
        <v>1.31</v>
      </c>
    </row>
    <row r="154" spans="1:9">
      <c r="A154" s="17" t="s">
        <v>72</v>
      </c>
      <c r="B154" s="13" t="s">
        <v>73</v>
      </c>
      <c r="C154" s="36" t="s">
        <v>36</v>
      </c>
      <c r="D154" s="37">
        <v>0.128</v>
      </c>
      <c r="E154" s="16">
        <v>1</v>
      </c>
      <c r="F154" s="16">
        <v>0</v>
      </c>
      <c r="G154" s="16">
        <v>23.83</v>
      </c>
      <c r="H154" s="16">
        <v>0</v>
      </c>
      <c r="I154" s="16">
        <v>3.05</v>
      </c>
    </row>
    <row r="155" spans="1:9">
      <c r="A155" s="17" t="s">
        <v>77</v>
      </c>
      <c r="B155" s="17" t="s">
        <v>78</v>
      </c>
      <c r="C155" s="36" t="s">
        <v>36</v>
      </c>
      <c r="D155" s="37">
        <v>0.128</v>
      </c>
      <c r="E155" s="16">
        <v>1</v>
      </c>
      <c r="F155" s="16">
        <v>0</v>
      </c>
      <c r="G155" s="16">
        <v>31.14</v>
      </c>
      <c r="H155" s="16">
        <v>0</v>
      </c>
      <c r="I155" s="16">
        <v>3.98</v>
      </c>
    </row>
    <row r="158" spans="1:9">
      <c r="A158" s="25" t="s">
        <v>261</v>
      </c>
      <c r="B158" s="26"/>
      <c r="C158" s="26"/>
      <c r="D158" s="26"/>
      <c r="E158" s="26"/>
      <c r="F158" s="26"/>
      <c r="G158" s="26"/>
      <c r="H158" s="26"/>
      <c r="I158" s="27"/>
    </row>
    <row r="159" spans="1:9">
      <c r="A159" s="28" t="s">
        <v>135</v>
      </c>
      <c r="B159" s="29"/>
      <c r="C159" s="29"/>
      <c r="D159" s="29"/>
      <c r="E159" s="29"/>
      <c r="F159" s="29"/>
      <c r="G159" s="29"/>
      <c r="H159" s="29"/>
      <c r="I159" s="30"/>
    </row>
    <row r="160" spans="1:9">
      <c r="A160" s="31" t="s">
        <v>262</v>
      </c>
      <c r="B160" s="32"/>
      <c r="C160" s="32"/>
      <c r="D160" s="32"/>
      <c r="E160" s="33"/>
      <c r="F160" s="33"/>
      <c r="G160" s="33"/>
      <c r="H160" s="33"/>
      <c r="I160" s="34"/>
    </row>
    <row r="161" spans="1:9">
      <c r="A161" s="35" t="s">
        <v>64</v>
      </c>
      <c r="B161" s="7" t="s">
        <v>17</v>
      </c>
      <c r="C161" s="35" t="s">
        <v>65</v>
      </c>
      <c r="D161" s="35" t="s">
        <v>66</v>
      </c>
      <c r="E161" s="35" t="s">
        <v>67</v>
      </c>
      <c r="F161" s="35" t="s">
        <v>68</v>
      </c>
      <c r="G161" s="35" t="s">
        <v>69</v>
      </c>
      <c r="H161" s="35" t="s">
        <v>70</v>
      </c>
      <c r="I161" s="35" t="s">
        <v>71</v>
      </c>
    </row>
    <row r="162" spans="1:9">
      <c r="A162" s="17" t="s">
        <v>263</v>
      </c>
      <c r="B162" s="13" t="s">
        <v>264</v>
      </c>
      <c r="C162" s="36" t="s">
        <v>45</v>
      </c>
      <c r="D162" s="37">
        <v>2</v>
      </c>
      <c r="E162" s="16">
        <v>1</v>
      </c>
      <c r="F162" s="16">
        <v>0</v>
      </c>
      <c r="G162" s="16">
        <v>6.78</v>
      </c>
      <c r="H162" s="16">
        <v>0</v>
      </c>
      <c r="I162" s="16">
        <v>13.56</v>
      </c>
    </row>
    <row r="163" spans="1:9">
      <c r="A163" s="17" t="s">
        <v>72</v>
      </c>
      <c r="B163" s="13" t="s">
        <v>73</v>
      </c>
      <c r="C163" s="36" t="s">
        <v>36</v>
      </c>
      <c r="D163" s="37">
        <v>0.57199999999999995</v>
      </c>
      <c r="E163" s="16">
        <v>1</v>
      </c>
      <c r="F163" s="16">
        <v>0</v>
      </c>
      <c r="G163" s="16">
        <v>23.83</v>
      </c>
      <c r="H163" s="16">
        <v>0</v>
      </c>
      <c r="I163" s="16">
        <v>13.63</v>
      </c>
    </row>
    <row r="164" spans="1:9">
      <c r="A164" s="17" t="s">
        <v>77</v>
      </c>
      <c r="B164" s="17" t="s">
        <v>78</v>
      </c>
      <c r="C164" s="36" t="s">
        <v>36</v>
      </c>
      <c r="D164" s="37">
        <v>0.57199999999999995</v>
      </c>
      <c r="E164" s="16">
        <v>1</v>
      </c>
      <c r="F164" s="16">
        <v>0</v>
      </c>
      <c r="G164" s="16">
        <v>31.14</v>
      </c>
      <c r="H164" s="16">
        <v>0</v>
      </c>
      <c r="I164" s="16">
        <v>17.809999999999999</v>
      </c>
    </row>
    <row r="167" spans="1:9">
      <c r="A167" s="25" t="s">
        <v>265</v>
      </c>
      <c r="B167" s="26"/>
      <c r="C167" s="26"/>
      <c r="D167" s="26"/>
      <c r="E167" s="26"/>
      <c r="F167" s="26"/>
      <c r="G167" s="26"/>
      <c r="H167" s="26"/>
      <c r="I167" s="27"/>
    </row>
    <row r="168" spans="1:9">
      <c r="A168" s="28" t="s">
        <v>135</v>
      </c>
      <c r="B168" s="29"/>
      <c r="C168" s="29"/>
      <c r="D168" s="29"/>
      <c r="E168" s="29"/>
      <c r="F168" s="29"/>
      <c r="G168" s="29"/>
      <c r="H168" s="29"/>
      <c r="I168" s="30"/>
    </row>
    <row r="169" spans="1:9">
      <c r="A169" s="31" t="s">
        <v>266</v>
      </c>
      <c r="B169" s="32"/>
      <c r="C169" s="32"/>
      <c r="D169" s="32"/>
      <c r="E169" s="33"/>
      <c r="F169" s="33"/>
      <c r="G169" s="33"/>
      <c r="H169" s="33"/>
      <c r="I169" s="34"/>
    </row>
    <row r="170" spans="1:9">
      <c r="A170" s="35" t="s">
        <v>64</v>
      </c>
      <c r="B170" s="7" t="s">
        <v>17</v>
      </c>
      <c r="C170" s="35" t="s">
        <v>65</v>
      </c>
      <c r="D170" s="35" t="s">
        <v>66</v>
      </c>
      <c r="E170" s="35" t="s">
        <v>67</v>
      </c>
      <c r="F170" s="35" t="s">
        <v>68</v>
      </c>
      <c r="G170" s="35" t="s">
        <v>69</v>
      </c>
      <c r="H170" s="35" t="s">
        <v>70</v>
      </c>
      <c r="I170" s="35" t="s">
        <v>71</v>
      </c>
    </row>
    <row r="171" spans="1:9" ht="22.5">
      <c r="A171" s="17" t="s">
        <v>267</v>
      </c>
      <c r="B171" s="13" t="s">
        <v>268</v>
      </c>
      <c r="C171" s="36" t="s">
        <v>45</v>
      </c>
      <c r="D171" s="37">
        <v>1</v>
      </c>
      <c r="E171" s="16">
        <v>1</v>
      </c>
      <c r="F171" s="16">
        <v>0</v>
      </c>
      <c r="G171" s="16">
        <v>51.36</v>
      </c>
      <c r="H171" s="16">
        <v>0</v>
      </c>
      <c r="I171" s="16">
        <v>51.36</v>
      </c>
    </row>
    <row r="172" spans="1:9" ht="33.75">
      <c r="A172" s="17" t="s">
        <v>269</v>
      </c>
      <c r="B172" s="13" t="s">
        <v>270</v>
      </c>
      <c r="C172" s="36" t="s">
        <v>45</v>
      </c>
      <c r="D172" s="37">
        <v>2</v>
      </c>
      <c r="E172" s="16">
        <v>1</v>
      </c>
      <c r="F172" s="16">
        <v>0</v>
      </c>
      <c r="G172" s="16">
        <v>1.29</v>
      </c>
      <c r="H172" s="16">
        <v>0</v>
      </c>
      <c r="I172" s="16">
        <v>2.58</v>
      </c>
    </row>
    <row r="173" spans="1:9">
      <c r="A173" s="17" t="s">
        <v>271</v>
      </c>
      <c r="B173" s="13" t="s">
        <v>272</v>
      </c>
      <c r="C173" s="36" t="s">
        <v>45</v>
      </c>
      <c r="D173" s="37">
        <v>2</v>
      </c>
      <c r="E173" s="16">
        <v>1</v>
      </c>
      <c r="F173" s="16">
        <v>0</v>
      </c>
      <c r="G173" s="16">
        <v>0.35</v>
      </c>
      <c r="H173" s="16">
        <v>0</v>
      </c>
      <c r="I173" s="16">
        <v>0.7</v>
      </c>
    </row>
    <row r="174" spans="1:9">
      <c r="A174" s="17" t="s">
        <v>273</v>
      </c>
      <c r="B174" s="13" t="s">
        <v>274</v>
      </c>
      <c r="C174" s="36" t="s">
        <v>92</v>
      </c>
      <c r="D174" s="37">
        <v>0.16639999999999999</v>
      </c>
      <c r="E174" s="16">
        <v>1</v>
      </c>
      <c r="F174" s="16">
        <v>0</v>
      </c>
      <c r="G174" s="16">
        <v>3.57</v>
      </c>
      <c r="H174" s="16">
        <v>0</v>
      </c>
      <c r="I174" s="16">
        <v>0.59</v>
      </c>
    </row>
    <row r="175" spans="1:9">
      <c r="A175" s="17" t="s">
        <v>72</v>
      </c>
      <c r="B175" s="13" t="s">
        <v>73</v>
      </c>
      <c r="C175" s="36" t="s">
        <v>36</v>
      </c>
      <c r="D175" s="37">
        <v>6.7199999999999996E-2</v>
      </c>
      <c r="E175" s="16">
        <v>1</v>
      </c>
      <c r="F175" s="16">
        <v>0</v>
      </c>
      <c r="G175" s="16">
        <v>23.83</v>
      </c>
      <c r="H175" s="16">
        <v>0</v>
      </c>
      <c r="I175" s="16">
        <v>1.6</v>
      </c>
    </row>
    <row r="176" spans="1:9">
      <c r="A176" s="17" t="s">
        <v>77</v>
      </c>
      <c r="B176" s="17" t="s">
        <v>78</v>
      </c>
      <c r="C176" s="36" t="s">
        <v>36</v>
      </c>
      <c r="D176" s="37">
        <v>0.33600000000000002</v>
      </c>
      <c r="E176" s="16">
        <v>1</v>
      </c>
      <c r="F176" s="16">
        <v>0</v>
      </c>
      <c r="G176" s="16">
        <v>31.14</v>
      </c>
      <c r="H176" s="16">
        <v>0</v>
      </c>
      <c r="I176" s="16">
        <v>10.46</v>
      </c>
    </row>
    <row r="179" spans="1:9">
      <c r="A179" s="25" t="s">
        <v>275</v>
      </c>
      <c r="B179" s="26"/>
      <c r="C179" s="26"/>
      <c r="D179" s="26"/>
      <c r="E179" s="26"/>
      <c r="F179" s="26"/>
      <c r="G179" s="26"/>
      <c r="H179" s="26"/>
      <c r="I179" s="27"/>
    </row>
    <row r="180" spans="1:9">
      <c r="A180" s="28" t="s">
        <v>135</v>
      </c>
      <c r="B180" s="29"/>
      <c r="C180" s="29"/>
      <c r="D180" s="29"/>
      <c r="E180" s="29"/>
      <c r="F180" s="29"/>
      <c r="G180" s="29"/>
      <c r="H180" s="29"/>
      <c r="I180" s="30"/>
    </row>
    <row r="181" spans="1:9">
      <c r="A181" s="31" t="s">
        <v>276</v>
      </c>
      <c r="B181" s="32"/>
      <c r="C181" s="32"/>
      <c r="D181" s="32"/>
      <c r="E181" s="33"/>
      <c r="F181" s="33"/>
      <c r="G181" s="33"/>
      <c r="H181" s="33"/>
      <c r="I181" s="34"/>
    </row>
    <row r="182" spans="1:9">
      <c r="A182" s="35" t="s">
        <v>64</v>
      </c>
      <c r="B182" s="7" t="s">
        <v>17</v>
      </c>
      <c r="C182" s="35" t="s">
        <v>65</v>
      </c>
      <c r="D182" s="35" t="s">
        <v>66</v>
      </c>
      <c r="E182" s="35" t="s">
        <v>67</v>
      </c>
      <c r="F182" s="35" t="s">
        <v>68</v>
      </c>
      <c r="G182" s="35" t="s">
        <v>69</v>
      </c>
      <c r="H182" s="35" t="s">
        <v>70</v>
      </c>
      <c r="I182" s="35" t="s">
        <v>71</v>
      </c>
    </row>
    <row r="183" spans="1:9" ht="33.75">
      <c r="A183" s="17" t="s">
        <v>277</v>
      </c>
      <c r="B183" s="13" t="s">
        <v>278</v>
      </c>
      <c r="C183" s="36" t="s">
        <v>92</v>
      </c>
      <c r="D183" s="37">
        <v>1.0149999999999999</v>
      </c>
      <c r="E183" s="16">
        <v>1</v>
      </c>
      <c r="F183" s="16">
        <v>0</v>
      </c>
      <c r="G183" s="16">
        <v>41.13</v>
      </c>
      <c r="H183" s="16">
        <v>0</v>
      </c>
      <c r="I183" s="16">
        <v>41.74</v>
      </c>
    </row>
    <row r="184" spans="1:9" ht="22.5">
      <c r="A184" s="17" t="s">
        <v>86</v>
      </c>
      <c r="B184" s="13" t="s">
        <v>87</v>
      </c>
      <c r="C184" s="36" t="s">
        <v>45</v>
      </c>
      <c r="D184" s="37">
        <v>8.9999999999999993E-3</v>
      </c>
      <c r="E184" s="16">
        <v>1</v>
      </c>
      <c r="F184" s="16">
        <v>0</v>
      </c>
      <c r="G184" s="16">
        <v>6.44</v>
      </c>
      <c r="H184" s="16">
        <v>0</v>
      </c>
      <c r="I184" s="16">
        <v>0.05</v>
      </c>
    </row>
    <row r="185" spans="1:9">
      <c r="A185" s="17" t="s">
        <v>72</v>
      </c>
      <c r="B185" s="13" t="s">
        <v>73</v>
      </c>
      <c r="C185" s="36" t="s">
        <v>36</v>
      </c>
      <c r="D185" s="37">
        <v>6.9699999999999998E-2</v>
      </c>
      <c r="E185" s="16">
        <v>1</v>
      </c>
      <c r="F185" s="16">
        <v>0</v>
      </c>
      <c r="G185" s="16">
        <v>23.83</v>
      </c>
      <c r="H185" s="16">
        <v>0</v>
      </c>
      <c r="I185" s="16">
        <v>1.66</v>
      </c>
    </row>
    <row r="186" spans="1:9">
      <c r="A186" s="17" t="s">
        <v>77</v>
      </c>
      <c r="B186" s="17" t="s">
        <v>78</v>
      </c>
      <c r="C186" s="36" t="s">
        <v>36</v>
      </c>
      <c r="D186" s="37">
        <v>6.9699999999999998E-2</v>
      </c>
      <c r="E186" s="16">
        <v>1</v>
      </c>
      <c r="F186" s="16">
        <v>0</v>
      </c>
      <c r="G186" s="16">
        <v>31.14</v>
      </c>
      <c r="H186" s="16">
        <v>0</v>
      </c>
      <c r="I186" s="16">
        <v>2.17</v>
      </c>
    </row>
    <row r="189" spans="1:9">
      <c r="A189" s="25" t="s">
        <v>279</v>
      </c>
      <c r="B189" s="26"/>
      <c r="C189" s="26"/>
      <c r="D189" s="26"/>
      <c r="E189" s="26"/>
      <c r="F189" s="26"/>
      <c r="G189" s="26"/>
      <c r="H189" s="26"/>
      <c r="I189" s="27"/>
    </row>
    <row r="190" spans="1:9">
      <c r="A190" s="28" t="s">
        <v>135</v>
      </c>
      <c r="B190" s="29"/>
      <c r="C190" s="29"/>
      <c r="D190" s="29"/>
      <c r="E190" s="29"/>
      <c r="F190" s="29"/>
      <c r="G190" s="29"/>
      <c r="H190" s="29"/>
      <c r="I190" s="30"/>
    </row>
    <row r="191" spans="1:9">
      <c r="A191" s="31" t="s">
        <v>280</v>
      </c>
      <c r="B191" s="32"/>
      <c r="C191" s="32"/>
      <c r="D191" s="32"/>
      <c r="E191" s="33"/>
      <c r="F191" s="33"/>
      <c r="G191" s="33"/>
      <c r="H191" s="33"/>
      <c r="I191" s="34"/>
    </row>
    <row r="192" spans="1:9">
      <c r="A192" s="35" t="s">
        <v>64</v>
      </c>
      <c r="B192" s="7" t="s">
        <v>17</v>
      </c>
      <c r="C192" s="35" t="s">
        <v>65</v>
      </c>
      <c r="D192" s="35" t="s">
        <v>66</v>
      </c>
      <c r="E192" s="35" t="s">
        <v>67</v>
      </c>
      <c r="F192" s="35" t="s">
        <v>68</v>
      </c>
      <c r="G192" s="35" t="s">
        <v>69</v>
      </c>
      <c r="H192" s="35" t="s">
        <v>70</v>
      </c>
      <c r="I192" s="35" t="s">
        <v>71</v>
      </c>
    </row>
    <row r="193" spans="1:9" ht="22.5">
      <c r="A193" s="17" t="s">
        <v>281</v>
      </c>
      <c r="B193" s="13" t="s">
        <v>282</v>
      </c>
      <c r="C193" s="36" t="s">
        <v>45</v>
      </c>
      <c r="D193" s="37">
        <v>1</v>
      </c>
      <c r="E193" s="16">
        <v>1</v>
      </c>
      <c r="F193" s="16">
        <v>0</v>
      </c>
      <c r="G193" s="16">
        <v>8.64</v>
      </c>
      <c r="H193" s="16">
        <v>0</v>
      </c>
      <c r="I193" s="16">
        <v>8.64</v>
      </c>
    </row>
    <row r="194" spans="1:9">
      <c r="A194" s="17" t="s">
        <v>72</v>
      </c>
      <c r="B194" s="13" t="s">
        <v>73</v>
      </c>
      <c r="C194" s="36" t="s">
        <v>36</v>
      </c>
      <c r="D194" s="37">
        <v>0.18629999999999999</v>
      </c>
      <c r="E194" s="16">
        <v>1</v>
      </c>
      <c r="F194" s="16">
        <v>0</v>
      </c>
      <c r="G194" s="16">
        <v>23.83</v>
      </c>
      <c r="H194" s="16">
        <v>0</v>
      </c>
      <c r="I194" s="16">
        <v>4.43</v>
      </c>
    </row>
    <row r="195" spans="1:9">
      <c r="A195" s="17" t="s">
        <v>77</v>
      </c>
      <c r="B195" s="17" t="s">
        <v>78</v>
      </c>
      <c r="C195" s="36" t="s">
        <v>36</v>
      </c>
      <c r="D195" s="37">
        <v>0.18629999999999999</v>
      </c>
      <c r="E195" s="16">
        <v>1</v>
      </c>
      <c r="F195" s="16">
        <v>0</v>
      </c>
      <c r="G195" s="16">
        <v>31.14</v>
      </c>
      <c r="H195" s="16">
        <v>0</v>
      </c>
      <c r="I195" s="16">
        <v>5.8</v>
      </c>
    </row>
    <row r="198" spans="1:9">
      <c r="A198" s="25" t="s">
        <v>283</v>
      </c>
      <c r="B198" s="26"/>
      <c r="C198" s="26"/>
      <c r="D198" s="26"/>
      <c r="E198" s="26"/>
      <c r="F198" s="26"/>
      <c r="G198" s="26"/>
      <c r="H198" s="26"/>
      <c r="I198" s="27"/>
    </row>
    <row r="199" spans="1:9">
      <c r="A199" s="28" t="s">
        <v>135</v>
      </c>
      <c r="B199" s="29"/>
      <c r="C199" s="29"/>
      <c r="D199" s="29"/>
      <c r="E199" s="29"/>
      <c r="F199" s="29"/>
      <c r="G199" s="29"/>
      <c r="H199" s="29"/>
      <c r="I199" s="30"/>
    </row>
    <row r="200" spans="1:9">
      <c r="A200" s="31" t="s">
        <v>284</v>
      </c>
      <c r="B200" s="32"/>
      <c r="C200" s="32"/>
      <c r="D200" s="32"/>
      <c r="E200" s="33"/>
      <c r="F200" s="33"/>
      <c r="G200" s="33"/>
      <c r="H200" s="33"/>
      <c r="I200" s="34"/>
    </row>
    <row r="201" spans="1:9">
      <c r="A201" s="35" t="s">
        <v>64</v>
      </c>
      <c r="B201" s="7" t="s">
        <v>17</v>
      </c>
      <c r="C201" s="35" t="s">
        <v>65</v>
      </c>
      <c r="D201" s="35" t="s">
        <v>66</v>
      </c>
      <c r="E201" s="35" t="s">
        <v>67</v>
      </c>
      <c r="F201" s="35" t="s">
        <v>68</v>
      </c>
      <c r="G201" s="35" t="s">
        <v>69</v>
      </c>
      <c r="H201" s="35" t="s">
        <v>70</v>
      </c>
      <c r="I201" s="35" t="s">
        <v>71</v>
      </c>
    </row>
    <row r="202" spans="1:9">
      <c r="A202" s="17" t="s">
        <v>285</v>
      </c>
      <c r="B202" s="13" t="s">
        <v>286</v>
      </c>
      <c r="C202" s="36" t="s">
        <v>92</v>
      </c>
      <c r="D202" s="37">
        <v>1.05</v>
      </c>
      <c r="E202" s="16">
        <v>1</v>
      </c>
      <c r="F202" s="16">
        <v>0</v>
      </c>
      <c r="G202" s="16">
        <v>63.95</v>
      </c>
      <c r="H202" s="16">
        <v>0</v>
      </c>
      <c r="I202" s="16">
        <v>67.14</v>
      </c>
    </row>
    <row r="203" spans="1:9">
      <c r="A203" s="17" t="s">
        <v>72</v>
      </c>
      <c r="B203" s="13" t="s">
        <v>73</v>
      </c>
      <c r="C203" s="36" t="s">
        <v>36</v>
      </c>
      <c r="D203" s="37">
        <v>3.3099999999999997E-2</v>
      </c>
      <c r="E203" s="16">
        <v>1</v>
      </c>
      <c r="F203" s="16">
        <v>0</v>
      </c>
      <c r="G203" s="16">
        <v>23.83</v>
      </c>
      <c r="H203" s="16">
        <v>0</v>
      </c>
      <c r="I203" s="16">
        <v>0.78</v>
      </c>
    </row>
    <row r="204" spans="1:9">
      <c r="A204" s="17" t="s">
        <v>77</v>
      </c>
      <c r="B204" s="17" t="s">
        <v>78</v>
      </c>
      <c r="C204" s="36" t="s">
        <v>36</v>
      </c>
      <c r="D204" s="37">
        <v>3.3099999999999997E-2</v>
      </c>
      <c r="E204" s="16">
        <v>1</v>
      </c>
      <c r="F204" s="16">
        <v>0</v>
      </c>
      <c r="G204" s="16">
        <v>31.14</v>
      </c>
      <c r="H204" s="16">
        <v>0</v>
      </c>
      <c r="I204" s="16">
        <v>1.03</v>
      </c>
    </row>
    <row r="207" spans="1:9">
      <c r="A207" s="25" t="s">
        <v>287</v>
      </c>
      <c r="B207" s="26"/>
      <c r="C207" s="26"/>
      <c r="D207" s="26"/>
      <c r="E207" s="26"/>
      <c r="F207" s="26"/>
      <c r="G207" s="26"/>
      <c r="H207" s="26"/>
      <c r="I207" s="27"/>
    </row>
    <row r="208" spans="1:9">
      <c r="A208" s="28" t="s">
        <v>135</v>
      </c>
      <c r="B208" s="29"/>
      <c r="C208" s="29"/>
      <c r="D208" s="29"/>
      <c r="E208" s="29"/>
      <c r="F208" s="29"/>
      <c r="G208" s="29"/>
      <c r="H208" s="29"/>
      <c r="I208" s="30"/>
    </row>
    <row r="209" spans="1:9">
      <c r="A209" s="31" t="s">
        <v>288</v>
      </c>
      <c r="B209" s="32"/>
      <c r="C209" s="32"/>
      <c r="D209" s="32"/>
      <c r="E209" s="33"/>
      <c r="F209" s="33"/>
      <c r="G209" s="33"/>
      <c r="H209" s="33"/>
      <c r="I209" s="34"/>
    </row>
    <row r="210" spans="1:9">
      <c r="A210" s="35" t="s">
        <v>64</v>
      </c>
      <c r="B210" s="7" t="s">
        <v>17</v>
      </c>
      <c r="C210" s="35" t="s">
        <v>65</v>
      </c>
      <c r="D210" s="35" t="s">
        <v>66</v>
      </c>
      <c r="E210" s="35" t="s">
        <v>67</v>
      </c>
      <c r="F210" s="35" t="s">
        <v>68</v>
      </c>
      <c r="G210" s="35" t="s">
        <v>69</v>
      </c>
      <c r="H210" s="35" t="s">
        <v>70</v>
      </c>
      <c r="I210" s="35" t="s">
        <v>71</v>
      </c>
    </row>
    <row r="211" spans="1:9" ht="22.5">
      <c r="A211" s="17" t="s">
        <v>289</v>
      </c>
      <c r="B211" s="13" t="s">
        <v>290</v>
      </c>
      <c r="C211" s="36" t="s">
        <v>45</v>
      </c>
      <c r="D211" s="37">
        <v>1</v>
      </c>
      <c r="E211" s="16">
        <v>1</v>
      </c>
      <c r="F211" s="16">
        <v>0</v>
      </c>
      <c r="G211" s="16">
        <v>3.46</v>
      </c>
      <c r="H211" s="16">
        <v>0</v>
      </c>
      <c r="I211" s="16">
        <v>3.46</v>
      </c>
    </row>
    <row r="212" spans="1:9">
      <c r="A212" s="17" t="s">
        <v>72</v>
      </c>
      <c r="B212" s="13" t="s">
        <v>73</v>
      </c>
      <c r="C212" s="36" t="s">
        <v>36</v>
      </c>
      <c r="D212" s="37">
        <v>0.36499999999999999</v>
      </c>
      <c r="E212" s="16">
        <v>1</v>
      </c>
      <c r="F212" s="16">
        <v>0</v>
      </c>
      <c r="G212" s="16">
        <v>23.83</v>
      </c>
      <c r="H212" s="16">
        <v>0</v>
      </c>
      <c r="I212" s="16">
        <v>8.69</v>
      </c>
    </row>
    <row r="213" spans="1:9">
      <c r="A213" s="17" t="s">
        <v>77</v>
      </c>
      <c r="B213" s="17" t="s">
        <v>78</v>
      </c>
      <c r="C213" s="36" t="s">
        <v>36</v>
      </c>
      <c r="D213" s="37">
        <v>0.36499999999999999</v>
      </c>
      <c r="E213" s="16">
        <v>1</v>
      </c>
      <c r="F213" s="16">
        <v>0</v>
      </c>
      <c r="G213" s="16">
        <v>31.14</v>
      </c>
      <c r="H213" s="16">
        <v>0</v>
      </c>
      <c r="I213" s="16">
        <v>11.36</v>
      </c>
    </row>
    <row r="216" spans="1:9">
      <c r="A216" s="25" t="s">
        <v>291</v>
      </c>
      <c r="B216" s="26"/>
      <c r="C216" s="26"/>
      <c r="D216" s="26"/>
      <c r="E216" s="26"/>
      <c r="F216" s="26"/>
      <c r="G216" s="26"/>
      <c r="H216" s="26"/>
      <c r="I216" s="27"/>
    </row>
    <row r="217" spans="1:9">
      <c r="A217" s="28" t="s">
        <v>135</v>
      </c>
      <c r="B217" s="29"/>
      <c r="C217" s="29"/>
      <c r="D217" s="29"/>
      <c r="E217" s="29"/>
      <c r="F217" s="29"/>
      <c r="G217" s="29"/>
      <c r="H217" s="29"/>
      <c r="I217" s="30"/>
    </row>
    <row r="218" spans="1:9">
      <c r="A218" s="31" t="s">
        <v>292</v>
      </c>
      <c r="B218" s="32"/>
      <c r="C218" s="32"/>
      <c r="D218" s="32"/>
      <c r="E218" s="33"/>
      <c r="F218" s="33"/>
      <c r="G218" s="33"/>
      <c r="H218" s="33"/>
      <c r="I218" s="34"/>
    </row>
    <row r="219" spans="1:9">
      <c r="A219" s="35" t="s">
        <v>64</v>
      </c>
      <c r="B219" s="7" t="s">
        <v>17</v>
      </c>
      <c r="C219" s="35" t="s">
        <v>65</v>
      </c>
      <c r="D219" s="35" t="s">
        <v>66</v>
      </c>
      <c r="E219" s="35" t="s">
        <v>67</v>
      </c>
      <c r="F219" s="35" t="s">
        <v>68</v>
      </c>
      <c r="G219" s="35" t="s">
        <v>69</v>
      </c>
      <c r="H219" s="35" t="s">
        <v>70</v>
      </c>
      <c r="I219" s="35" t="s">
        <v>71</v>
      </c>
    </row>
    <row r="220" spans="1:9" ht="22.5">
      <c r="A220" s="17" t="s">
        <v>293</v>
      </c>
      <c r="B220" s="13" t="s">
        <v>294</v>
      </c>
      <c r="C220" s="36" t="s">
        <v>45</v>
      </c>
      <c r="D220" s="37">
        <v>1</v>
      </c>
      <c r="E220" s="16">
        <v>1</v>
      </c>
      <c r="F220" s="16">
        <v>0</v>
      </c>
      <c r="G220" s="16">
        <v>118.22</v>
      </c>
      <c r="H220" s="16">
        <v>0</v>
      </c>
      <c r="I220" s="16">
        <v>118.22</v>
      </c>
    </row>
    <row r="221" spans="1:9" ht="33.75">
      <c r="A221" s="17" t="s">
        <v>295</v>
      </c>
      <c r="B221" s="13" t="s">
        <v>296</v>
      </c>
      <c r="C221" s="36" t="s">
        <v>45</v>
      </c>
      <c r="D221" s="37">
        <v>3</v>
      </c>
      <c r="E221" s="16">
        <v>1</v>
      </c>
      <c r="F221" s="16">
        <v>0</v>
      </c>
      <c r="G221" s="16">
        <v>3.17</v>
      </c>
      <c r="H221" s="16">
        <v>0</v>
      </c>
      <c r="I221" s="16">
        <v>9.51</v>
      </c>
    </row>
    <row r="222" spans="1:9">
      <c r="A222" s="17" t="s">
        <v>72</v>
      </c>
      <c r="B222" s="13" t="s">
        <v>73</v>
      </c>
      <c r="C222" s="36" t="s">
        <v>36</v>
      </c>
      <c r="D222" s="37">
        <v>0.72713499999999998</v>
      </c>
      <c r="E222" s="16">
        <v>1</v>
      </c>
      <c r="F222" s="16">
        <v>0</v>
      </c>
      <c r="G222" s="16">
        <v>23.83</v>
      </c>
      <c r="H222" s="16">
        <v>0</v>
      </c>
      <c r="I222" s="16">
        <v>17.32</v>
      </c>
    </row>
    <row r="223" spans="1:9">
      <c r="A223" s="17" t="s">
        <v>77</v>
      </c>
      <c r="B223" s="17" t="s">
        <v>78</v>
      </c>
      <c r="C223" s="36" t="s">
        <v>36</v>
      </c>
      <c r="D223" s="37">
        <v>0.72713499999999998</v>
      </c>
      <c r="E223" s="16">
        <v>1</v>
      </c>
      <c r="F223" s="16">
        <v>0</v>
      </c>
      <c r="G223" s="16">
        <v>31.14</v>
      </c>
      <c r="H223" s="16">
        <v>0</v>
      </c>
      <c r="I223" s="16">
        <v>22.64</v>
      </c>
    </row>
    <row r="226" spans="1:9">
      <c r="A226" s="25" t="s">
        <v>297</v>
      </c>
      <c r="B226" s="26"/>
      <c r="C226" s="26"/>
      <c r="D226" s="26"/>
      <c r="E226" s="26"/>
      <c r="F226" s="26"/>
      <c r="G226" s="26"/>
      <c r="H226" s="26"/>
      <c r="I226" s="27"/>
    </row>
    <row r="227" spans="1:9">
      <c r="A227" s="28" t="s">
        <v>135</v>
      </c>
      <c r="B227" s="29"/>
      <c r="C227" s="29"/>
      <c r="D227" s="29"/>
      <c r="E227" s="29"/>
      <c r="F227" s="29"/>
      <c r="G227" s="29"/>
      <c r="H227" s="29"/>
      <c r="I227" s="30"/>
    </row>
    <row r="228" spans="1:9">
      <c r="A228" s="31" t="s">
        <v>298</v>
      </c>
      <c r="B228" s="32"/>
      <c r="C228" s="32"/>
      <c r="D228" s="32"/>
      <c r="E228" s="33"/>
      <c r="F228" s="33"/>
      <c r="G228" s="33"/>
      <c r="H228" s="33"/>
      <c r="I228" s="34"/>
    </row>
    <row r="229" spans="1:9">
      <c r="A229" s="35" t="s">
        <v>64</v>
      </c>
      <c r="B229" s="7" t="s">
        <v>17</v>
      </c>
      <c r="C229" s="35" t="s">
        <v>65</v>
      </c>
      <c r="D229" s="35" t="s">
        <v>66</v>
      </c>
      <c r="E229" s="35" t="s">
        <v>67</v>
      </c>
      <c r="F229" s="35" t="s">
        <v>68</v>
      </c>
      <c r="G229" s="35" t="s">
        <v>69</v>
      </c>
      <c r="H229" s="35" t="s">
        <v>70</v>
      </c>
      <c r="I229" s="35" t="s">
        <v>71</v>
      </c>
    </row>
    <row r="230" spans="1:9" ht="33.75">
      <c r="A230" s="17" t="s">
        <v>299</v>
      </c>
      <c r="B230" s="13" t="s">
        <v>300</v>
      </c>
      <c r="C230" s="36" t="s">
        <v>45</v>
      </c>
      <c r="D230" s="37">
        <v>1</v>
      </c>
      <c r="E230" s="16">
        <v>1</v>
      </c>
      <c r="F230" s="16">
        <v>0</v>
      </c>
      <c r="G230" s="16">
        <v>83.57</v>
      </c>
      <c r="H230" s="16">
        <v>0</v>
      </c>
      <c r="I230" s="16">
        <v>83.57</v>
      </c>
    </row>
    <row r="231" spans="1:9">
      <c r="A231" s="17" t="s">
        <v>72</v>
      </c>
      <c r="B231" s="13" t="s">
        <v>73</v>
      </c>
      <c r="C231" s="36" t="s">
        <v>36</v>
      </c>
      <c r="D231" s="37">
        <v>0.38819999999999999</v>
      </c>
      <c r="E231" s="16">
        <v>1</v>
      </c>
      <c r="F231" s="16">
        <v>0</v>
      </c>
      <c r="G231" s="16">
        <v>23.83</v>
      </c>
      <c r="H231" s="16">
        <v>0</v>
      </c>
      <c r="I231" s="16">
        <v>9.25</v>
      </c>
    </row>
    <row r="232" spans="1:9">
      <c r="A232" s="17" t="s">
        <v>77</v>
      </c>
      <c r="B232" s="17" t="s">
        <v>78</v>
      </c>
      <c r="C232" s="36" t="s">
        <v>36</v>
      </c>
      <c r="D232" s="37">
        <v>0.38819999999999999</v>
      </c>
      <c r="E232" s="16">
        <v>1</v>
      </c>
      <c r="F232" s="16">
        <v>0</v>
      </c>
      <c r="G232" s="16">
        <v>31.14</v>
      </c>
      <c r="H232" s="16">
        <v>0</v>
      </c>
      <c r="I232" s="16">
        <v>12.08</v>
      </c>
    </row>
    <row r="235" spans="1:9">
      <c r="A235" s="25" t="s">
        <v>301</v>
      </c>
      <c r="B235" s="26"/>
      <c r="C235" s="26"/>
      <c r="D235" s="26"/>
      <c r="E235" s="26"/>
      <c r="F235" s="26"/>
      <c r="G235" s="26"/>
      <c r="H235" s="26"/>
      <c r="I235" s="27"/>
    </row>
    <row r="236" spans="1:9">
      <c r="A236" s="28" t="s">
        <v>135</v>
      </c>
      <c r="B236" s="29"/>
      <c r="C236" s="29"/>
      <c r="D236" s="29"/>
      <c r="E236" s="29"/>
      <c r="F236" s="29"/>
      <c r="G236" s="29"/>
      <c r="H236" s="29"/>
      <c r="I236" s="30"/>
    </row>
    <row r="237" spans="1:9">
      <c r="A237" s="31" t="s">
        <v>302</v>
      </c>
      <c r="B237" s="32"/>
      <c r="C237" s="32"/>
      <c r="D237" s="32"/>
      <c r="E237" s="33"/>
      <c r="F237" s="33"/>
      <c r="G237" s="33"/>
      <c r="H237" s="33"/>
      <c r="I237" s="34"/>
    </row>
    <row r="238" spans="1:9">
      <c r="A238" s="35" t="s">
        <v>64</v>
      </c>
      <c r="B238" s="7" t="s">
        <v>17</v>
      </c>
      <c r="C238" s="35" t="s">
        <v>65</v>
      </c>
      <c r="D238" s="35" t="s">
        <v>66</v>
      </c>
      <c r="E238" s="35" t="s">
        <v>67</v>
      </c>
      <c r="F238" s="35" t="s">
        <v>68</v>
      </c>
      <c r="G238" s="35" t="s">
        <v>69</v>
      </c>
      <c r="H238" s="35" t="s">
        <v>70</v>
      </c>
      <c r="I238" s="35" t="s">
        <v>71</v>
      </c>
    </row>
    <row r="239" spans="1:9">
      <c r="A239" s="17" t="s">
        <v>303</v>
      </c>
      <c r="B239" s="13" t="s">
        <v>304</v>
      </c>
      <c r="C239" s="36" t="s">
        <v>45</v>
      </c>
      <c r="D239" s="37">
        <v>1</v>
      </c>
      <c r="E239" s="16">
        <v>1</v>
      </c>
      <c r="F239" s="16">
        <v>0</v>
      </c>
      <c r="G239" s="16">
        <v>1.9</v>
      </c>
      <c r="H239" s="16">
        <v>0</v>
      </c>
      <c r="I239" s="16">
        <v>1.9</v>
      </c>
    </row>
    <row r="240" spans="1:9">
      <c r="A240" s="17" t="s">
        <v>72</v>
      </c>
      <c r="B240" s="13" t="s">
        <v>73</v>
      </c>
      <c r="C240" s="36" t="s">
        <v>36</v>
      </c>
      <c r="D240" s="37">
        <v>0.24399999999999999</v>
      </c>
      <c r="E240" s="16">
        <v>1</v>
      </c>
      <c r="F240" s="16">
        <v>0</v>
      </c>
      <c r="G240" s="16">
        <v>23.83</v>
      </c>
      <c r="H240" s="16">
        <v>0</v>
      </c>
      <c r="I240" s="16">
        <v>5.81</v>
      </c>
    </row>
    <row r="241" spans="1:9">
      <c r="A241" s="17" t="s">
        <v>77</v>
      </c>
      <c r="B241" s="17" t="s">
        <v>78</v>
      </c>
      <c r="C241" s="36" t="s">
        <v>36</v>
      </c>
      <c r="D241" s="37">
        <v>0.24399999999999999</v>
      </c>
      <c r="E241" s="16">
        <v>1</v>
      </c>
      <c r="F241" s="16">
        <v>0</v>
      </c>
      <c r="G241" s="16">
        <v>31.14</v>
      </c>
      <c r="H241" s="16">
        <v>0</v>
      </c>
      <c r="I241" s="16">
        <v>7.59</v>
      </c>
    </row>
    <row r="244" spans="1:9">
      <c r="A244" s="25" t="s">
        <v>305</v>
      </c>
      <c r="B244" s="26"/>
      <c r="C244" s="26"/>
      <c r="D244" s="26"/>
      <c r="E244" s="26"/>
      <c r="F244" s="26"/>
      <c r="G244" s="26"/>
      <c r="H244" s="26"/>
      <c r="I244" s="27"/>
    </row>
    <row r="245" spans="1:9">
      <c r="A245" s="28" t="s">
        <v>135</v>
      </c>
      <c r="B245" s="29"/>
      <c r="C245" s="29"/>
      <c r="D245" s="29"/>
      <c r="E245" s="29"/>
      <c r="F245" s="29"/>
      <c r="G245" s="29"/>
      <c r="H245" s="29"/>
      <c r="I245" s="30"/>
    </row>
    <row r="246" spans="1:9">
      <c r="A246" s="31" t="s">
        <v>306</v>
      </c>
      <c r="B246" s="32"/>
      <c r="C246" s="32"/>
      <c r="D246" s="32"/>
      <c r="E246" s="33"/>
      <c r="F246" s="33"/>
      <c r="G246" s="33"/>
      <c r="H246" s="33"/>
      <c r="I246" s="34"/>
    </row>
    <row r="247" spans="1:9">
      <c r="A247" s="35" t="s">
        <v>64</v>
      </c>
      <c r="B247" s="7" t="s">
        <v>17</v>
      </c>
      <c r="C247" s="35" t="s">
        <v>65</v>
      </c>
      <c r="D247" s="35" t="s">
        <v>66</v>
      </c>
      <c r="E247" s="35" t="s">
        <v>67</v>
      </c>
      <c r="F247" s="35" t="s">
        <v>68</v>
      </c>
      <c r="G247" s="35" t="s">
        <v>69</v>
      </c>
      <c r="H247" s="35" t="s">
        <v>70</v>
      </c>
      <c r="I247" s="35" t="s">
        <v>71</v>
      </c>
    </row>
    <row r="248" spans="1:9" ht="33.75">
      <c r="A248" s="17" t="s">
        <v>307</v>
      </c>
      <c r="B248" s="13" t="s">
        <v>308</v>
      </c>
      <c r="C248" s="36" t="s">
        <v>45</v>
      </c>
      <c r="D248" s="37">
        <v>4</v>
      </c>
      <c r="E248" s="16">
        <v>1</v>
      </c>
      <c r="F248" s="16">
        <v>0</v>
      </c>
      <c r="G248" s="16">
        <v>0.14000000000000001</v>
      </c>
      <c r="H248" s="16">
        <v>0</v>
      </c>
      <c r="I248" s="16">
        <v>0.56000000000000005</v>
      </c>
    </row>
    <row r="249" spans="1:9" ht="33.75">
      <c r="A249" s="17" t="s">
        <v>309</v>
      </c>
      <c r="B249" s="13" t="s">
        <v>310</v>
      </c>
      <c r="C249" s="36" t="s">
        <v>45</v>
      </c>
      <c r="D249" s="37">
        <v>1</v>
      </c>
      <c r="E249" s="16">
        <v>1</v>
      </c>
      <c r="F249" s="16">
        <v>0</v>
      </c>
      <c r="G249" s="16">
        <v>78.84</v>
      </c>
      <c r="H249" s="16">
        <v>0</v>
      </c>
      <c r="I249" s="16">
        <v>78.84</v>
      </c>
    </row>
    <row r="250" spans="1:9">
      <c r="A250" s="17" t="s">
        <v>72</v>
      </c>
      <c r="B250" s="13" t="s">
        <v>73</v>
      </c>
      <c r="C250" s="36" t="s">
        <v>36</v>
      </c>
      <c r="D250" s="37">
        <v>0.52171000000000001</v>
      </c>
      <c r="E250" s="16">
        <v>1</v>
      </c>
      <c r="F250" s="16">
        <v>0</v>
      </c>
      <c r="G250" s="16">
        <v>23.83</v>
      </c>
      <c r="H250" s="16">
        <v>0</v>
      </c>
      <c r="I250" s="16">
        <v>12.43</v>
      </c>
    </row>
    <row r="251" spans="1:9">
      <c r="A251" s="17" t="s">
        <v>77</v>
      </c>
      <c r="B251" s="17" t="s">
        <v>78</v>
      </c>
      <c r="C251" s="36" t="s">
        <v>36</v>
      </c>
      <c r="D251" s="37">
        <v>0.52171000000000001</v>
      </c>
      <c r="E251" s="16">
        <v>1</v>
      </c>
      <c r="F251" s="16">
        <v>0</v>
      </c>
      <c r="G251" s="16">
        <v>31.14</v>
      </c>
      <c r="H251" s="16">
        <v>0</v>
      </c>
      <c r="I251" s="16">
        <v>16.239999999999998</v>
      </c>
    </row>
    <row r="254" spans="1:9">
      <c r="A254" s="25" t="s">
        <v>134</v>
      </c>
      <c r="B254" s="26"/>
      <c r="C254" s="26"/>
      <c r="D254" s="26"/>
      <c r="E254" s="26"/>
      <c r="F254" s="26"/>
      <c r="G254" s="26"/>
      <c r="H254" s="26"/>
      <c r="I254" s="27"/>
    </row>
    <row r="255" spans="1:9">
      <c r="A255" s="28" t="s">
        <v>135</v>
      </c>
      <c r="B255" s="29"/>
      <c r="C255" s="29"/>
      <c r="D255" s="29"/>
      <c r="E255" s="29"/>
      <c r="F255" s="29"/>
      <c r="G255" s="29"/>
      <c r="H255" s="29"/>
      <c r="I255" s="30"/>
    </row>
    <row r="256" spans="1:9">
      <c r="A256" s="31" t="s">
        <v>311</v>
      </c>
      <c r="B256" s="32"/>
      <c r="C256" s="32"/>
      <c r="D256" s="32"/>
      <c r="E256" s="33"/>
      <c r="F256" s="33"/>
      <c r="G256" s="33"/>
      <c r="H256" s="33"/>
      <c r="I256" s="34"/>
    </row>
    <row r="257" spans="1:9">
      <c r="A257" s="35" t="s">
        <v>64</v>
      </c>
      <c r="B257" s="7" t="s">
        <v>17</v>
      </c>
      <c r="C257" s="35" t="s">
        <v>65</v>
      </c>
      <c r="D257" s="35" t="s">
        <v>66</v>
      </c>
      <c r="E257" s="35" t="s">
        <v>67</v>
      </c>
      <c r="F257" s="35" t="s">
        <v>68</v>
      </c>
      <c r="G257" s="35" t="s">
        <v>69</v>
      </c>
      <c r="H257" s="35" t="s">
        <v>70</v>
      </c>
      <c r="I257" s="35" t="s">
        <v>71</v>
      </c>
    </row>
    <row r="258" spans="1:9">
      <c r="A258" s="17" t="s">
        <v>137</v>
      </c>
      <c r="B258" s="13" t="s">
        <v>138</v>
      </c>
      <c r="C258" s="36" t="s">
        <v>92</v>
      </c>
      <c r="D258" s="37">
        <v>9</v>
      </c>
      <c r="E258" s="16">
        <v>1</v>
      </c>
      <c r="F258" s="16">
        <v>0</v>
      </c>
      <c r="G258" s="16">
        <v>44.89</v>
      </c>
      <c r="H258" s="16">
        <v>0</v>
      </c>
      <c r="I258" s="16">
        <v>404.01</v>
      </c>
    </row>
    <row r="259" spans="1:9" ht="22.5">
      <c r="A259" s="17" t="s">
        <v>139</v>
      </c>
      <c r="B259" s="13" t="s">
        <v>140</v>
      </c>
      <c r="C259" s="36" t="s">
        <v>45</v>
      </c>
      <c r="D259" s="37">
        <v>1</v>
      </c>
      <c r="E259" s="16">
        <v>1</v>
      </c>
      <c r="F259" s="16">
        <v>0</v>
      </c>
      <c r="G259" s="16">
        <v>1932.56</v>
      </c>
      <c r="H259" s="16">
        <v>0</v>
      </c>
      <c r="I259" s="16">
        <v>1932.56</v>
      </c>
    </row>
    <row r="260" spans="1:9">
      <c r="A260" s="17" t="s">
        <v>72</v>
      </c>
      <c r="B260" s="13" t="s">
        <v>73</v>
      </c>
      <c r="C260" s="36" t="s">
        <v>36</v>
      </c>
      <c r="D260" s="37">
        <v>0.61830909999999994</v>
      </c>
      <c r="E260" s="16">
        <v>1</v>
      </c>
      <c r="F260" s="16">
        <v>0</v>
      </c>
      <c r="G260" s="16">
        <v>23.83</v>
      </c>
      <c r="H260" s="16">
        <v>0</v>
      </c>
      <c r="I260" s="16">
        <v>14.73</v>
      </c>
    </row>
    <row r="261" spans="1:9">
      <c r="A261" s="17" t="s">
        <v>77</v>
      </c>
      <c r="B261" s="13" t="s">
        <v>78</v>
      </c>
      <c r="C261" s="36" t="s">
        <v>36</v>
      </c>
      <c r="D261" s="37">
        <v>2.7823908999999998</v>
      </c>
      <c r="E261" s="16">
        <v>1</v>
      </c>
      <c r="F261" s="16">
        <v>0</v>
      </c>
      <c r="G261" s="16">
        <v>31.14</v>
      </c>
      <c r="H261" s="16">
        <v>0</v>
      </c>
      <c r="I261" s="16">
        <v>86.64</v>
      </c>
    </row>
    <row r="262" spans="1:9" ht="45">
      <c r="A262" s="17" t="s">
        <v>141</v>
      </c>
      <c r="B262" s="13" t="s">
        <v>142</v>
      </c>
      <c r="C262" s="36" t="s">
        <v>143</v>
      </c>
      <c r="D262" s="37">
        <v>0.98652010000000001</v>
      </c>
      <c r="E262" s="16">
        <v>1</v>
      </c>
      <c r="F262" s="16">
        <v>0</v>
      </c>
      <c r="G262" s="16">
        <v>71.33</v>
      </c>
      <c r="H262" s="16">
        <v>0</v>
      </c>
      <c r="I262" s="16">
        <v>70.36</v>
      </c>
    </row>
    <row r="263" spans="1:9">
      <c r="A263" s="17" t="s">
        <v>144</v>
      </c>
      <c r="B263" s="17" t="s">
        <v>145</v>
      </c>
      <c r="C263" s="36" t="s">
        <v>76</v>
      </c>
      <c r="D263" s="37">
        <v>0.18010000000000001</v>
      </c>
      <c r="E263" s="16">
        <v>1</v>
      </c>
      <c r="F263" s="16">
        <v>0</v>
      </c>
      <c r="G263" s="16">
        <v>277.31</v>
      </c>
      <c r="H263" s="16">
        <v>0</v>
      </c>
      <c r="I263" s="16">
        <v>49.94</v>
      </c>
    </row>
    <row r="266" spans="1:9">
      <c r="A266" s="25" t="s">
        <v>312</v>
      </c>
      <c r="B266" s="26"/>
      <c r="C266" s="26"/>
      <c r="D266" s="26"/>
      <c r="E266" s="26"/>
      <c r="F266" s="26"/>
      <c r="G266" s="26"/>
      <c r="H266" s="26"/>
      <c r="I266" s="27"/>
    </row>
    <row r="267" spans="1:9">
      <c r="A267" s="28" t="s">
        <v>135</v>
      </c>
      <c r="B267" s="29"/>
      <c r="C267" s="29"/>
      <c r="D267" s="29"/>
      <c r="E267" s="29"/>
      <c r="F267" s="29"/>
      <c r="G267" s="29"/>
      <c r="H267" s="29"/>
      <c r="I267" s="30"/>
    </row>
    <row r="268" spans="1:9">
      <c r="A268" s="31" t="s">
        <v>313</v>
      </c>
      <c r="B268" s="32"/>
      <c r="C268" s="32"/>
      <c r="D268" s="32"/>
      <c r="E268" s="33"/>
      <c r="F268" s="33"/>
      <c r="G268" s="33"/>
      <c r="H268" s="33"/>
      <c r="I268" s="34"/>
    </row>
    <row r="269" spans="1:9">
      <c r="A269" s="35" t="s">
        <v>64</v>
      </c>
      <c r="B269" s="7" t="s">
        <v>17</v>
      </c>
      <c r="C269" s="35" t="s">
        <v>65</v>
      </c>
      <c r="D269" s="35" t="s">
        <v>66</v>
      </c>
      <c r="E269" s="35" t="s">
        <v>67</v>
      </c>
      <c r="F269" s="35" t="s">
        <v>68</v>
      </c>
      <c r="G269" s="35" t="s">
        <v>69</v>
      </c>
      <c r="H269" s="35" t="s">
        <v>70</v>
      </c>
      <c r="I269" s="35" t="s">
        <v>71</v>
      </c>
    </row>
    <row r="270" spans="1:9" ht="22.5">
      <c r="A270" s="17" t="s">
        <v>86</v>
      </c>
      <c r="B270" s="13" t="s">
        <v>87</v>
      </c>
      <c r="C270" s="36" t="s">
        <v>45</v>
      </c>
      <c r="D270" s="37">
        <v>2.1000000000000001E-2</v>
      </c>
      <c r="E270" s="16">
        <v>1</v>
      </c>
      <c r="F270" s="16">
        <v>0</v>
      </c>
      <c r="G270" s="16">
        <v>6.44</v>
      </c>
      <c r="H270" s="16">
        <v>0</v>
      </c>
      <c r="I270" s="16">
        <v>0.13</v>
      </c>
    </row>
    <row r="271" spans="1:9" ht="22.5">
      <c r="A271" s="17" t="s">
        <v>314</v>
      </c>
      <c r="B271" s="13" t="s">
        <v>315</v>
      </c>
      <c r="C271" s="36" t="s">
        <v>45</v>
      </c>
      <c r="D271" s="37">
        <v>1</v>
      </c>
      <c r="E271" s="16">
        <v>1</v>
      </c>
      <c r="F271" s="16">
        <v>0</v>
      </c>
      <c r="G271" s="16">
        <v>30.21</v>
      </c>
      <c r="H271" s="16">
        <v>0</v>
      </c>
      <c r="I271" s="16">
        <v>30.21</v>
      </c>
    </row>
    <row r="272" spans="1:9">
      <c r="A272" s="17" t="s">
        <v>72</v>
      </c>
      <c r="B272" s="13" t="s">
        <v>73</v>
      </c>
      <c r="C272" s="36" t="s">
        <v>36</v>
      </c>
      <c r="D272" s="37">
        <v>1.46E-2</v>
      </c>
      <c r="E272" s="16">
        <v>1</v>
      </c>
      <c r="F272" s="16">
        <v>0</v>
      </c>
      <c r="G272" s="16">
        <v>23.83</v>
      </c>
      <c r="H272" s="16">
        <v>0</v>
      </c>
      <c r="I272" s="16">
        <v>0.34</v>
      </c>
    </row>
    <row r="273" spans="1:9">
      <c r="A273" s="17" t="s">
        <v>77</v>
      </c>
      <c r="B273" s="17" t="s">
        <v>78</v>
      </c>
      <c r="C273" s="36" t="s">
        <v>36</v>
      </c>
      <c r="D273" s="37">
        <v>1.46E-2</v>
      </c>
      <c r="E273" s="16">
        <v>1</v>
      </c>
      <c r="F273" s="16">
        <v>0</v>
      </c>
      <c r="G273" s="16">
        <v>31.14</v>
      </c>
      <c r="H273" s="16">
        <v>0</v>
      </c>
      <c r="I273" s="16">
        <v>0.45</v>
      </c>
    </row>
    <row r="276" spans="1:9">
      <c r="A276" s="25" t="s">
        <v>316</v>
      </c>
      <c r="B276" s="26"/>
      <c r="C276" s="26"/>
      <c r="D276" s="26"/>
      <c r="E276" s="26"/>
      <c r="F276" s="26"/>
      <c r="G276" s="26"/>
      <c r="H276" s="26"/>
      <c r="I276" s="27"/>
    </row>
    <row r="277" spans="1:9">
      <c r="A277" s="28" t="s">
        <v>135</v>
      </c>
      <c r="B277" s="29"/>
      <c r="C277" s="29"/>
      <c r="D277" s="29"/>
      <c r="E277" s="29"/>
      <c r="F277" s="29"/>
      <c r="G277" s="29"/>
      <c r="H277" s="29"/>
      <c r="I277" s="30"/>
    </row>
    <row r="278" spans="1:9">
      <c r="A278" s="31" t="s">
        <v>317</v>
      </c>
      <c r="B278" s="32"/>
      <c r="C278" s="32"/>
      <c r="D278" s="32"/>
      <c r="E278" s="33"/>
      <c r="F278" s="33"/>
      <c r="G278" s="33"/>
      <c r="H278" s="33"/>
      <c r="I278" s="34"/>
    </row>
    <row r="279" spans="1:9">
      <c r="A279" s="35" t="s">
        <v>64</v>
      </c>
      <c r="B279" s="7" t="s">
        <v>17</v>
      </c>
      <c r="C279" s="35" t="s">
        <v>65</v>
      </c>
      <c r="D279" s="35" t="s">
        <v>66</v>
      </c>
      <c r="E279" s="35" t="s">
        <v>67</v>
      </c>
      <c r="F279" s="35" t="s">
        <v>68</v>
      </c>
      <c r="G279" s="35" t="s">
        <v>69</v>
      </c>
      <c r="H279" s="35" t="s">
        <v>70</v>
      </c>
      <c r="I279" s="35" t="s">
        <v>71</v>
      </c>
    </row>
    <row r="280" spans="1:9" ht="56.25">
      <c r="A280" s="17" t="s">
        <v>154</v>
      </c>
      <c r="B280" s="13" t="s">
        <v>155</v>
      </c>
      <c r="C280" s="36" t="s">
        <v>36</v>
      </c>
      <c r="D280" s="37">
        <v>1</v>
      </c>
      <c r="E280" s="16">
        <v>1</v>
      </c>
      <c r="F280" s="16">
        <v>0</v>
      </c>
      <c r="G280" s="16">
        <v>28.21</v>
      </c>
      <c r="H280" s="16">
        <v>0</v>
      </c>
      <c r="I280" s="16">
        <v>28.21</v>
      </c>
    </row>
    <row r="281" spans="1:9" ht="56.25">
      <c r="A281" s="17" t="s">
        <v>156</v>
      </c>
      <c r="B281" s="13" t="s">
        <v>157</v>
      </c>
      <c r="C281" s="36" t="s">
        <v>36</v>
      </c>
      <c r="D281" s="37">
        <v>1</v>
      </c>
      <c r="E281" s="16">
        <v>1</v>
      </c>
      <c r="F281" s="16">
        <v>0</v>
      </c>
      <c r="G281" s="16">
        <v>4.2</v>
      </c>
      <c r="H281" s="16">
        <v>0</v>
      </c>
      <c r="I281" s="16">
        <v>4.2</v>
      </c>
    </row>
    <row r="282" spans="1:9" ht="45">
      <c r="A282" s="17" t="s">
        <v>158</v>
      </c>
      <c r="B282" s="13" t="s">
        <v>159</v>
      </c>
      <c r="C282" s="36" t="s">
        <v>36</v>
      </c>
      <c r="D282" s="37">
        <v>1</v>
      </c>
      <c r="E282" s="16">
        <v>1</v>
      </c>
      <c r="F282" s="16">
        <v>0</v>
      </c>
      <c r="G282" s="16">
        <v>10.41</v>
      </c>
      <c r="H282" s="16">
        <v>0</v>
      </c>
      <c r="I282" s="16">
        <v>10.41</v>
      </c>
    </row>
    <row r="283" spans="1:9">
      <c r="A283" s="17" t="s">
        <v>164</v>
      </c>
      <c r="B283" s="17" t="s">
        <v>165</v>
      </c>
      <c r="C283" s="36" t="s">
        <v>36</v>
      </c>
      <c r="D283" s="37">
        <v>1</v>
      </c>
      <c r="E283" s="16">
        <v>1</v>
      </c>
      <c r="F283" s="16">
        <v>0</v>
      </c>
      <c r="G283" s="16">
        <v>28.51</v>
      </c>
      <c r="H283" s="16">
        <v>0</v>
      </c>
      <c r="I283" s="16">
        <v>28.51</v>
      </c>
    </row>
    <row r="286" spans="1:9">
      <c r="A286" s="25" t="s">
        <v>318</v>
      </c>
      <c r="B286" s="26"/>
      <c r="C286" s="26"/>
      <c r="D286" s="26"/>
      <c r="E286" s="26"/>
      <c r="F286" s="26"/>
      <c r="G286" s="26"/>
      <c r="H286" s="26"/>
      <c r="I286" s="27"/>
    </row>
    <row r="287" spans="1:9">
      <c r="A287" s="28" t="s">
        <v>135</v>
      </c>
      <c r="B287" s="29"/>
      <c r="C287" s="29"/>
      <c r="D287" s="29"/>
      <c r="E287" s="29"/>
      <c r="F287" s="29"/>
      <c r="G287" s="29"/>
      <c r="H287" s="29"/>
      <c r="I287" s="30"/>
    </row>
    <row r="288" spans="1:9">
      <c r="A288" s="31" t="s">
        <v>319</v>
      </c>
      <c r="B288" s="32"/>
      <c r="C288" s="32"/>
      <c r="D288" s="32"/>
      <c r="E288" s="33"/>
      <c r="F288" s="33"/>
      <c r="G288" s="33"/>
      <c r="H288" s="33"/>
      <c r="I288" s="34"/>
    </row>
    <row r="289" spans="1:9">
      <c r="A289" s="35" t="s">
        <v>64</v>
      </c>
      <c r="B289" s="7" t="s">
        <v>17</v>
      </c>
      <c r="C289" s="35" t="s">
        <v>65</v>
      </c>
      <c r="D289" s="35" t="s">
        <v>66</v>
      </c>
      <c r="E289" s="35" t="s">
        <v>67</v>
      </c>
      <c r="F289" s="35" t="s">
        <v>68</v>
      </c>
      <c r="G289" s="35" t="s">
        <v>69</v>
      </c>
      <c r="H289" s="35" t="s">
        <v>70</v>
      </c>
      <c r="I289" s="35" t="s">
        <v>71</v>
      </c>
    </row>
    <row r="290" spans="1:9" ht="56.25">
      <c r="A290" s="17" t="s">
        <v>154</v>
      </c>
      <c r="B290" s="13" t="s">
        <v>155</v>
      </c>
      <c r="C290" s="36" t="s">
        <v>36</v>
      </c>
      <c r="D290" s="37">
        <v>1</v>
      </c>
      <c r="E290" s="16">
        <v>1</v>
      </c>
      <c r="F290" s="16">
        <v>0</v>
      </c>
      <c r="G290" s="16">
        <v>28.21</v>
      </c>
      <c r="H290" s="16">
        <v>0</v>
      </c>
      <c r="I290" s="16">
        <v>28.21</v>
      </c>
    </row>
    <row r="291" spans="1:9" ht="56.25">
      <c r="A291" s="17" t="s">
        <v>156</v>
      </c>
      <c r="B291" s="13" t="s">
        <v>157</v>
      </c>
      <c r="C291" s="36" t="s">
        <v>36</v>
      </c>
      <c r="D291" s="37">
        <v>1</v>
      </c>
      <c r="E291" s="16">
        <v>1</v>
      </c>
      <c r="F291" s="16">
        <v>0</v>
      </c>
      <c r="G291" s="16">
        <v>4.2</v>
      </c>
      <c r="H291" s="16">
        <v>0</v>
      </c>
      <c r="I291" s="16">
        <v>4.2</v>
      </c>
    </row>
    <row r="292" spans="1:9" ht="45">
      <c r="A292" s="17" t="s">
        <v>158</v>
      </c>
      <c r="B292" s="13" t="s">
        <v>159</v>
      </c>
      <c r="C292" s="36" t="s">
        <v>36</v>
      </c>
      <c r="D292" s="37">
        <v>1</v>
      </c>
      <c r="E292" s="16">
        <v>1</v>
      </c>
      <c r="F292" s="16">
        <v>0</v>
      </c>
      <c r="G292" s="16">
        <v>10.41</v>
      </c>
      <c r="H292" s="16">
        <v>0</v>
      </c>
      <c r="I292" s="16">
        <v>10.41</v>
      </c>
    </row>
    <row r="293" spans="1:9" ht="56.25">
      <c r="A293" s="17" t="s">
        <v>160</v>
      </c>
      <c r="B293" s="13" t="s">
        <v>161</v>
      </c>
      <c r="C293" s="36" t="s">
        <v>36</v>
      </c>
      <c r="D293" s="37">
        <v>1</v>
      </c>
      <c r="E293" s="16">
        <v>1</v>
      </c>
      <c r="F293" s="16">
        <v>0</v>
      </c>
      <c r="G293" s="16">
        <v>47.93</v>
      </c>
      <c r="H293" s="16">
        <v>0</v>
      </c>
      <c r="I293" s="16">
        <v>47.93</v>
      </c>
    </row>
    <row r="294" spans="1:9" ht="56.25">
      <c r="A294" s="17" t="s">
        <v>162</v>
      </c>
      <c r="B294" s="13" t="s">
        <v>163</v>
      </c>
      <c r="C294" s="36" t="s">
        <v>36</v>
      </c>
      <c r="D294" s="37">
        <v>1</v>
      </c>
      <c r="E294" s="16">
        <v>1</v>
      </c>
      <c r="F294" s="16">
        <v>0</v>
      </c>
      <c r="G294" s="16">
        <v>158.05000000000001</v>
      </c>
      <c r="H294" s="16">
        <v>0</v>
      </c>
      <c r="I294" s="16">
        <v>158.05000000000001</v>
      </c>
    </row>
    <row r="295" spans="1:9">
      <c r="A295" s="17" t="s">
        <v>164</v>
      </c>
      <c r="B295" s="17" t="s">
        <v>165</v>
      </c>
      <c r="C295" s="36" t="s">
        <v>36</v>
      </c>
      <c r="D295" s="37">
        <v>1</v>
      </c>
      <c r="E295" s="16">
        <v>1</v>
      </c>
      <c r="F295" s="16">
        <v>0</v>
      </c>
      <c r="G295" s="16">
        <v>28.51</v>
      </c>
      <c r="H295" s="16">
        <v>0</v>
      </c>
      <c r="I295" s="16">
        <v>28.51</v>
      </c>
    </row>
    <row r="298" spans="1:9">
      <c r="A298" s="25" t="s">
        <v>320</v>
      </c>
      <c r="B298" s="26"/>
      <c r="C298" s="26"/>
      <c r="D298" s="26"/>
      <c r="E298" s="26"/>
      <c r="F298" s="26"/>
      <c r="G298" s="26"/>
      <c r="H298" s="26"/>
      <c r="I298" s="27"/>
    </row>
    <row r="299" spans="1:9">
      <c r="A299" s="28" t="s">
        <v>135</v>
      </c>
      <c r="B299" s="29"/>
      <c r="C299" s="29"/>
      <c r="D299" s="29"/>
      <c r="E299" s="29"/>
      <c r="F299" s="29"/>
      <c r="G299" s="29"/>
      <c r="H299" s="29"/>
      <c r="I299" s="30"/>
    </row>
    <row r="300" spans="1:9">
      <c r="A300" s="31" t="s">
        <v>321</v>
      </c>
      <c r="B300" s="32"/>
      <c r="C300" s="32"/>
      <c r="D300" s="32"/>
      <c r="E300" s="33"/>
      <c r="F300" s="33"/>
      <c r="G300" s="33"/>
      <c r="H300" s="33"/>
      <c r="I300" s="34"/>
    </row>
    <row r="301" spans="1:9">
      <c r="A301" s="35" t="s">
        <v>64</v>
      </c>
      <c r="B301" s="7" t="s">
        <v>17</v>
      </c>
      <c r="C301" s="35" t="s">
        <v>65</v>
      </c>
      <c r="D301" s="35" t="s">
        <v>66</v>
      </c>
      <c r="E301" s="35" t="s">
        <v>67</v>
      </c>
      <c r="F301" s="35" t="s">
        <v>68</v>
      </c>
      <c r="G301" s="35" t="s">
        <v>69</v>
      </c>
      <c r="H301" s="35" t="s">
        <v>70</v>
      </c>
      <c r="I301" s="35" t="s">
        <v>71</v>
      </c>
    </row>
    <row r="302" spans="1:9" ht="45">
      <c r="A302" s="17" t="s">
        <v>322</v>
      </c>
      <c r="B302" s="13" t="s">
        <v>323</v>
      </c>
      <c r="C302" s="36" t="s">
        <v>45</v>
      </c>
      <c r="D302" s="37">
        <v>3.43E-5</v>
      </c>
      <c r="E302" s="16">
        <v>1</v>
      </c>
      <c r="F302" s="16">
        <v>0</v>
      </c>
      <c r="G302" s="16">
        <v>591575.65</v>
      </c>
      <c r="H302" s="16">
        <v>0</v>
      </c>
      <c r="I302" s="16">
        <v>20.29</v>
      </c>
    </row>
    <row r="303" spans="1:9">
      <c r="A303" s="17" t="s">
        <v>324</v>
      </c>
      <c r="B303" s="17" t="s">
        <v>325</v>
      </c>
      <c r="C303" s="36" t="s">
        <v>45</v>
      </c>
      <c r="D303" s="37">
        <v>5.5099999999999998E-5</v>
      </c>
      <c r="E303" s="16">
        <v>1</v>
      </c>
      <c r="F303" s="16">
        <v>0</v>
      </c>
      <c r="G303" s="16">
        <v>143750</v>
      </c>
      <c r="H303" s="16">
        <v>0</v>
      </c>
      <c r="I303" s="16">
        <v>7.92</v>
      </c>
    </row>
    <row r="306" spans="1:9">
      <c r="A306" s="25" t="s">
        <v>326</v>
      </c>
      <c r="B306" s="26"/>
      <c r="C306" s="26"/>
      <c r="D306" s="26"/>
      <c r="E306" s="26"/>
      <c r="F306" s="26"/>
      <c r="G306" s="26"/>
      <c r="H306" s="26"/>
      <c r="I306" s="27"/>
    </row>
    <row r="307" spans="1:9">
      <c r="A307" s="28" t="s">
        <v>135</v>
      </c>
      <c r="B307" s="29"/>
      <c r="C307" s="29"/>
      <c r="D307" s="29"/>
      <c r="E307" s="29"/>
      <c r="F307" s="29"/>
      <c r="G307" s="29"/>
      <c r="H307" s="29"/>
      <c r="I307" s="30"/>
    </row>
    <row r="308" spans="1:9">
      <c r="A308" s="31" t="s">
        <v>327</v>
      </c>
      <c r="B308" s="32"/>
      <c r="C308" s="32"/>
      <c r="D308" s="32"/>
      <c r="E308" s="33"/>
      <c r="F308" s="33"/>
      <c r="G308" s="33"/>
      <c r="H308" s="33"/>
      <c r="I308" s="34"/>
    </row>
    <row r="309" spans="1:9">
      <c r="A309" s="35" t="s">
        <v>64</v>
      </c>
      <c r="B309" s="7" t="s">
        <v>17</v>
      </c>
      <c r="C309" s="35" t="s">
        <v>65</v>
      </c>
      <c r="D309" s="35" t="s">
        <v>66</v>
      </c>
      <c r="E309" s="35" t="s">
        <v>67</v>
      </c>
      <c r="F309" s="35" t="s">
        <v>68</v>
      </c>
      <c r="G309" s="35" t="s">
        <v>69</v>
      </c>
      <c r="H309" s="35" t="s">
        <v>70</v>
      </c>
      <c r="I309" s="35" t="s">
        <v>71</v>
      </c>
    </row>
    <row r="310" spans="1:9" ht="45">
      <c r="A310" s="17" t="s">
        <v>322</v>
      </c>
      <c r="B310" s="13" t="s">
        <v>323</v>
      </c>
      <c r="C310" s="36" t="s">
        <v>45</v>
      </c>
      <c r="D310" s="37">
        <v>5.6999999999999996E-6</v>
      </c>
      <c r="E310" s="16">
        <v>1</v>
      </c>
      <c r="F310" s="16">
        <v>0</v>
      </c>
      <c r="G310" s="16">
        <v>591575.65</v>
      </c>
      <c r="H310" s="16">
        <v>0</v>
      </c>
      <c r="I310" s="16">
        <v>3.37</v>
      </c>
    </row>
    <row r="311" spans="1:9">
      <c r="A311" s="17" t="s">
        <v>324</v>
      </c>
      <c r="B311" s="17" t="s">
        <v>325</v>
      </c>
      <c r="C311" s="36" t="s">
        <v>45</v>
      </c>
      <c r="D311" s="37">
        <v>5.8000000000000004E-6</v>
      </c>
      <c r="E311" s="16">
        <v>1</v>
      </c>
      <c r="F311" s="16">
        <v>0</v>
      </c>
      <c r="G311" s="16">
        <v>143750</v>
      </c>
      <c r="H311" s="16">
        <v>0</v>
      </c>
      <c r="I311" s="16">
        <v>0.83</v>
      </c>
    </row>
    <row r="314" spans="1:9">
      <c r="A314" s="25" t="s">
        <v>328</v>
      </c>
      <c r="B314" s="26"/>
      <c r="C314" s="26"/>
      <c r="D314" s="26"/>
      <c r="E314" s="26"/>
      <c r="F314" s="26"/>
      <c r="G314" s="26"/>
      <c r="H314" s="26"/>
      <c r="I314" s="27"/>
    </row>
    <row r="315" spans="1:9">
      <c r="A315" s="28" t="s">
        <v>135</v>
      </c>
      <c r="B315" s="29"/>
      <c r="C315" s="29"/>
      <c r="D315" s="29"/>
      <c r="E315" s="29"/>
      <c r="F315" s="29"/>
      <c r="G315" s="29"/>
      <c r="H315" s="29"/>
      <c r="I315" s="30"/>
    </row>
    <row r="316" spans="1:9">
      <c r="A316" s="31" t="s">
        <v>329</v>
      </c>
      <c r="B316" s="32"/>
      <c r="C316" s="32"/>
      <c r="D316" s="32"/>
      <c r="E316" s="33"/>
      <c r="F316" s="33"/>
      <c r="G316" s="33"/>
      <c r="H316" s="33"/>
      <c r="I316" s="34"/>
    </row>
    <row r="317" spans="1:9">
      <c r="A317" s="35" t="s">
        <v>64</v>
      </c>
      <c r="B317" s="7" t="s">
        <v>17</v>
      </c>
      <c r="C317" s="35" t="s">
        <v>65</v>
      </c>
      <c r="D317" s="35" t="s">
        <v>66</v>
      </c>
      <c r="E317" s="35" t="s">
        <v>67</v>
      </c>
      <c r="F317" s="35" t="s">
        <v>68</v>
      </c>
      <c r="G317" s="35" t="s">
        <v>69</v>
      </c>
      <c r="H317" s="35" t="s">
        <v>70</v>
      </c>
      <c r="I317" s="35" t="s">
        <v>71</v>
      </c>
    </row>
    <row r="318" spans="1:9" ht="45">
      <c r="A318" s="17" t="s">
        <v>322</v>
      </c>
      <c r="B318" s="13" t="s">
        <v>323</v>
      </c>
      <c r="C318" s="36" t="s">
        <v>45</v>
      </c>
      <c r="D318" s="37">
        <v>1.4100000000000001E-5</v>
      </c>
      <c r="E318" s="16">
        <v>1</v>
      </c>
      <c r="F318" s="16">
        <v>0</v>
      </c>
      <c r="G318" s="16">
        <v>591575.65</v>
      </c>
      <c r="H318" s="16">
        <v>0</v>
      </c>
      <c r="I318" s="16">
        <v>8.34</v>
      </c>
    </row>
    <row r="319" spans="1:9">
      <c r="A319" s="17" t="s">
        <v>324</v>
      </c>
      <c r="B319" s="17" t="s">
        <v>325</v>
      </c>
      <c r="C319" s="36" t="s">
        <v>45</v>
      </c>
      <c r="D319" s="37">
        <v>1.4399999999999999E-5</v>
      </c>
      <c r="E319" s="16">
        <v>1</v>
      </c>
      <c r="F319" s="16">
        <v>0</v>
      </c>
      <c r="G319" s="16">
        <v>143750</v>
      </c>
      <c r="H319" s="16">
        <v>0</v>
      </c>
      <c r="I319" s="16">
        <v>2.0699999999999998</v>
      </c>
    </row>
    <row r="322" spans="1:9">
      <c r="A322" s="25" t="s">
        <v>330</v>
      </c>
      <c r="B322" s="26"/>
      <c r="C322" s="26"/>
      <c r="D322" s="26"/>
      <c r="E322" s="26"/>
      <c r="F322" s="26"/>
      <c r="G322" s="26"/>
      <c r="H322" s="26"/>
      <c r="I322" s="27"/>
    </row>
    <row r="323" spans="1:9">
      <c r="A323" s="28" t="s">
        <v>135</v>
      </c>
      <c r="B323" s="29"/>
      <c r="C323" s="29"/>
      <c r="D323" s="29"/>
      <c r="E323" s="29"/>
      <c r="F323" s="29"/>
      <c r="G323" s="29"/>
      <c r="H323" s="29"/>
      <c r="I323" s="30"/>
    </row>
    <row r="324" spans="1:9">
      <c r="A324" s="31" t="s">
        <v>331</v>
      </c>
      <c r="B324" s="32"/>
      <c r="C324" s="32"/>
      <c r="D324" s="32"/>
      <c r="E324" s="33"/>
      <c r="F324" s="33"/>
      <c r="G324" s="33"/>
      <c r="H324" s="33"/>
      <c r="I324" s="34"/>
    </row>
    <row r="325" spans="1:9">
      <c r="A325" s="35" t="s">
        <v>64</v>
      </c>
      <c r="B325" s="7" t="s">
        <v>17</v>
      </c>
      <c r="C325" s="35" t="s">
        <v>65</v>
      </c>
      <c r="D325" s="35" t="s">
        <v>66</v>
      </c>
      <c r="E325" s="35" t="s">
        <v>67</v>
      </c>
      <c r="F325" s="35" t="s">
        <v>68</v>
      </c>
      <c r="G325" s="35" t="s">
        <v>69</v>
      </c>
      <c r="H325" s="35" t="s">
        <v>70</v>
      </c>
      <c r="I325" s="35" t="s">
        <v>71</v>
      </c>
    </row>
    <row r="326" spans="1:9" ht="45">
      <c r="A326" s="17" t="s">
        <v>322</v>
      </c>
      <c r="B326" s="13" t="s">
        <v>323</v>
      </c>
      <c r="C326" s="36" t="s">
        <v>45</v>
      </c>
      <c r="D326" s="37">
        <v>6.4300000000000004E-5</v>
      </c>
      <c r="E326" s="16">
        <v>1</v>
      </c>
      <c r="F326" s="16">
        <v>0</v>
      </c>
      <c r="G326" s="16">
        <v>591575.65</v>
      </c>
      <c r="H326" s="16">
        <v>0</v>
      </c>
      <c r="I326" s="16">
        <v>38.03</v>
      </c>
    </row>
    <row r="327" spans="1:9">
      <c r="A327" s="17" t="s">
        <v>324</v>
      </c>
      <c r="B327" s="17" t="s">
        <v>325</v>
      </c>
      <c r="C327" s="36" t="s">
        <v>45</v>
      </c>
      <c r="D327" s="37">
        <v>6.8899999999999994E-5</v>
      </c>
      <c r="E327" s="16">
        <v>1</v>
      </c>
      <c r="F327" s="16">
        <v>0</v>
      </c>
      <c r="G327" s="16">
        <v>143750</v>
      </c>
      <c r="H327" s="16">
        <v>0</v>
      </c>
      <c r="I327" s="16">
        <v>9.9</v>
      </c>
    </row>
    <row r="330" spans="1:9">
      <c r="A330" s="25" t="s">
        <v>332</v>
      </c>
      <c r="B330" s="26"/>
      <c r="C330" s="26"/>
      <c r="D330" s="26"/>
      <c r="E330" s="26"/>
      <c r="F330" s="26"/>
      <c r="G330" s="26"/>
      <c r="H330" s="26"/>
      <c r="I330" s="27"/>
    </row>
    <row r="331" spans="1:9">
      <c r="A331" s="28" t="s">
        <v>135</v>
      </c>
      <c r="B331" s="29"/>
      <c r="C331" s="29"/>
      <c r="D331" s="29"/>
      <c r="E331" s="29"/>
      <c r="F331" s="29"/>
      <c r="G331" s="29"/>
      <c r="H331" s="29"/>
      <c r="I331" s="30"/>
    </row>
    <row r="332" spans="1:9">
      <c r="A332" s="31" t="s">
        <v>333</v>
      </c>
      <c r="B332" s="32"/>
      <c r="C332" s="32"/>
      <c r="D332" s="32"/>
      <c r="E332" s="33"/>
      <c r="F332" s="33"/>
      <c r="G332" s="33"/>
      <c r="H332" s="33"/>
      <c r="I332" s="34"/>
    </row>
    <row r="333" spans="1:9">
      <c r="A333" s="35" t="s">
        <v>64</v>
      </c>
      <c r="B333" s="7" t="s">
        <v>17</v>
      </c>
      <c r="C333" s="35" t="s">
        <v>65</v>
      </c>
      <c r="D333" s="35" t="s">
        <v>66</v>
      </c>
      <c r="E333" s="35" t="s">
        <v>67</v>
      </c>
      <c r="F333" s="35" t="s">
        <v>68</v>
      </c>
      <c r="G333" s="35" t="s">
        <v>69</v>
      </c>
      <c r="H333" s="35" t="s">
        <v>70</v>
      </c>
      <c r="I333" s="35" t="s">
        <v>71</v>
      </c>
    </row>
    <row r="334" spans="1:9">
      <c r="A334" s="17" t="s">
        <v>216</v>
      </c>
      <c r="B334" s="17" t="s">
        <v>217</v>
      </c>
      <c r="C334" s="36" t="s">
        <v>218</v>
      </c>
      <c r="D334" s="37">
        <v>26.43</v>
      </c>
      <c r="E334" s="16">
        <v>1</v>
      </c>
      <c r="F334" s="16">
        <v>0</v>
      </c>
      <c r="G334" s="16">
        <v>5.98</v>
      </c>
      <c r="H334" s="16">
        <v>0</v>
      </c>
      <c r="I334" s="16">
        <v>158.05000000000001</v>
      </c>
    </row>
    <row r="337" spans="1:9">
      <c r="A337" s="25" t="s">
        <v>334</v>
      </c>
      <c r="B337" s="26"/>
      <c r="C337" s="26"/>
      <c r="D337" s="26"/>
      <c r="E337" s="26"/>
      <c r="F337" s="26"/>
      <c r="G337" s="26"/>
      <c r="H337" s="26"/>
      <c r="I337" s="27"/>
    </row>
    <row r="338" spans="1:9">
      <c r="A338" s="28" t="s">
        <v>135</v>
      </c>
      <c r="B338" s="29"/>
      <c r="C338" s="29"/>
      <c r="D338" s="29"/>
      <c r="E338" s="29"/>
      <c r="F338" s="29"/>
      <c r="G338" s="29"/>
      <c r="H338" s="29"/>
      <c r="I338" s="30"/>
    </row>
    <row r="339" spans="1:9">
      <c r="A339" s="31" t="s">
        <v>335</v>
      </c>
      <c r="B339" s="32"/>
      <c r="C339" s="32"/>
      <c r="D339" s="32"/>
      <c r="E339" s="33"/>
      <c r="F339" s="33"/>
      <c r="G339" s="33"/>
      <c r="H339" s="33"/>
      <c r="I339" s="34"/>
    </row>
    <row r="340" spans="1:9">
      <c r="A340" s="35" t="s">
        <v>64</v>
      </c>
      <c r="B340" s="7" t="s">
        <v>17</v>
      </c>
      <c r="C340" s="35" t="s">
        <v>65</v>
      </c>
      <c r="D340" s="35" t="s">
        <v>66</v>
      </c>
      <c r="E340" s="35" t="s">
        <v>67</v>
      </c>
      <c r="F340" s="35" t="s">
        <v>68</v>
      </c>
      <c r="G340" s="35" t="s">
        <v>69</v>
      </c>
      <c r="H340" s="35" t="s">
        <v>70</v>
      </c>
      <c r="I340" s="35" t="s">
        <v>71</v>
      </c>
    </row>
    <row r="341" spans="1:9" ht="22.5">
      <c r="A341" s="17" t="s">
        <v>170</v>
      </c>
      <c r="B341" s="13" t="s">
        <v>171</v>
      </c>
      <c r="C341" s="36" t="s">
        <v>36</v>
      </c>
      <c r="D341" s="37">
        <v>1</v>
      </c>
      <c r="E341" s="16">
        <v>1</v>
      </c>
      <c r="F341" s="16">
        <v>0</v>
      </c>
      <c r="G341" s="16">
        <v>1.73</v>
      </c>
      <c r="H341" s="16">
        <v>0</v>
      </c>
      <c r="I341" s="16">
        <v>1.73</v>
      </c>
    </row>
    <row r="342" spans="1:9" ht="22.5">
      <c r="A342" s="17" t="s">
        <v>172</v>
      </c>
      <c r="B342" s="13" t="s">
        <v>173</v>
      </c>
      <c r="C342" s="36" t="s">
        <v>36</v>
      </c>
      <c r="D342" s="37">
        <v>1</v>
      </c>
      <c r="E342" s="16">
        <v>1</v>
      </c>
      <c r="F342" s="16">
        <v>0</v>
      </c>
      <c r="G342" s="16">
        <v>1.67</v>
      </c>
      <c r="H342" s="16">
        <v>0</v>
      </c>
      <c r="I342" s="16">
        <v>1.67</v>
      </c>
    </row>
    <row r="343" spans="1:9">
      <c r="A343" s="17" t="s">
        <v>336</v>
      </c>
      <c r="B343" s="13" t="s">
        <v>337</v>
      </c>
      <c r="C343" s="36" t="s">
        <v>36</v>
      </c>
      <c r="D343" s="37">
        <v>1</v>
      </c>
      <c r="E343" s="16">
        <v>1</v>
      </c>
      <c r="F343" s="16">
        <v>0</v>
      </c>
      <c r="G343" s="16">
        <v>22.67</v>
      </c>
      <c r="H343" s="16">
        <v>0</v>
      </c>
      <c r="I343" s="16">
        <v>22.67</v>
      </c>
    </row>
    <row r="344" spans="1:9" ht="22.5">
      <c r="A344" s="17" t="s">
        <v>174</v>
      </c>
      <c r="B344" s="13" t="s">
        <v>175</v>
      </c>
      <c r="C344" s="36" t="s">
        <v>36</v>
      </c>
      <c r="D344" s="37">
        <v>1</v>
      </c>
      <c r="E344" s="16">
        <v>1</v>
      </c>
      <c r="F344" s="16">
        <v>0</v>
      </c>
      <c r="G344" s="16">
        <v>0.11</v>
      </c>
      <c r="H344" s="16">
        <v>0</v>
      </c>
      <c r="I344" s="16">
        <v>0.11</v>
      </c>
    </row>
    <row r="345" spans="1:9" ht="22.5">
      <c r="A345" s="17" t="s">
        <v>176</v>
      </c>
      <c r="B345" s="13" t="s">
        <v>177</v>
      </c>
      <c r="C345" s="36" t="s">
        <v>36</v>
      </c>
      <c r="D345" s="37">
        <v>1</v>
      </c>
      <c r="E345" s="16">
        <v>1</v>
      </c>
      <c r="F345" s="16">
        <v>0</v>
      </c>
      <c r="G345" s="16">
        <v>1.04</v>
      </c>
      <c r="H345" s="16">
        <v>0</v>
      </c>
      <c r="I345" s="16">
        <v>1.04</v>
      </c>
    </row>
    <row r="346" spans="1:9" ht="22.5">
      <c r="A346" s="17" t="s">
        <v>227</v>
      </c>
      <c r="B346" s="13" t="s">
        <v>228</v>
      </c>
      <c r="C346" s="36" t="s">
        <v>36</v>
      </c>
      <c r="D346" s="37">
        <v>1</v>
      </c>
      <c r="E346" s="16">
        <v>1</v>
      </c>
      <c r="F346" s="16">
        <v>0</v>
      </c>
      <c r="G346" s="16">
        <v>0.9</v>
      </c>
      <c r="H346" s="16">
        <v>0</v>
      </c>
      <c r="I346" s="16">
        <v>0.9</v>
      </c>
    </row>
    <row r="347" spans="1:9" ht="22.5">
      <c r="A347" s="17" t="s">
        <v>229</v>
      </c>
      <c r="B347" s="13" t="s">
        <v>230</v>
      </c>
      <c r="C347" s="36" t="s">
        <v>36</v>
      </c>
      <c r="D347" s="37">
        <v>1</v>
      </c>
      <c r="E347" s="16">
        <v>1</v>
      </c>
      <c r="F347" s="16">
        <v>0</v>
      </c>
      <c r="G347" s="16">
        <v>0.02</v>
      </c>
      <c r="H347" s="16">
        <v>0</v>
      </c>
      <c r="I347" s="16">
        <v>0.02</v>
      </c>
    </row>
    <row r="348" spans="1:9">
      <c r="A348" s="17" t="s">
        <v>338</v>
      </c>
      <c r="B348" s="17" t="s">
        <v>339</v>
      </c>
      <c r="C348" s="36" t="s">
        <v>36</v>
      </c>
      <c r="D348" s="37">
        <v>1</v>
      </c>
      <c r="E348" s="16">
        <v>1</v>
      </c>
      <c r="F348" s="16">
        <v>0</v>
      </c>
      <c r="G348" s="16">
        <v>0.37</v>
      </c>
      <c r="H348" s="16">
        <v>0</v>
      </c>
      <c r="I348" s="16">
        <v>0.37</v>
      </c>
    </row>
    <row r="351" spans="1:9">
      <c r="A351" s="25" t="s">
        <v>340</v>
      </c>
      <c r="B351" s="26"/>
      <c r="C351" s="26"/>
      <c r="D351" s="26"/>
      <c r="E351" s="26"/>
      <c r="F351" s="26"/>
      <c r="G351" s="26"/>
      <c r="H351" s="26"/>
      <c r="I351" s="27"/>
    </row>
    <row r="352" spans="1:9">
      <c r="A352" s="28" t="s">
        <v>135</v>
      </c>
      <c r="B352" s="29"/>
      <c r="C352" s="29"/>
      <c r="D352" s="29"/>
      <c r="E352" s="29"/>
      <c r="F352" s="29"/>
      <c r="G352" s="29"/>
      <c r="H352" s="29"/>
      <c r="I352" s="30"/>
    </row>
    <row r="353" spans="1:9">
      <c r="A353" s="31" t="s">
        <v>341</v>
      </c>
      <c r="B353" s="32"/>
      <c r="C353" s="32"/>
      <c r="D353" s="32"/>
      <c r="E353" s="33"/>
      <c r="F353" s="33"/>
      <c r="G353" s="33"/>
      <c r="H353" s="33"/>
      <c r="I353" s="34"/>
    </row>
    <row r="354" spans="1:9">
      <c r="A354" s="35" t="s">
        <v>64</v>
      </c>
      <c r="B354" s="7" t="s">
        <v>17</v>
      </c>
      <c r="C354" s="35" t="s">
        <v>65</v>
      </c>
      <c r="D354" s="35" t="s">
        <v>66</v>
      </c>
      <c r="E354" s="35" t="s">
        <v>67</v>
      </c>
      <c r="F354" s="35" t="s">
        <v>68</v>
      </c>
      <c r="G354" s="35" t="s">
        <v>69</v>
      </c>
      <c r="H354" s="35" t="s">
        <v>70</v>
      </c>
      <c r="I354" s="35" t="s">
        <v>71</v>
      </c>
    </row>
    <row r="355" spans="1:9">
      <c r="A355" s="17" t="s">
        <v>336</v>
      </c>
      <c r="B355" s="17" t="s">
        <v>337</v>
      </c>
      <c r="C355" s="36" t="s">
        <v>36</v>
      </c>
      <c r="D355" s="37">
        <v>1.6369999999999999E-2</v>
      </c>
      <c r="E355" s="16">
        <v>1</v>
      </c>
      <c r="F355" s="16">
        <v>0</v>
      </c>
      <c r="G355" s="16">
        <v>22.67</v>
      </c>
      <c r="H355" s="16">
        <v>0</v>
      </c>
      <c r="I355" s="16">
        <v>0.37</v>
      </c>
    </row>
    <row r="358" spans="1:9">
      <c r="A358" s="25" t="s">
        <v>342</v>
      </c>
      <c r="B358" s="26"/>
      <c r="C358" s="26"/>
      <c r="D358" s="26"/>
      <c r="E358" s="26"/>
      <c r="F358" s="26"/>
      <c r="G358" s="26"/>
      <c r="H358" s="26"/>
      <c r="I358" s="27"/>
    </row>
    <row r="359" spans="1:9">
      <c r="A359" s="28" t="s">
        <v>135</v>
      </c>
      <c r="B359" s="29"/>
      <c r="C359" s="29"/>
      <c r="D359" s="29"/>
      <c r="E359" s="29"/>
      <c r="F359" s="29"/>
      <c r="G359" s="29"/>
      <c r="H359" s="29"/>
      <c r="I359" s="30"/>
    </row>
    <row r="360" spans="1:9">
      <c r="A360" s="31" t="s">
        <v>343</v>
      </c>
      <c r="B360" s="32"/>
      <c r="C360" s="32"/>
      <c r="D360" s="32"/>
      <c r="E360" s="33"/>
      <c r="F360" s="33"/>
      <c r="G360" s="33"/>
      <c r="H360" s="33"/>
      <c r="I360" s="34"/>
    </row>
    <row r="361" spans="1:9">
      <c r="A361" s="35" t="s">
        <v>64</v>
      </c>
      <c r="B361" s="7" t="s">
        <v>17</v>
      </c>
      <c r="C361" s="35" t="s">
        <v>65</v>
      </c>
      <c r="D361" s="35" t="s">
        <v>66</v>
      </c>
      <c r="E361" s="35" t="s">
        <v>67</v>
      </c>
      <c r="F361" s="35" t="s">
        <v>68</v>
      </c>
      <c r="G361" s="35" t="s">
        <v>69</v>
      </c>
      <c r="H361" s="35" t="s">
        <v>70</v>
      </c>
      <c r="I361" s="35" t="s">
        <v>71</v>
      </c>
    </row>
    <row r="362" spans="1:9" ht="33.75">
      <c r="A362" s="17" t="s">
        <v>344</v>
      </c>
      <c r="B362" s="13" t="s">
        <v>345</v>
      </c>
      <c r="C362" s="36" t="s">
        <v>92</v>
      </c>
      <c r="D362" s="37">
        <v>1.0401</v>
      </c>
      <c r="E362" s="16">
        <v>1</v>
      </c>
      <c r="F362" s="16">
        <v>0</v>
      </c>
      <c r="G362" s="16">
        <v>29.11</v>
      </c>
      <c r="H362" s="16">
        <v>0</v>
      </c>
      <c r="I362" s="16">
        <v>30.27</v>
      </c>
    </row>
    <row r="363" spans="1:9">
      <c r="A363" s="17" t="s">
        <v>72</v>
      </c>
      <c r="B363" s="13" t="s">
        <v>73</v>
      </c>
      <c r="C363" s="36" t="s">
        <v>36</v>
      </c>
      <c r="D363" s="37">
        <v>5.1999999999999995E-4</v>
      </c>
      <c r="E363" s="16">
        <v>1</v>
      </c>
      <c r="F363" s="16">
        <v>0</v>
      </c>
      <c r="G363" s="16">
        <v>23.83</v>
      </c>
      <c r="H363" s="16">
        <v>0</v>
      </c>
      <c r="I363" s="16">
        <v>0.01</v>
      </c>
    </row>
    <row r="364" spans="1:9">
      <c r="A364" s="17" t="s">
        <v>77</v>
      </c>
      <c r="B364" s="17" t="s">
        <v>78</v>
      </c>
      <c r="C364" s="36" t="s">
        <v>36</v>
      </c>
      <c r="D364" s="37">
        <v>2.5999999999999999E-3</v>
      </c>
      <c r="E364" s="16">
        <v>1</v>
      </c>
      <c r="F364" s="16">
        <v>0</v>
      </c>
      <c r="G364" s="16">
        <v>31.14</v>
      </c>
      <c r="H364" s="16">
        <v>0</v>
      </c>
      <c r="I364" s="16">
        <v>0.08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AC4F0-05D0-417F-9057-AAD5370D5B6F}">
  <dimension ref="A1:N16"/>
  <sheetViews>
    <sheetView zoomScale="130" zoomScaleNormal="130" zoomScaleSheetLayoutView="90" workbookViewId="0">
      <selection activeCell="A3" sqref="A3:H3"/>
    </sheetView>
  </sheetViews>
  <sheetFormatPr defaultRowHeight="12.75"/>
  <cols>
    <col min="1" max="1" width="10" customWidth="1"/>
    <col min="2" max="2" width="32.140625" customWidth="1"/>
    <col min="3" max="3" width="3.42578125" bestFit="1" customWidth="1"/>
    <col min="4" max="4" width="6" bestFit="1" customWidth="1"/>
    <col min="5" max="5" width="11" bestFit="1" customWidth="1"/>
    <col min="6" max="6" width="10.140625" bestFit="1" customWidth="1"/>
    <col min="7" max="7" width="8.140625" bestFit="1" customWidth="1"/>
    <col min="8" max="8" width="8" bestFit="1" customWidth="1"/>
  </cols>
  <sheetData>
    <row r="1" spans="1:14" ht="39.950000000000003" customHeight="1"/>
    <row r="2" spans="1:14" ht="12.75" customHeight="1">
      <c r="A2" s="69" t="s">
        <v>346</v>
      </c>
      <c r="B2" s="69"/>
      <c r="C2" s="69"/>
      <c r="D2" s="69"/>
      <c r="E2" s="69"/>
      <c r="F2" s="69"/>
      <c r="G2" s="69"/>
      <c r="H2" s="69"/>
      <c r="I2" s="41"/>
      <c r="J2" s="41"/>
      <c r="K2" s="41"/>
      <c r="L2" s="41"/>
      <c r="M2" s="41"/>
      <c r="N2" s="41"/>
    </row>
    <row r="3" spans="1:14" ht="34.5" customHeight="1">
      <c r="A3" s="69" t="s">
        <v>356</v>
      </c>
      <c r="B3" s="69"/>
      <c r="C3" s="69"/>
      <c r="D3" s="69"/>
      <c r="E3" s="69"/>
      <c r="F3" s="69"/>
      <c r="G3" s="69"/>
      <c r="H3" s="69"/>
      <c r="I3" s="41"/>
      <c r="J3" s="41"/>
      <c r="K3" s="41"/>
      <c r="L3" s="41"/>
      <c r="M3" s="41"/>
      <c r="N3" s="41"/>
    </row>
    <row r="4" spans="1:14">
      <c r="A4" s="42"/>
      <c r="B4" s="43"/>
      <c r="C4" s="44"/>
      <c r="D4" s="45"/>
      <c r="E4" s="46"/>
      <c r="F4" s="47"/>
      <c r="G4" s="48"/>
      <c r="H4" s="48"/>
      <c r="I4" s="49"/>
      <c r="J4" s="49"/>
      <c r="K4" s="49"/>
      <c r="L4" s="49"/>
      <c r="M4" s="49"/>
      <c r="N4" s="49"/>
    </row>
    <row r="5" spans="1:14" ht="15.75">
      <c r="A5" s="70" t="s">
        <v>347</v>
      </c>
      <c r="B5" s="71"/>
      <c r="C5" s="71"/>
      <c r="D5" s="71"/>
      <c r="E5" s="71"/>
      <c r="F5" s="71"/>
      <c r="G5" s="71"/>
      <c r="H5" s="72"/>
      <c r="I5" s="49"/>
      <c r="J5" s="49"/>
      <c r="K5" s="49"/>
      <c r="L5" s="49"/>
      <c r="M5" s="49"/>
      <c r="N5" s="49"/>
    </row>
    <row r="6" spans="1:14">
      <c r="A6" s="50"/>
      <c r="B6" s="50"/>
      <c r="C6" s="50"/>
      <c r="D6" s="50"/>
      <c r="E6" s="51"/>
      <c r="F6" s="51"/>
      <c r="G6" s="50"/>
      <c r="H6" s="50"/>
      <c r="I6" s="49"/>
      <c r="J6" s="49"/>
      <c r="K6" s="49"/>
      <c r="L6" s="49"/>
      <c r="M6" s="49"/>
      <c r="N6" s="49"/>
    </row>
    <row r="7" spans="1:14" ht="18">
      <c r="A7" s="52" t="s">
        <v>348</v>
      </c>
      <c r="B7" s="52" t="s">
        <v>349</v>
      </c>
      <c r="C7" s="52" t="s">
        <v>350</v>
      </c>
      <c r="D7" s="53" t="s">
        <v>351</v>
      </c>
      <c r="E7" s="54" t="s">
        <v>352</v>
      </c>
      <c r="F7" s="54" t="s">
        <v>353</v>
      </c>
      <c r="G7" s="52" t="s">
        <v>354</v>
      </c>
      <c r="H7" s="52" t="s">
        <v>355</v>
      </c>
      <c r="I7" s="49"/>
      <c r="J7" s="49"/>
      <c r="K7" s="49"/>
      <c r="L7" s="49"/>
      <c r="M7" s="49"/>
      <c r="N7" s="49"/>
    </row>
    <row r="8" spans="1:14" ht="36">
      <c r="A8" s="57" t="s">
        <v>40</v>
      </c>
      <c r="B8" s="58" t="s">
        <v>41</v>
      </c>
      <c r="C8" s="59" t="s">
        <v>42</v>
      </c>
      <c r="D8" s="67">
        <v>252</v>
      </c>
      <c r="E8" s="60">
        <v>269.01</v>
      </c>
      <c r="F8" s="60">
        <f t="shared" ref="F8:F15" si="0">TRUNC((D8*E8),2)</f>
        <v>67790.52</v>
      </c>
      <c r="G8" s="61">
        <f t="shared" ref="G8:G15" si="1">F8/$F$16</f>
        <v>0.51081142665620993</v>
      </c>
      <c r="H8" s="61">
        <f>G8</f>
        <v>0.51081142665620993</v>
      </c>
    </row>
    <row r="9" spans="1:14" ht="45">
      <c r="A9" s="57" t="s">
        <v>48</v>
      </c>
      <c r="B9" s="58" t="s">
        <v>49</v>
      </c>
      <c r="C9" s="59" t="s">
        <v>45</v>
      </c>
      <c r="D9" s="67">
        <v>3</v>
      </c>
      <c r="E9" s="60">
        <v>7799.61</v>
      </c>
      <c r="F9" s="60">
        <f t="shared" si="0"/>
        <v>23398.83</v>
      </c>
      <c r="G9" s="61">
        <f t="shared" si="1"/>
        <v>0.17631358683170043</v>
      </c>
      <c r="H9" s="61">
        <f>G9+H8</f>
        <v>0.68712501348791033</v>
      </c>
    </row>
    <row r="10" spans="1:14" ht="18">
      <c r="A10" s="57" t="s">
        <v>43</v>
      </c>
      <c r="B10" s="58" t="s">
        <v>44</v>
      </c>
      <c r="C10" s="59" t="s">
        <v>45</v>
      </c>
      <c r="D10" s="67">
        <v>65</v>
      </c>
      <c r="E10" s="60">
        <v>267.07</v>
      </c>
      <c r="F10" s="60">
        <f t="shared" si="0"/>
        <v>17359.55</v>
      </c>
      <c r="G10" s="61">
        <f t="shared" si="1"/>
        <v>0.13080673376763902</v>
      </c>
      <c r="H10" s="61">
        <f t="shared" ref="H10:H15" si="2">G10+H9</f>
        <v>0.8179317472555494</v>
      </c>
    </row>
    <row r="11" spans="1:14" ht="27">
      <c r="A11" s="57" t="s">
        <v>52</v>
      </c>
      <c r="B11" s="58" t="s">
        <v>53</v>
      </c>
      <c r="C11" s="59" t="s">
        <v>45</v>
      </c>
      <c r="D11" s="67">
        <v>3</v>
      </c>
      <c r="E11" s="60">
        <v>3082.42</v>
      </c>
      <c r="F11" s="60">
        <f t="shared" si="0"/>
        <v>9247.26</v>
      </c>
      <c r="G11" s="61">
        <f t="shared" si="1"/>
        <v>6.9679448885491713E-2</v>
      </c>
      <c r="H11" s="61">
        <f t="shared" si="2"/>
        <v>0.88761119614104111</v>
      </c>
    </row>
    <row r="12" spans="1:14" ht="54">
      <c r="A12" s="57" t="s">
        <v>46</v>
      </c>
      <c r="B12" s="58" t="s">
        <v>47</v>
      </c>
      <c r="C12" s="59" t="s">
        <v>45</v>
      </c>
      <c r="D12" s="67">
        <v>3</v>
      </c>
      <c r="E12" s="60">
        <v>2214.41</v>
      </c>
      <c r="F12" s="60">
        <f t="shared" si="0"/>
        <v>6643.23</v>
      </c>
      <c r="G12" s="61">
        <f t="shared" si="1"/>
        <v>5.0057704143666885E-2</v>
      </c>
      <c r="H12" s="61">
        <f t="shared" si="2"/>
        <v>0.93766890028470795</v>
      </c>
    </row>
    <row r="13" spans="1:14" ht="36">
      <c r="A13" s="62" t="s">
        <v>50</v>
      </c>
      <c r="B13" s="63" t="s">
        <v>51</v>
      </c>
      <c r="C13" s="64" t="s">
        <v>45</v>
      </c>
      <c r="D13" s="68">
        <v>3</v>
      </c>
      <c r="E13" s="65">
        <v>1208.1400000000001</v>
      </c>
      <c r="F13" s="65">
        <f t="shared" si="0"/>
        <v>3624.42</v>
      </c>
      <c r="G13" s="66">
        <f t="shared" si="1"/>
        <v>2.7310531782339185E-2</v>
      </c>
      <c r="H13" s="66">
        <f t="shared" si="2"/>
        <v>0.96497943206704717</v>
      </c>
    </row>
    <row r="14" spans="1:14" ht="18">
      <c r="A14" s="62" t="s">
        <v>57</v>
      </c>
      <c r="B14" s="63" t="s">
        <v>58</v>
      </c>
      <c r="C14" s="64" t="s">
        <v>36</v>
      </c>
      <c r="D14" s="68">
        <v>8</v>
      </c>
      <c r="E14" s="65">
        <v>400.36</v>
      </c>
      <c r="F14" s="65">
        <f t="shared" si="0"/>
        <v>3202.88</v>
      </c>
      <c r="G14" s="66">
        <f t="shared" si="1"/>
        <v>2.4134166579761324E-2</v>
      </c>
      <c r="H14" s="66">
        <f t="shared" si="2"/>
        <v>0.98911359864680848</v>
      </c>
    </row>
    <row r="15" spans="1:14" ht="27">
      <c r="A15" s="62" t="s">
        <v>55</v>
      </c>
      <c r="B15" s="63" t="s">
        <v>56</v>
      </c>
      <c r="C15" s="64" t="s">
        <v>45</v>
      </c>
      <c r="D15" s="68">
        <v>5</v>
      </c>
      <c r="E15" s="65">
        <v>288.95</v>
      </c>
      <c r="F15" s="65">
        <f t="shared" si="0"/>
        <v>1444.75</v>
      </c>
      <c r="G15" s="66">
        <f t="shared" si="1"/>
        <v>1.0886401353191556E-2</v>
      </c>
      <c r="H15" s="66">
        <f t="shared" si="2"/>
        <v>1</v>
      </c>
    </row>
    <row r="16" spans="1:14">
      <c r="F16" s="56">
        <f>SUM(F8:F15)</f>
        <v>132711.44</v>
      </c>
      <c r="G16" s="55"/>
    </row>
  </sheetData>
  <sortState xmlns:xlrd2="http://schemas.microsoft.com/office/spreadsheetml/2017/richdata2" ref="A8:H15">
    <sortCondition descending="1" ref="F8:F15"/>
  </sortState>
  <mergeCells count="3">
    <mergeCell ref="A3:H3"/>
    <mergeCell ref="A5:H5"/>
    <mergeCell ref="A2:H2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1527
Processo:  00/024.195/2025&amp;C&amp;6Sistema E-KRONOS - Gerenciamento de Obras Públicas&amp;R&amp;6Página &amp;P de &amp;N</oddFooter>
    <firstHeader>&amp;G</firstHeader>
    <firstFooter>&amp;L&amp;6Lote:  1527
Processo:  00/024.195/2025&amp;C&amp;6Sistema E-KRONOS - Gerenciamento de Obras Públicas&amp;R&amp;6Página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696FE-D6FE-4E77-9E63-D2427814763F}">
  <dimension ref="A1:M18"/>
  <sheetViews>
    <sheetView tabSelected="1" workbookViewId="0">
      <selection activeCell="E10" sqref="E10"/>
    </sheetView>
  </sheetViews>
  <sheetFormatPr defaultRowHeight="12.75"/>
  <cols>
    <col min="2" max="2" width="11.7109375" customWidth="1"/>
    <col min="3" max="3" width="44.5703125" customWidth="1"/>
    <col min="4" max="4" width="4" customWidth="1"/>
    <col min="5" max="5" width="6.5703125" bestFit="1" customWidth="1"/>
    <col min="6" max="6" width="18.140625" customWidth="1"/>
  </cols>
  <sheetData>
    <row r="1" spans="1:13" ht="72" customHeight="1">
      <c r="B1" s="87" t="s">
        <v>357</v>
      </c>
      <c r="C1" s="87"/>
      <c r="D1" s="87"/>
      <c r="E1" s="87"/>
    </row>
    <row r="2" spans="1:13" ht="13.5" customHeight="1"/>
    <row r="3" spans="1:13" ht="13.5" customHeight="1">
      <c r="A3" s="93" t="s">
        <v>372</v>
      </c>
      <c r="B3" s="93"/>
      <c r="C3" s="93"/>
      <c r="D3" s="93"/>
      <c r="E3" s="93"/>
      <c r="F3" s="93"/>
      <c r="G3" s="94"/>
      <c r="H3" s="94"/>
      <c r="I3" s="94"/>
      <c r="J3" s="94"/>
      <c r="K3" s="94"/>
      <c r="L3" s="94"/>
      <c r="M3" s="94"/>
    </row>
    <row r="4" spans="1:13" ht="39.75" customHeight="1">
      <c r="A4" s="93" t="s">
        <v>373</v>
      </c>
      <c r="B4" s="93"/>
      <c r="C4" s="93"/>
      <c r="D4" s="93"/>
      <c r="E4" s="93"/>
      <c r="F4" s="93"/>
      <c r="G4" s="94"/>
      <c r="H4" s="94"/>
      <c r="I4" s="94"/>
      <c r="J4" s="94"/>
      <c r="K4" s="94"/>
      <c r="L4" s="94"/>
      <c r="M4" s="94"/>
    </row>
    <row r="5" spans="1:13" ht="13.5" thickBot="1">
      <c r="B5" s="95"/>
      <c r="C5" s="96"/>
      <c r="D5" s="97"/>
      <c r="E5" s="98"/>
      <c r="F5" s="99"/>
    </row>
    <row r="6" spans="1:13" ht="16.5" thickBot="1">
      <c r="A6" s="100" t="s">
        <v>358</v>
      </c>
      <c r="B6" s="101"/>
      <c r="C6" s="101"/>
      <c r="D6" s="101"/>
      <c r="E6" s="101"/>
      <c r="F6" s="102"/>
    </row>
    <row r="7" spans="1:13">
      <c r="B7" s="103"/>
      <c r="C7" s="103"/>
      <c r="D7" s="103"/>
      <c r="E7" s="103"/>
      <c r="F7" s="103"/>
    </row>
    <row r="8" spans="1:13" ht="19.5">
      <c r="A8" s="104" t="s">
        <v>359</v>
      </c>
      <c r="B8" s="104" t="s">
        <v>360</v>
      </c>
      <c r="C8" s="104" t="s">
        <v>349</v>
      </c>
      <c r="D8" s="104" t="s">
        <v>350</v>
      </c>
      <c r="E8" s="105" t="s">
        <v>351</v>
      </c>
      <c r="F8" s="104" t="s">
        <v>358</v>
      </c>
    </row>
    <row r="9" spans="1:13">
      <c r="A9" s="106" t="s">
        <v>31</v>
      </c>
      <c r="B9" s="107" t="s">
        <v>32</v>
      </c>
      <c r="C9" s="107"/>
      <c r="D9" s="107"/>
      <c r="E9" s="107"/>
      <c r="F9" s="108"/>
    </row>
    <row r="10" spans="1:13" ht="56.25">
      <c r="A10" s="88" t="s">
        <v>361</v>
      </c>
      <c r="B10" s="89" t="s">
        <v>362</v>
      </c>
      <c r="C10" s="89" t="str">
        <f>'Orçamento Inicial'!B16</f>
        <v>FORNECIMENTO DE DUPLA DE ELETRICISTAS, PROVIDOS DE FERRAMENTAS, EPIS EM CONFORMIDADE COM A NR10 E TRANSPORTE (VIATURA PROVIDA DE DE ESCADAS E EPCS) - PLANTÃO DURANTE OS EVENTOS PARA ATENDER AS SOLICITAÇÕES DA CONTRATANTE</v>
      </c>
      <c r="D10" s="90" t="str">
        <f>'Orçamento Inicial'!D16</f>
        <v>h</v>
      </c>
      <c r="E10" s="91">
        <f>'Orçamento Inicial'!E16</f>
        <v>24</v>
      </c>
      <c r="F10" s="92" t="s">
        <v>363</v>
      </c>
    </row>
    <row r="11" spans="1:13" ht="45">
      <c r="A11" s="88" t="s">
        <v>364</v>
      </c>
      <c r="B11" s="89">
        <v>1004202601</v>
      </c>
      <c r="C11" s="89" t="str">
        <f>'Orçamento Inicial'!B17</f>
        <v>CABO DE ALUMINIO NU SEM ALMA DE ACO, BITOLA 1/0AWG/50 MM2 (4 CONDUTORES MULTIPLEXADOS) -FORNECIMENTO E INSTALAÇÃO COM POSTERIOR RETIRADA.</v>
      </c>
      <c r="D11" s="90" t="str">
        <f>'Orçamento Inicial'!D17</f>
        <v>kg</v>
      </c>
      <c r="E11" s="91">
        <f>'Orçamento Inicial'!E17</f>
        <v>252</v>
      </c>
      <c r="F11" s="92" t="s">
        <v>363</v>
      </c>
    </row>
    <row r="12" spans="1:13" ht="33.75">
      <c r="A12" s="88" t="s">
        <v>365</v>
      </c>
      <c r="B12" s="89">
        <v>1004202602</v>
      </c>
      <c r="C12" s="89" t="str">
        <f>'Orçamento Inicial'!B18</f>
        <v>INSTALAÇÕES ELÉTRICAS PROVISÓRIAS EM BARRACAS E/OU TENDAS E CAMAROTES.</v>
      </c>
      <c r="D12" s="90" t="str">
        <f>'Orçamento Inicial'!D18</f>
        <v>un</v>
      </c>
      <c r="E12" s="91">
        <f>'Orçamento Inicial'!E18</f>
        <v>65</v>
      </c>
      <c r="F12" s="92" t="s">
        <v>363</v>
      </c>
    </row>
    <row r="13" spans="1:13" ht="56.25">
      <c r="A13" s="88" t="s">
        <v>366</v>
      </c>
      <c r="B13" s="89">
        <v>1004202603</v>
      </c>
      <c r="C13" s="89" t="str">
        <f>'Orçamento Inicial'!B19</f>
        <v>ENTRADA DE ENERGIA ELÉTRICA, AÉREA, TRIFÁSICA, COM CAIXA DE SOBREPOR, CABO DE 35 MM2 E DISJUNTOR NEMA DE 60 ATÉ 100A (NÃO INCLUSO O POSTE DE CONCRETO). AF_07/2020_PS COM POSTERIOR RETIRADA – RAMAL PROVISÓRIO</v>
      </c>
      <c r="D13" s="90" t="str">
        <f>'Orçamento Inicial'!D19</f>
        <v>un</v>
      </c>
      <c r="E13" s="91">
        <f>'Orçamento Inicial'!E19</f>
        <v>3</v>
      </c>
      <c r="F13" s="92" t="s">
        <v>363</v>
      </c>
    </row>
    <row r="14" spans="1:13" ht="45">
      <c r="A14" s="88" t="s">
        <v>367</v>
      </c>
      <c r="B14" s="89">
        <v>1004202604</v>
      </c>
      <c r="C14" s="89" t="str">
        <f>'Orçamento Inicial'!B20</f>
        <v>INSTALAÇÃO COM POSTERIOR RETIRADA DE CONJUNTO DE LUMINÁRIAS LED DE REFORÇO DE ILUMINAÇÃO DA PASSARELA DO SAMBA, PORTO GERAL E DEMAIS EVENTOS (INCLUINDO POSTE)</v>
      </c>
      <c r="D14" s="90" t="str">
        <f>'Orçamento Inicial'!D20</f>
        <v>un</v>
      </c>
      <c r="E14" s="91">
        <f>'Orçamento Inicial'!E20</f>
        <v>3</v>
      </c>
      <c r="F14" s="92" t="s">
        <v>363</v>
      </c>
    </row>
    <row r="15" spans="1:13" ht="33.75">
      <c r="A15" s="88" t="s">
        <v>368</v>
      </c>
      <c r="B15" s="89">
        <v>1004202606</v>
      </c>
      <c r="C15" s="89" t="str">
        <f>'Orçamento Inicial'!B21</f>
        <v>INSTALAÇÃO, EM POSTE, (CONCRETO OU METÁLICO) DE PROJETOR LED PARA MELHORIA DE ILUMINAÇÃO – (NÃO INCLUI POSTE)</v>
      </c>
      <c r="D15" s="90" t="str">
        <f>'Orçamento Inicial'!D21</f>
        <v>un</v>
      </c>
      <c r="E15" s="91">
        <f>'Orçamento Inicial'!E21</f>
        <v>3</v>
      </c>
      <c r="F15" s="92" t="s">
        <v>363</v>
      </c>
    </row>
    <row r="16" spans="1:13" ht="33.75">
      <c r="A16" s="88" t="s">
        <v>369</v>
      </c>
      <c r="B16" s="89">
        <v>105955</v>
      </c>
      <c r="C16" s="89" t="str">
        <f>'Orçamento Inicial'!B22</f>
        <v>Poste de aço cônico contínuo reto, engastamento simples com 1 m de solo, h=9m - fornecimento e instalação. Af_04/2025</v>
      </c>
      <c r="D16" s="90" t="str">
        <f>'Orçamento Inicial'!D22</f>
        <v>un</v>
      </c>
      <c r="E16" s="91">
        <f>'Orçamento Inicial'!E22</f>
        <v>3</v>
      </c>
      <c r="F16" s="92" t="s">
        <v>363</v>
      </c>
    </row>
    <row r="17" spans="1:6" ht="33.75">
      <c r="A17" s="88" t="s">
        <v>370</v>
      </c>
      <c r="B17" s="89">
        <v>1004202607</v>
      </c>
      <c r="C17" s="89" t="str">
        <f>'Orçamento Inicial'!B23</f>
        <v>INSTALAÇÃO PROVISÓRIA, COM POSTERIOR RETIRADA, PARA ATENDIMENTO DE FOOD TRUCK</v>
      </c>
      <c r="D17" s="90" t="str">
        <f>'Orçamento Inicial'!D23</f>
        <v>un</v>
      </c>
      <c r="E17" s="91">
        <f>'Orçamento Inicial'!E23</f>
        <v>5</v>
      </c>
      <c r="F17" s="92" t="s">
        <v>363</v>
      </c>
    </row>
    <row r="18" spans="1:6" ht="33.75">
      <c r="A18" s="88" t="s">
        <v>371</v>
      </c>
      <c r="B18" s="89">
        <v>1004202608</v>
      </c>
      <c r="C18" s="89" t="str">
        <f>'Orçamento Inicial'!B24</f>
        <v>DISPONIBILIZAÇÃO DE EQUIPE COM GUINDAUTO</v>
      </c>
      <c r="D18" s="90" t="str">
        <f>'Orçamento Inicial'!D24</f>
        <v>h</v>
      </c>
      <c r="E18" s="91">
        <f>'Orçamento Inicial'!E24</f>
        <v>8</v>
      </c>
      <c r="F18" s="92" t="s">
        <v>363</v>
      </c>
    </row>
  </sheetData>
  <mergeCells count="5">
    <mergeCell ref="B1:E1"/>
    <mergeCell ref="A3:F3"/>
    <mergeCell ref="A4:F4"/>
    <mergeCell ref="A6:F6"/>
    <mergeCell ref="B9:F9"/>
  </mergeCells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&amp;L&amp;8MEMÓRIA DE CÁLCULO&amp;C&amp;8PÁGINA &amp;P DE &amp;N&amp;R&amp;8PROCESSO N. 24.195/2025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 Inicial</vt:lpstr>
      <vt:lpstr>Composições Principais</vt:lpstr>
      <vt:lpstr>Composições Auxiliares</vt:lpstr>
      <vt:lpstr>Curva ABC</vt:lpstr>
      <vt:lpstr>Memória de cálculo</vt:lpstr>
      <vt:lpstr>'Curva ABC'!Area_de_impressao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2026-05-06T15:34:39Z</dcterms:modified>
</cp:coreProperties>
</file>