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679B6AEA-C99E-436B-A64B-45D10D6E0F73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definedNames>
    <definedName name="_xlnm.Print_Area" localSheetId="3">'Curva ABC'!$A$1:$H$24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" l="1"/>
  <c r="E12" i="5"/>
  <c r="E13" i="5"/>
  <c r="E14" i="5"/>
  <c r="E15" i="5"/>
  <c r="E16" i="5"/>
  <c r="E17" i="5"/>
  <c r="E18" i="5"/>
  <c r="E19" i="5"/>
  <c r="E20" i="5"/>
  <c r="E21" i="5"/>
  <c r="E10" i="5"/>
  <c r="D11" i="5"/>
  <c r="D12" i="5"/>
  <c r="D13" i="5"/>
  <c r="D14" i="5"/>
  <c r="D15" i="5"/>
  <c r="D16" i="5"/>
  <c r="D17" i="5"/>
  <c r="D18" i="5"/>
  <c r="D19" i="5"/>
  <c r="D20" i="5"/>
  <c r="D21" i="5"/>
  <c r="D10" i="5"/>
  <c r="C11" i="5"/>
  <c r="C12" i="5"/>
  <c r="C13" i="5"/>
  <c r="C14" i="5"/>
  <c r="C15" i="5"/>
  <c r="C16" i="5"/>
  <c r="C17" i="5"/>
  <c r="C18" i="5"/>
  <c r="C19" i="5"/>
  <c r="C20" i="5"/>
  <c r="C21" i="5"/>
  <c r="C10" i="5"/>
  <c r="H10" i="4"/>
  <c r="H11" i="4" s="1"/>
  <c r="H12" i="4" s="1"/>
  <c r="H13" i="4" s="1"/>
  <c r="H14" i="4" s="1"/>
  <c r="H15" i="4" s="1"/>
  <c r="H16" i="4" s="1"/>
  <c r="H17" i="4" s="1"/>
  <c r="H18" i="4" s="1"/>
  <c r="H19" i="4" s="1"/>
  <c r="H9" i="4"/>
  <c r="H8" i="4"/>
  <c r="G9" i="4"/>
  <c r="G10" i="4"/>
  <c r="G11" i="4"/>
  <c r="G12" i="4"/>
  <c r="G13" i="4"/>
  <c r="G14" i="4"/>
  <c r="G15" i="4"/>
  <c r="G16" i="4"/>
  <c r="G17" i="4"/>
  <c r="G18" i="4"/>
  <c r="G19" i="4"/>
  <c r="G8" i="4"/>
  <c r="F20" i="4"/>
</calcChain>
</file>

<file path=xl/sharedStrings.xml><?xml version="1.0" encoding="utf-8"?>
<sst xmlns="http://schemas.openxmlformats.org/spreadsheetml/2006/main" count="1559" uniqueCount="409">
  <si>
    <t>ESTADO DE MATO GROSSO DO SUL</t>
  </si>
  <si>
    <t>MUNICÍPIO DE CORUMBÁ</t>
  </si>
  <si>
    <t>.</t>
  </si>
  <si>
    <t>Orçamento Inicial - Analítico - Método Truncado</t>
  </si>
  <si>
    <t>Objeto:</t>
  </si>
  <si>
    <t>LOTE 08 - CARNAVAL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</si>
  <si>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</si>
  <si>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</si>
  <si>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</si>
  <si>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</si>
  <si>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</si>
  <si>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</si>
  <si>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</si>
  <si>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</si>
  <si>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</si>
  <si>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</si>
  <si>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</si>
  <si>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</si>
  <si>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</si>
  <si>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</si>
  <si>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</si>
  <si>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</si>
  <si>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</si>
  <si>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</si>
  <si>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</si>
  <si>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</si>
  <si>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</si>
  <si>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</si>
  <si>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</si>
  <si>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</si>
  <si>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</si>
  <si>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</si>
  <si>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</si>
  <si>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</si>
  <si>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</si>
  <si>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</si>
  <si>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</si>
  <si>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</si>
  <si>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</si>
  <si>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</si>
  <si>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</si>
  <si>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</si>
  <si>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</si>
  <si>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</si>
  <si>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</si>
  <si>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</si>
  <si>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</si>
  <si>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</si>
  <si>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</si>
  <si>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</si>
  <si>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1004202605</t>
  </si>
  <si>
    <t>INSTALAÇÃO DE LUMINÁRIA LED 35 WATTS PARA REFORÇO DE ILUMINAÇÃO DA PASSARELA DO SAMBA, EM FRENTE AOS CAMAROTES, COM POSTERIOR RETIRADA</t>
  </si>
  <si>
    <t>01.07
1004202606</t>
  </si>
  <si>
    <t>INSTALAÇÃO, EM POSTE, (CONCRETO OU METÁLICO) DE PROJETOR LED PARA MELHORIA DE ILUMINAÇÃO – (NÃO INCLUI POSTE)</t>
  </si>
  <si>
    <t>01.08
105955</t>
  </si>
  <si>
    <t>Poste de aço cônico contínuo reto, engastamento simples com 1 m de solo, h=9m - fornecimento e instalação. Af_04/2025</t>
  </si>
  <si>
    <t>SINAPI - Sist. Nac. de Pesq. de Custos e Índ. da Const. Civil</t>
  </si>
  <si>
    <t>01.09
1004202607</t>
  </si>
  <si>
    <t>INSTALAÇÃO PROVISÓRIA, COM POSTERIOR RETIRADA, PARA ATENDIMENTO DE FOOD TRUCK</t>
  </si>
  <si>
    <t>01.10
1004202608</t>
  </si>
  <si>
    <t>DISPONIBILIZAÇÃO DE EQUIPE COM GUINDAUTO</t>
  </si>
  <si>
    <t>01.11
1004202609</t>
  </si>
  <si>
    <t xml:space="preserve">TRANSFORMADOR DE DISTRIBUIÇÃO, 150 KVA, TRIFÁSICO, 60 HZ, CLASSE 15 KV, IMERSO EM ÓLEO MINERAL, INSTALAÇÃO EM POSTE (NÃO INCLUSO SUPORTE) - FORNECIMENTO E INSTALAÇÃO. 		</t>
  </si>
  <si>
    <t>01.12
1004202610</t>
  </si>
  <si>
    <t xml:space="preserve">TRANSFORMADOR DE DISTRIBUIÇÃO, 112,5 KVA, TRIFÁSICO, 60 HZ, CLASSE 15 KV, IMERSO EM ÓLEO MINERAL, INSTALAÇÃO EM POSTE (NÃO INCLUSO SUPORTE) - FORNECIMENTO E INSTALAÇÃO. 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</si>
  <si>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</si>
  <si>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</si>
  <si>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</si>
  <si>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</si>
  <si>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</si>
  <si>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</si>
  <si>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</si>
  <si>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</si>
  <si>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</si>
  <si>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</si>
  <si>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</si>
  <si>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</si>
  <si>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</si>
  <si>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</si>
  <si>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</si>
  <si>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</si>
  <si>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</si>
  <si>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</si>
  <si>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</si>
  <si>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</si>
  <si>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</si>
  <si>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</si>
  <si>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</si>
  <si>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</si>
  <si>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</si>
  <si>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</si>
  <si>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</si>
  <si>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</si>
  <si>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</si>
  <si>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</si>
  <si>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</si>
  <si>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</si>
  <si>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</si>
  <si>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</si>
  <si>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</si>
  <si>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</si>
  <si>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</si>
  <si>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</si>
  <si>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</si>
  <si>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</si>
  <si>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</si>
  <si>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</si>
  <si>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</si>
  <si>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</si>
  <si>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</si>
  <si>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</si>
  <si>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</si>
  <si>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</si>
  <si>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</si>
  <si>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</si>
  <si>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</si>
  <si>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</si>
  <si>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</si>
  <si>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</si>
  <si>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</si>
  <si>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</si>
  <si>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</si>
  <si>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</si>
  <si>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</si>
  <si>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</si>
  <si>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</si>
  <si>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</si>
  <si>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</si>
  <si>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</si>
  <si>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</si>
  <si>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</si>
  <si>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</si>
  <si>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</si>
  <si>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</si>
  <si>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</si>
  <si>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</si>
  <si>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</si>
  <si>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</si>
  <si>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1004202605 - INSTALAÇÃO DE LUMINÁRIA LED 35 WATTS PARA REFORÇO DE ILUMINAÇÃO DA PASSARELA DO SAMBA, EM FRENTE AOS CAMAROTES, COM POSTERIOR RETIRADA ( un )</t>
  </si>
  <si>
    <t>Utilizado no(s) item(ns) 01.06</t>
  </si>
  <si>
    <t>42244</t>
  </si>
  <si>
    <t>Luminária de led para iluminação pública, de 33 w até 50 w, involucro em alumínio ou aço inox</t>
  </si>
  <si>
    <t>1004202606 - INSTALAÇÃO, EM POSTE, (CONCRETO OU METÁLICO) DE PROJETOR LED PARA MELHORIA DE ILUMINAÇÃO – (NÃO INCLUI POSTE) ( un )</t>
  </si>
  <si>
    <t>Utilizado no(s) item(ns) 01.07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</si>
  <si>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</si>
  <si>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</si>
  <si>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01.08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</si>
  <si>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</si>
  <si>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</si>
  <si>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</si>
  <si>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</si>
  <si>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</si>
  <si>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</si>
  <si>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</si>
  <si>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</si>
  <si>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</si>
  <si>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</si>
  <si>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01.09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</si>
  <si>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</si>
  <si>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</si>
  <si>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</si>
  <si>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</si>
  <si>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</si>
  <si>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01.10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</si>
  <si>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</si>
  <si>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</si>
  <si>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</si>
  <si>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</si>
  <si>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</si>
  <si>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</si>
  <si>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</si>
  <si>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</si>
  <si>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</si>
  <si>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</si>
  <si>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</si>
  <si>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</si>
  <si>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1004202609 - TRANSFORMADOR DE DISTRIBUIÇÃO, 150 KVA, TRIFÁSICO, 60 HZ, CLASSE 15 KV, IMERSO EM ÓLEO MINERAL, INSTALAÇÃO EM POSTE (NÃO INCLUSO SUPORTE) - FORNECIMENTO E INSTALAÇÃO. 		 ( un )</t>
  </si>
  <si>
    <t>Utilizado no(s) item(ns) 01.11</t>
  </si>
  <si>
    <t>102110</t>
  </si>
  <si>
    <t>Suporte para transformador em poste de concreto duplo t - fornecimento e instalação. Af_12/2020</t>
  </si>
  <si>
    <t>102106</t>
  </si>
  <si>
    <t>Transformador de distribuição, 150 kva, trifásico, 60 hz, classe 15 kv, imerso em óleo mineral, instalação em poste (não incluso suporte) - fornecimento e instalação. Af_12/2020</t>
  </si>
  <si>
    <t>1004202610 - TRANSFORMADOR DE DISTRIBUIÇÃO, 112,5 KVA, TRIFÁSICO, 60 HZ, CLASSE 15 KV, IMERSO EM ÓLEO MINERAL, INSTALAÇÃO EM POSTE (NÃO INCLUSO SUPORTE) - FORNECIMENTO E INSTALAÇÃO.  ( un )</t>
  </si>
  <si>
    <t>Utilizado no(s) item(ns) 01.12</t>
  </si>
  <si>
    <t>102105</t>
  </si>
  <si>
    <t>Transformador de distribuição, 112,5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</si>
  <si>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</si>
  <si>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</si>
  <si>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</si>
  <si>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</si>
  <si>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</si>
  <si>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</si>
  <si>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</si>
  <si>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</si>
  <si>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</si>
  <si>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</si>
  <si>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</si>
  <si>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</si>
  <si>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</si>
  <si>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</si>
  <si>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</si>
  <si>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</si>
  <si>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</si>
  <si>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</si>
  <si>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</si>
  <si>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</si>
  <si>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</si>
  <si>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</si>
  <si>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</si>
  <si>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</si>
  <si>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</si>
  <si>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</si>
  <si>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</si>
  <si>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</si>
  <si>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</si>
  <si>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</si>
  <si>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</si>
  <si>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</si>
  <si>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</si>
  <si>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</si>
  <si>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</si>
  <si>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</si>
  <si>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</si>
  <si>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</si>
  <si>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</si>
  <si>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</si>
  <si>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</si>
  <si>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</si>
  <si>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</si>
  <si>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</si>
  <si>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</si>
  <si>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</si>
  <si>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</si>
  <si>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</si>
  <si>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</si>
  <si>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</si>
  <si>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</si>
  <si>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</si>
  <si>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</si>
  <si>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</si>
  <si>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</si>
  <si>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</si>
  <si>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</si>
  <si>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</si>
  <si>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</si>
  <si>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</si>
  <si>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</si>
  <si>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</si>
  <si>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</si>
  <si>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</si>
  <si>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</si>
  <si>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</si>
  <si>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</si>
  <si>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</si>
  <si>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</si>
  <si>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</si>
  <si>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</si>
  <si>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</si>
  <si>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</si>
  <si>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</si>
  <si>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</si>
  <si>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</si>
  <si>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</si>
  <si>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</si>
  <si>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</si>
  <si>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</si>
  <si>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</si>
  <si>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</si>
  <si>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</si>
  <si>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</si>
  <si>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</si>
  <si>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</si>
  <si>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</si>
  <si>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</si>
  <si>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</si>
  <si>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</si>
  <si>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</si>
  <si>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</si>
  <si>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</si>
  <si>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</si>
  <si>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</si>
  <si>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</si>
  <si>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</si>
  <si>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</si>
  <si>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</si>
  <si>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</si>
  <si>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</si>
  <si>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</si>
  <si>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</si>
  <si>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</si>
  <si>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</si>
  <si>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</si>
  <si>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</si>
  <si>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</si>
  <si>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</si>
  <si>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</si>
  <si>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</si>
  <si>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</si>
  <si>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</si>
  <si>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</si>
  <si>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</si>
  <si>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</si>
  <si>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</si>
  <si>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</si>
  <si>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</si>
  <si>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</si>
  <si>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</si>
  <si>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</si>
  <si>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</si>
  <si>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</si>
  <si>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</si>
  <si>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</si>
  <si>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</si>
  <si>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</si>
  <si>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</si>
  <si>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</si>
  <si>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</si>
  <si>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</si>
  <si>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</si>
  <si>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</si>
  <si>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</si>
  <si>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</si>
  <si>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</si>
  <si>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</si>
  <si>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</si>
  <si>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</si>
  <si>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</si>
  <si>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</si>
  <si>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</si>
  <si>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</si>
  <si>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</si>
  <si>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</si>
  <si>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</si>
  <si>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</si>
  <si>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</si>
  <si>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</si>
  <si>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</si>
  <si>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</si>
  <si>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</si>
  <si>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</si>
  <si>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</si>
  <si>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</si>
  <si>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</si>
  <si>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</si>
  <si>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</si>
  <si>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</si>
  <si>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</si>
  <si>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</si>
  <si>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</si>
  <si>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</si>
  <si>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</si>
  <si>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</si>
  <si>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</si>
  <si>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</si>
  <si>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</si>
  <si>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</si>
  <si>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</si>
  <si>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</si>
  <si>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</si>
  <si>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</si>
  <si>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</si>
  <si>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</si>
  <si>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</si>
  <si>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</si>
  <si>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</si>
  <si>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</si>
  <si>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</si>
  <si>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</si>
  <si>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</si>
  <si>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</si>
  <si>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102106 - Transformador de distribuição, 150 kva, trifásico, 60 hz, classe 15 kv, imerso em óleo mineral, instalação em poste (não incluso suporte) - fornecimento e instalação. Af_12/2020 ( un )</t>
  </si>
  <si>
    <t>Utilizado no(s) item(ns) 102106</t>
  </si>
  <si>
    <t>7614</t>
  </si>
  <si>
    <t>Transformador trifásico de distribuição, potencia de 150 kva, tensão nominal de 15 kv, tensão secundaria de 220/127v, em óleo isolante tipo mineral</t>
  </si>
  <si>
    <t>102105 - Transformador de distribuição, 112,5 kva, trifásico, 60 hz, classe 15 kv, imerso em óleo mineral, instalação em poste (não incluso suporte) - fornecimento e instalação. Af_12/2020 ( un )</t>
  </si>
  <si>
    <t>Utilizado no(s) item(ns) 102105</t>
  </si>
  <si>
    <t>7619</t>
  </si>
  <si>
    <t>Transformador trifásico de distribuição, potencia de 112,5 kva, tensão nominal de 15 kv, tensão secundaria de 220/127v, em óleo isolante tipo mineral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</si>
  <si>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</si>
  <si>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</si>
  <si>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</si>
  <si>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</si>
  <si>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</si>
  <si>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</si>
  <si>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</si>
  <si>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</si>
  <si>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</si>
  <si>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</si>
  <si>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08 - CARNAVAL.</t>
    </r>
  </si>
  <si>
    <t>ESTADO DE MATO GROSSO DO SUL
MUNICÍPIO DE CORUMBÁ
FUNDAÇÃO DE DESENVOLVIMENTO URBANO E PATRIMÔNIO HISTÓRICO
AVENIDA GENERAL RONDON, Nº 985, BAIRRO CENTRO, CORUMBÁ – MS / CEP 79300-020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</si>
  <si>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</si>
  <si>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t>MEMÓRIA DE CÁLCULO</t>
  </si>
  <si>
    <t>ITEM</t>
  </si>
  <si>
    <t>CÓD</t>
  </si>
  <si>
    <t>01.01</t>
  </si>
  <si>
    <t>C01 Ev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</si>
  <si>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</si>
  <si>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</si>
  <si>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</si>
  <si>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</si>
  <si>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</si>
  <si>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</si>
  <si>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</si>
  <si>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</si>
  <si>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</si>
  <si>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</si>
  <si>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t>01.11</t>
  </si>
  <si>
    <t>01.12</t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</si>
  <si>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08 – CARNAVAL.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</si>
</sst>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&quot;R$&quot;\ #,##0.00"/>
    <numFmt numFmtId="170" formatCode="0.0000"/>
  </numFmts>
  <fonts count="1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b/>
      <sz val="7.5"/>
      <name val="Heveltica"/>
    </font>
    <font>
      <sz val="7.5"/>
      <name val="Heveltica"/>
    </font>
    <font>
      <sz val="7.5"/>
      <name val="Arial"/>
      <family val="2"/>
    </font>
    <font>
      <sz val="7.5"/>
      <color theme="0"/>
      <name val="Arial"/>
      <family val="2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9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69" fontId="9" fillId="3" borderId="6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2" fontId="11" fillId="0" borderId="6" xfId="0" applyNumberFormat="1" applyFont="1" applyBorder="1" applyAlignment="1">
      <alignment horizontal="center" vertical="center"/>
    </xf>
    <xf numFmtId="169" fontId="11" fillId="0" borderId="6" xfId="0" applyNumberFormat="1" applyFont="1" applyBorder="1" applyAlignment="1">
      <alignment horizontal="center" vertical="center"/>
    </xf>
    <xf numFmtId="0" fontId="12" fillId="0" borderId="0" xfId="0" applyFont="1"/>
    <xf numFmtId="2" fontId="12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10" fontId="11" fillId="0" borderId="6" xfId="0" applyNumberFormat="1" applyFont="1" applyBorder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center" vertical="center"/>
    </xf>
    <xf numFmtId="169" fontId="11" fillId="4" borderId="6" xfId="0" applyNumberFormat="1" applyFont="1" applyFill="1" applyBorder="1" applyAlignment="1">
      <alignment horizontal="center" vertical="center"/>
    </xf>
    <xf numFmtId="10" fontId="11" fillId="4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8" fontId="15" fillId="0" borderId="0" xfId="0" applyNumberFormat="1" applyFont="1" applyAlignment="1">
      <alignment horizontal="center" vertical="center" wrapText="1"/>
    </xf>
    <xf numFmtId="170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6" borderId="6" xfId="0" applyFont="1" applyFill="1" applyBorder="1" applyAlignment="1">
      <alignment horizontal="center" vertical="center" wrapText="1"/>
    </xf>
    <xf numFmtId="2" fontId="17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9FD9696-E3EA-4F28-BFE4-8507EB361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F5FF9DA-ADCB-4871-9D48-247B9A507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9"/>
  <sheetViews>
    <sheetView topLeftCell="A13" zoomScaleNormal="100" workbookViewId="0">
      <selection activeCell="B7" sqref="B7:M7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90" t="s">
        <v>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12.6" customHeight="1">
      <c r="A3" s="91" t="s">
        <v>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12.6" customHeight="1">
      <c r="A4" s="91" t="s">
        <v>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ht="12.6" customHeight="1">
      <c r="A5" s="90" t="s">
        <v>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7" spans="1:13" ht="10.15" customHeight="1">
      <c r="A7" s="1" t="s">
        <v>4</v>
      </c>
      <c r="B7" s="92" t="s">
        <v>5</v>
      </c>
      <c r="C7" s="92"/>
      <c r="D7" s="92"/>
      <c r="E7" s="92"/>
      <c r="F7" s="92"/>
      <c r="G7" s="92"/>
      <c r="H7" s="92"/>
      <c r="I7" s="92"/>
      <c r="J7" s="92"/>
      <c r="K7" s="92"/>
      <c r="L7" s="92"/>
      <c r="M7" s="93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8" t="s">
        <v>17</v>
      </c>
      <c r="C13" s="82" t="s">
        <v>18</v>
      </c>
      <c r="D13" s="82" t="s">
        <v>19</v>
      </c>
      <c r="E13" s="82" t="s">
        <v>20</v>
      </c>
      <c r="F13" s="82" t="s">
        <v>21</v>
      </c>
      <c r="G13" s="82" t="s">
        <v>22</v>
      </c>
      <c r="H13" s="82" t="s">
        <v>23</v>
      </c>
      <c r="I13" s="80" t="s">
        <v>24</v>
      </c>
      <c r="J13" s="84" t="s">
        <v>25</v>
      </c>
      <c r="K13" s="85"/>
      <c r="L13" s="86"/>
      <c r="M13" s="80" t="s">
        <v>26</v>
      </c>
    </row>
    <row r="14" spans="1:13" ht="10.15" customHeight="1">
      <c r="A14" s="6" t="s">
        <v>27</v>
      </c>
      <c r="B14" s="89"/>
      <c r="C14" s="83"/>
      <c r="D14" s="83"/>
      <c r="E14" s="83"/>
      <c r="F14" s="83"/>
      <c r="G14" s="83"/>
      <c r="H14" s="83"/>
      <c r="I14" s="81"/>
      <c r="J14" s="87" t="s">
        <v>28</v>
      </c>
      <c r="K14" s="87" t="s">
        <v>29</v>
      </c>
      <c r="L14" s="87" t="s">
        <v>30</v>
      </c>
      <c r="M14" s="8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168</v>
      </c>
      <c r="F16" s="16">
        <v>152.38999999999999</v>
      </c>
      <c r="G16" s="16">
        <v>183.61</v>
      </c>
      <c r="H16" s="16">
        <v>30846.48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400</v>
      </c>
      <c r="F17" s="16">
        <v>223.27</v>
      </c>
      <c r="G17" s="16">
        <v>269.01</v>
      </c>
      <c r="H17" s="16">
        <v>107604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120</v>
      </c>
      <c r="F18" s="16">
        <v>221.66</v>
      </c>
      <c r="G18" s="16">
        <v>267.07</v>
      </c>
      <c r="H18" s="16">
        <v>32048.400000000001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15</v>
      </c>
      <c r="F19" s="16">
        <v>1837.84</v>
      </c>
      <c r="G19" s="16">
        <v>2214.41</v>
      </c>
      <c r="H19" s="16">
        <v>33216.15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25</v>
      </c>
      <c r="F20" s="16">
        <v>6473.25</v>
      </c>
      <c r="G20" s="16">
        <v>7799.61</v>
      </c>
      <c r="H20" s="16">
        <v>194990.25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32</v>
      </c>
      <c r="F21" s="16">
        <v>167.58</v>
      </c>
      <c r="G21" s="16">
        <v>201.91</v>
      </c>
      <c r="H21" s="16">
        <v>6461.12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33.7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25</v>
      </c>
      <c r="F22" s="16">
        <v>1002.69</v>
      </c>
      <c r="G22" s="16">
        <v>1208.1400000000001</v>
      </c>
      <c r="H22" s="16">
        <v>30203.5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54</v>
      </c>
      <c r="B23" s="13" t="s">
        <v>55</v>
      </c>
      <c r="C23" s="14" t="s">
        <v>35</v>
      </c>
      <c r="D23" s="14" t="s">
        <v>45</v>
      </c>
      <c r="E23" s="15">
        <v>25</v>
      </c>
      <c r="F23" s="16">
        <v>2558.2399999999998</v>
      </c>
      <c r="G23" s="16">
        <v>3082.42</v>
      </c>
      <c r="H23" s="16">
        <v>77060.5</v>
      </c>
      <c r="I23" s="17" t="s">
        <v>56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45</v>
      </c>
      <c r="E24" s="15">
        <v>10</v>
      </c>
      <c r="F24" s="16">
        <v>239.82</v>
      </c>
      <c r="G24" s="16">
        <v>288.95</v>
      </c>
      <c r="H24" s="16">
        <v>2889.5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36</v>
      </c>
      <c r="E25" s="15">
        <v>40</v>
      </c>
      <c r="F25" s="16">
        <v>332.28</v>
      </c>
      <c r="G25" s="16">
        <v>400.36</v>
      </c>
      <c r="H25" s="16">
        <v>16014.4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45">
      <c r="A26" s="12" t="s">
        <v>61</v>
      </c>
      <c r="B26" s="13" t="s">
        <v>62</v>
      </c>
      <c r="C26" s="14" t="s">
        <v>35</v>
      </c>
      <c r="D26" s="14" t="s">
        <v>45</v>
      </c>
      <c r="E26" s="15">
        <v>1</v>
      </c>
      <c r="F26" s="16">
        <v>37023.93</v>
      </c>
      <c r="G26" s="16">
        <v>44610.13</v>
      </c>
      <c r="H26" s="16">
        <v>44610.13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63</v>
      </c>
      <c r="B27" s="13" t="s">
        <v>64</v>
      </c>
      <c r="C27" s="14" t="s">
        <v>35</v>
      </c>
      <c r="D27" s="14" t="s">
        <v>45</v>
      </c>
      <c r="E27" s="15">
        <v>1</v>
      </c>
      <c r="F27" s="16">
        <v>29527.73</v>
      </c>
      <c r="G27" s="16">
        <v>35577.96</v>
      </c>
      <c r="H27" s="16">
        <v>35577.96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65</v>
      </c>
      <c r="C28" s="21"/>
      <c r="D28" s="21"/>
      <c r="E28" s="21"/>
      <c r="F28" s="21"/>
      <c r="G28" s="21"/>
      <c r="H28" s="22">
        <v>611522.39</v>
      </c>
      <c r="I28" s="23"/>
      <c r="J28" s="23"/>
      <c r="K28" s="23"/>
      <c r="L28" s="23"/>
      <c r="M28" s="24"/>
    </row>
    <row r="29" spans="1:13">
      <c r="A29" s="19"/>
      <c r="B29" s="20"/>
      <c r="C29" s="21" t="s">
        <v>66</v>
      </c>
      <c r="D29" s="21"/>
      <c r="E29" s="21"/>
      <c r="F29" s="21"/>
      <c r="G29" s="21"/>
      <c r="H29" s="22">
        <v>611522.39</v>
      </c>
      <c r="I29" s="23"/>
      <c r="J29" s="23"/>
      <c r="K29" s="23"/>
      <c r="L29" s="23"/>
      <c r="M29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1533
Processo:  00/024.195/2025&amp;C&amp;6Sistema E-KRONOS - Gerenciamento de Obras Públicas&amp;R&amp;6Página &amp;P de &amp;N</oddFooter>
    <firstHeader>&amp;G</firstHeader>
    <firstFooter>&amp;L&amp;6Lote:  1533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9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67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68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69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70</v>
      </c>
      <c r="B4" s="7" t="s">
        <v>17</v>
      </c>
      <c r="C4" s="35" t="s">
        <v>71</v>
      </c>
      <c r="D4" s="35" t="s">
        <v>72</v>
      </c>
      <c r="E4" s="35" t="s">
        <v>73</v>
      </c>
      <c r="F4" s="35" t="s">
        <v>74</v>
      </c>
      <c r="G4" s="35" t="s">
        <v>75</v>
      </c>
      <c r="H4" s="35" t="s">
        <v>76</v>
      </c>
      <c r="I4" s="35" t="s">
        <v>77</v>
      </c>
    </row>
    <row r="5" spans="1:9">
      <c r="A5" s="17" t="s">
        <v>78</v>
      </c>
      <c r="B5" s="13" t="s">
        <v>79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80</v>
      </c>
      <c r="B6" s="13" t="s">
        <v>81</v>
      </c>
      <c r="C6" s="36" t="s">
        <v>82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83</v>
      </c>
      <c r="B7" s="17" t="s">
        <v>84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85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86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68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87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70</v>
      </c>
      <c r="B16" s="7" t="s">
        <v>17</v>
      </c>
      <c r="C16" s="35" t="s">
        <v>71</v>
      </c>
      <c r="D16" s="35" t="s">
        <v>72</v>
      </c>
      <c r="E16" s="35" t="s">
        <v>73</v>
      </c>
      <c r="F16" s="35" t="s">
        <v>74</v>
      </c>
      <c r="G16" s="35" t="s">
        <v>75</v>
      </c>
      <c r="H16" s="35" t="s">
        <v>76</v>
      </c>
      <c r="I16" s="35" t="s">
        <v>77</v>
      </c>
    </row>
    <row r="17" spans="1:9">
      <c r="A17" s="17" t="s">
        <v>88</v>
      </c>
      <c r="B17" s="13" t="s">
        <v>89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90</v>
      </c>
      <c r="B18" s="13" t="s">
        <v>91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92</v>
      </c>
      <c r="B19" s="13" t="s">
        <v>93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78</v>
      </c>
      <c r="B20" s="13" t="s">
        <v>79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80</v>
      </c>
      <c r="B21" s="13" t="s">
        <v>81</v>
      </c>
      <c r="C21" s="36" t="s">
        <v>82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83</v>
      </c>
      <c r="B22" s="17" t="s">
        <v>84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85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94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68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95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70</v>
      </c>
      <c r="B31" s="7" t="s">
        <v>17</v>
      </c>
      <c r="C31" s="35" t="s">
        <v>71</v>
      </c>
      <c r="D31" s="35" t="s">
        <v>72</v>
      </c>
      <c r="E31" s="35" t="s">
        <v>73</v>
      </c>
      <c r="F31" s="35" t="s">
        <v>74</v>
      </c>
      <c r="G31" s="35" t="s">
        <v>75</v>
      </c>
      <c r="H31" s="35" t="s">
        <v>76</v>
      </c>
      <c r="I31" s="35" t="s">
        <v>77</v>
      </c>
    </row>
    <row r="32" spans="1:9" ht="33.75">
      <c r="A32" s="17" t="s">
        <v>90</v>
      </c>
      <c r="B32" s="13" t="s">
        <v>91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92</v>
      </c>
      <c r="B33" s="13" t="s">
        <v>93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96</v>
      </c>
      <c r="B34" s="13" t="s">
        <v>97</v>
      </c>
      <c r="C34" s="36" t="s">
        <v>98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99</v>
      </c>
      <c r="B35" s="13" t="s">
        <v>100</v>
      </c>
      <c r="C35" s="36" t="s">
        <v>98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101</v>
      </c>
      <c r="B36" s="13" t="s">
        <v>102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103</v>
      </c>
      <c r="B37" s="17" t="s">
        <v>104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85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105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68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106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70</v>
      </c>
      <c r="B46" s="7" t="s">
        <v>17</v>
      </c>
      <c r="C46" s="35" t="s">
        <v>71</v>
      </c>
      <c r="D46" s="35" t="s">
        <v>72</v>
      </c>
      <c r="E46" s="35" t="s">
        <v>73</v>
      </c>
      <c r="F46" s="35" t="s">
        <v>74</v>
      </c>
      <c r="G46" s="35" t="s">
        <v>75</v>
      </c>
      <c r="H46" s="35" t="s">
        <v>76</v>
      </c>
      <c r="I46" s="35" t="s">
        <v>77</v>
      </c>
    </row>
    <row r="47" spans="1:9" ht="22.5">
      <c r="A47" s="17" t="s">
        <v>107</v>
      </c>
      <c r="B47" s="13" t="s">
        <v>108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90</v>
      </c>
      <c r="B48" s="13" t="s">
        <v>91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92</v>
      </c>
      <c r="B49" s="13" t="s">
        <v>93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109</v>
      </c>
      <c r="B50" s="13" t="s">
        <v>110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78</v>
      </c>
      <c r="B51" s="13" t="s">
        <v>79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111</v>
      </c>
      <c r="B52" s="13" t="s">
        <v>112</v>
      </c>
      <c r="C52" s="36" t="s">
        <v>98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113</v>
      </c>
      <c r="B53" s="13" t="s">
        <v>114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115</v>
      </c>
      <c r="B54" s="13" t="s">
        <v>116</v>
      </c>
      <c r="C54" s="36" t="s">
        <v>98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117</v>
      </c>
      <c r="B55" s="13" t="s">
        <v>118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119</v>
      </c>
      <c r="B56" s="13" t="s">
        <v>120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83</v>
      </c>
      <c r="B57" s="13" t="s">
        <v>84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121</v>
      </c>
      <c r="B58" s="13" t="s">
        <v>122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123</v>
      </c>
      <c r="B59" s="13" t="s">
        <v>124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125</v>
      </c>
      <c r="B60" s="17" t="s">
        <v>126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85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127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68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128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70</v>
      </c>
      <c r="B69" s="7" t="s">
        <v>17</v>
      </c>
      <c r="C69" s="35" t="s">
        <v>71</v>
      </c>
      <c r="D69" s="35" t="s">
        <v>72</v>
      </c>
      <c r="E69" s="35" t="s">
        <v>73</v>
      </c>
      <c r="F69" s="35" t="s">
        <v>74</v>
      </c>
      <c r="G69" s="35" t="s">
        <v>75</v>
      </c>
      <c r="H69" s="35" t="s">
        <v>76</v>
      </c>
      <c r="I69" s="35" t="s">
        <v>77</v>
      </c>
    </row>
    <row r="70" spans="1:9" ht="33.75">
      <c r="A70" s="17" t="s">
        <v>90</v>
      </c>
      <c r="B70" s="13" t="s">
        <v>91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129</v>
      </c>
      <c r="B71" s="13" t="s">
        <v>130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92</v>
      </c>
      <c r="B72" s="13" t="s">
        <v>93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131</v>
      </c>
      <c r="B73" s="13" t="s">
        <v>132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133</v>
      </c>
      <c r="B74" s="13" t="s">
        <v>134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78</v>
      </c>
      <c r="B75" s="13" t="s">
        <v>79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83</v>
      </c>
      <c r="B76" s="13" t="s">
        <v>84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135</v>
      </c>
      <c r="B77" s="13" t="s">
        <v>55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136</v>
      </c>
      <c r="B78" s="17" t="s">
        <v>137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85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138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68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139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70</v>
      </c>
      <c r="B87" s="7" t="s">
        <v>17</v>
      </c>
      <c r="C87" s="35" t="s">
        <v>71</v>
      </c>
      <c r="D87" s="35" t="s">
        <v>72</v>
      </c>
      <c r="E87" s="35" t="s">
        <v>73</v>
      </c>
      <c r="F87" s="35" t="s">
        <v>74</v>
      </c>
      <c r="G87" s="35" t="s">
        <v>75</v>
      </c>
      <c r="H87" s="35" t="s">
        <v>76</v>
      </c>
      <c r="I87" s="35" t="s">
        <v>77</v>
      </c>
    </row>
    <row r="88" spans="1:9" ht="22.5">
      <c r="A88" s="17" t="s">
        <v>92</v>
      </c>
      <c r="B88" s="13" t="s">
        <v>93</v>
      </c>
      <c r="C88" s="36" t="s">
        <v>45</v>
      </c>
      <c r="D88" s="37">
        <v>1.4E-2</v>
      </c>
      <c r="E88" s="16">
        <v>1</v>
      </c>
      <c r="F88" s="16">
        <v>0</v>
      </c>
      <c r="G88" s="16">
        <v>6.44</v>
      </c>
      <c r="H88" s="16">
        <v>0</v>
      </c>
      <c r="I88" s="16">
        <v>0.09</v>
      </c>
    </row>
    <row r="89" spans="1:9" ht="22.5">
      <c r="A89" s="17" t="s">
        <v>140</v>
      </c>
      <c r="B89" s="13" t="s">
        <v>141</v>
      </c>
      <c r="C89" s="36" t="s">
        <v>45</v>
      </c>
      <c r="D89" s="37">
        <v>1</v>
      </c>
      <c r="E89" s="16">
        <v>1</v>
      </c>
      <c r="F89" s="16">
        <v>0</v>
      </c>
      <c r="G89" s="16">
        <v>136.58000000000001</v>
      </c>
      <c r="H89" s="16">
        <v>0</v>
      </c>
      <c r="I89" s="16">
        <v>136.58000000000001</v>
      </c>
    </row>
    <row r="90" spans="1:9">
      <c r="A90" s="17" t="s">
        <v>78</v>
      </c>
      <c r="B90" s="13" t="s">
        <v>79</v>
      </c>
      <c r="C90" s="36" t="s">
        <v>36</v>
      </c>
      <c r="D90" s="37">
        <v>0.2064</v>
      </c>
      <c r="E90" s="16">
        <v>1</v>
      </c>
      <c r="F90" s="16">
        <v>0</v>
      </c>
      <c r="G90" s="16">
        <v>23.83</v>
      </c>
      <c r="H90" s="16">
        <v>0</v>
      </c>
      <c r="I90" s="16">
        <v>4.91</v>
      </c>
    </row>
    <row r="91" spans="1:9" ht="22.5">
      <c r="A91" s="17" t="s">
        <v>80</v>
      </c>
      <c r="B91" s="13" t="s">
        <v>81</v>
      </c>
      <c r="C91" s="36" t="s">
        <v>82</v>
      </c>
      <c r="D91" s="37">
        <v>0.20100000000000001</v>
      </c>
      <c r="E91" s="16">
        <v>1</v>
      </c>
      <c r="F91" s="16">
        <v>0</v>
      </c>
      <c r="G91" s="16">
        <v>97.42</v>
      </c>
      <c r="H91" s="16">
        <v>0</v>
      </c>
      <c r="I91" s="16">
        <v>19.579999999999998</v>
      </c>
    </row>
    <row r="92" spans="1:9">
      <c r="A92" s="17" t="s">
        <v>83</v>
      </c>
      <c r="B92" s="17" t="s">
        <v>84</v>
      </c>
      <c r="C92" s="36" t="s">
        <v>36</v>
      </c>
      <c r="D92" s="37">
        <v>0.2064</v>
      </c>
      <c r="E92" s="16">
        <v>1</v>
      </c>
      <c r="F92" s="16">
        <v>0</v>
      </c>
      <c r="G92" s="16">
        <v>31.14</v>
      </c>
      <c r="H92" s="16">
        <v>0</v>
      </c>
      <c r="I92" s="16">
        <v>6.42</v>
      </c>
    </row>
    <row r="93" spans="1:9">
      <c r="A93" s="38"/>
      <c r="B93" s="38"/>
      <c r="C93" s="38"/>
      <c r="D93" s="38"/>
      <c r="E93" s="38"/>
      <c r="F93" s="38"/>
      <c r="G93" s="38"/>
      <c r="H93" s="39" t="s">
        <v>21</v>
      </c>
      <c r="I93" s="40">
        <v>167.58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85</v>
      </c>
      <c r="I94" s="40">
        <v>20.49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22</v>
      </c>
      <c r="I95" s="40">
        <v>201.91</v>
      </c>
    </row>
    <row r="98" spans="1:9">
      <c r="A98" s="25" t="s">
        <v>142</v>
      </c>
      <c r="B98" s="26"/>
      <c r="C98" s="26"/>
      <c r="D98" s="26"/>
      <c r="E98" s="26"/>
      <c r="F98" s="26"/>
      <c r="G98" s="26"/>
      <c r="H98" s="26"/>
      <c r="I98" s="27"/>
    </row>
    <row r="99" spans="1:9">
      <c r="A99" s="28" t="s">
        <v>68</v>
      </c>
      <c r="B99" s="29"/>
      <c r="C99" s="29"/>
      <c r="D99" s="29"/>
      <c r="E99" s="29"/>
      <c r="F99" s="29"/>
      <c r="G99" s="29"/>
      <c r="H99" s="29"/>
      <c r="I99" s="30"/>
    </row>
    <row r="100" spans="1:9">
      <c r="A100" s="31" t="s">
        <v>143</v>
      </c>
      <c r="B100" s="32"/>
      <c r="C100" s="32"/>
      <c r="D100" s="32"/>
      <c r="E100" s="33"/>
      <c r="F100" s="33"/>
      <c r="G100" s="33"/>
      <c r="H100" s="33"/>
      <c r="I100" s="34"/>
    </row>
    <row r="101" spans="1:9">
      <c r="A101" s="35" t="s">
        <v>70</v>
      </c>
      <c r="B101" s="7" t="s">
        <v>17</v>
      </c>
      <c r="C101" s="35" t="s">
        <v>71</v>
      </c>
      <c r="D101" s="35" t="s">
        <v>72</v>
      </c>
      <c r="E101" s="35" t="s">
        <v>73</v>
      </c>
      <c r="F101" s="35" t="s">
        <v>74</v>
      </c>
      <c r="G101" s="35" t="s">
        <v>75</v>
      </c>
      <c r="H101" s="35" t="s">
        <v>76</v>
      </c>
      <c r="I101" s="35" t="s">
        <v>77</v>
      </c>
    </row>
    <row r="102" spans="1:9" ht="33.75">
      <c r="A102" s="17" t="s">
        <v>90</v>
      </c>
      <c r="B102" s="13" t="s">
        <v>91</v>
      </c>
      <c r="C102" s="36" t="s">
        <v>45</v>
      </c>
      <c r="D102" s="37">
        <v>3</v>
      </c>
      <c r="E102" s="16">
        <v>1</v>
      </c>
      <c r="F102" s="16">
        <v>0</v>
      </c>
      <c r="G102" s="16">
        <v>18.899999999999999</v>
      </c>
      <c r="H102" s="16">
        <v>0</v>
      </c>
      <c r="I102" s="16">
        <v>56.7</v>
      </c>
    </row>
    <row r="103" spans="1:9" ht="22.5">
      <c r="A103" s="17" t="s">
        <v>92</v>
      </c>
      <c r="B103" s="13" t="s">
        <v>93</v>
      </c>
      <c r="C103" s="36" t="s">
        <v>45</v>
      </c>
      <c r="D103" s="37">
        <v>4.2000000000000003E-2</v>
      </c>
      <c r="E103" s="16">
        <v>1</v>
      </c>
      <c r="F103" s="16">
        <v>0</v>
      </c>
      <c r="G103" s="16">
        <v>6.44</v>
      </c>
      <c r="H103" s="16">
        <v>0</v>
      </c>
      <c r="I103" s="16">
        <v>0.27</v>
      </c>
    </row>
    <row r="104" spans="1:9" ht="22.5">
      <c r="A104" s="17" t="s">
        <v>131</v>
      </c>
      <c r="B104" s="13" t="s">
        <v>132</v>
      </c>
      <c r="C104" s="36" t="s">
        <v>45</v>
      </c>
      <c r="D104" s="37">
        <v>1</v>
      </c>
      <c r="E104" s="16">
        <v>1</v>
      </c>
      <c r="F104" s="16">
        <v>0</v>
      </c>
      <c r="G104" s="16">
        <v>874.54</v>
      </c>
      <c r="H104" s="16">
        <v>0</v>
      </c>
      <c r="I104" s="16">
        <v>874.54</v>
      </c>
    </row>
    <row r="105" spans="1:9">
      <c r="A105" s="17" t="s">
        <v>78</v>
      </c>
      <c r="B105" s="13" t="s">
        <v>79</v>
      </c>
      <c r="C105" s="36" t="s">
        <v>36</v>
      </c>
      <c r="D105" s="37">
        <v>0.72889999999999999</v>
      </c>
      <c r="E105" s="16">
        <v>1</v>
      </c>
      <c r="F105" s="16">
        <v>0</v>
      </c>
      <c r="G105" s="16">
        <v>23.83</v>
      </c>
      <c r="H105" s="16">
        <v>0</v>
      </c>
      <c r="I105" s="16">
        <v>17.36</v>
      </c>
    </row>
    <row r="106" spans="1:9">
      <c r="A106" s="17" t="s">
        <v>83</v>
      </c>
      <c r="B106" s="13" t="s">
        <v>84</v>
      </c>
      <c r="C106" s="36" t="s">
        <v>36</v>
      </c>
      <c r="D106" s="37">
        <v>0.72889999999999999</v>
      </c>
      <c r="E106" s="16">
        <v>1</v>
      </c>
      <c r="F106" s="16">
        <v>0</v>
      </c>
      <c r="G106" s="16">
        <v>31.14</v>
      </c>
      <c r="H106" s="16">
        <v>0</v>
      </c>
      <c r="I106" s="16">
        <v>22.69</v>
      </c>
    </row>
    <row r="107" spans="1:9">
      <c r="A107" s="17" t="s">
        <v>136</v>
      </c>
      <c r="B107" s="17" t="s">
        <v>137</v>
      </c>
      <c r="C107" s="36" t="s">
        <v>45</v>
      </c>
      <c r="D107" s="37">
        <v>1</v>
      </c>
      <c r="E107" s="16">
        <v>1</v>
      </c>
      <c r="F107" s="16">
        <v>0</v>
      </c>
      <c r="G107" s="16">
        <v>31.13</v>
      </c>
      <c r="H107" s="16">
        <v>0</v>
      </c>
      <c r="I107" s="16">
        <v>31.13</v>
      </c>
    </row>
    <row r="108" spans="1:9">
      <c r="A108" s="38"/>
      <c r="B108" s="38"/>
      <c r="C108" s="38"/>
      <c r="D108" s="38"/>
      <c r="E108" s="38"/>
      <c r="F108" s="38"/>
      <c r="G108" s="38"/>
      <c r="H108" s="39" t="s">
        <v>21</v>
      </c>
      <c r="I108" s="40">
        <v>1002.69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85</v>
      </c>
      <c r="I109" s="40">
        <v>20.49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22</v>
      </c>
      <c r="I110" s="40">
        <v>1208.1400000000001</v>
      </c>
    </row>
    <row r="113" spans="1:9">
      <c r="A113" s="25" t="s">
        <v>144</v>
      </c>
      <c r="B113" s="26"/>
      <c r="C113" s="26"/>
      <c r="D113" s="26"/>
      <c r="E113" s="26"/>
      <c r="F113" s="26"/>
      <c r="G113" s="26"/>
      <c r="H113" s="26"/>
      <c r="I113" s="27"/>
    </row>
    <row r="114" spans="1:9">
      <c r="A114" s="28" t="s">
        <v>145</v>
      </c>
      <c r="B114" s="29"/>
      <c r="C114" s="29"/>
      <c r="D114" s="29"/>
      <c r="E114" s="29"/>
      <c r="F114" s="29"/>
      <c r="G114" s="29"/>
      <c r="H114" s="29"/>
      <c r="I114" s="30"/>
    </row>
    <row r="115" spans="1:9">
      <c r="A115" s="31" t="s">
        <v>146</v>
      </c>
      <c r="B115" s="32"/>
      <c r="C115" s="32"/>
      <c r="D115" s="32"/>
      <c r="E115" s="33"/>
      <c r="F115" s="33"/>
      <c r="G115" s="33"/>
      <c r="H115" s="33"/>
      <c r="I115" s="34"/>
    </row>
    <row r="116" spans="1:9">
      <c r="A116" s="35" t="s">
        <v>70</v>
      </c>
      <c r="B116" s="7" t="s">
        <v>17</v>
      </c>
      <c r="C116" s="35" t="s">
        <v>71</v>
      </c>
      <c r="D116" s="35" t="s">
        <v>72</v>
      </c>
      <c r="E116" s="35" t="s">
        <v>73</v>
      </c>
      <c r="F116" s="35" t="s">
        <v>74</v>
      </c>
      <c r="G116" s="35" t="s">
        <v>75</v>
      </c>
      <c r="H116" s="35" t="s">
        <v>76</v>
      </c>
      <c r="I116" s="35" t="s">
        <v>77</v>
      </c>
    </row>
    <row r="117" spans="1:9">
      <c r="A117" s="17" t="s">
        <v>147</v>
      </c>
      <c r="B117" s="13" t="s">
        <v>148</v>
      </c>
      <c r="C117" s="36" t="s">
        <v>98</v>
      </c>
      <c r="D117" s="37">
        <v>9</v>
      </c>
      <c r="E117" s="16">
        <v>1</v>
      </c>
      <c r="F117" s="16">
        <v>0</v>
      </c>
      <c r="G117" s="16">
        <v>44.89</v>
      </c>
      <c r="H117" s="16">
        <v>0</v>
      </c>
      <c r="I117" s="16">
        <v>404.01</v>
      </c>
    </row>
    <row r="118" spans="1:9" ht="22.5">
      <c r="A118" s="17" t="s">
        <v>149</v>
      </c>
      <c r="B118" s="13" t="s">
        <v>150</v>
      </c>
      <c r="C118" s="36" t="s">
        <v>45</v>
      </c>
      <c r="D118" s="37">
        <v>1</v>
      </c>
      <c r="E118" s="16">
        <v>1</v>
      </c>
      <c r="F118" s="16">
        <v>0</v>
      </c>
      <c r="G118" s="16">
        <v>1932.56</v>
      </c>
      <c r="H118" s="16">
        <v>0</v>
      </c>
      <c r="I118" s="16">
        <v>1932.56</v>
      </c>
    </row>
    <row r="119" spans="1:9">
      <c r="A119" s="17" t="s">
        <v>78</v>
      </c>
      <c r="B119" s="13" t="s">
        <v>79</v>
      </c>
      <c r="C119" s="36" t="s">
        <v>36</v>
      </c>
      <c r="D119" s="37">
        <v>0.61830909999999994</v>
      </c>
      <c r="E119" s="16">
        <v>1</v>
      </c>
      <c r="F119" s="16">
        <v>0</v>
      </c>
      <c r="G119" s="16">
        <v>23.83</v>
      </c>
      <c r="H119" s="16">
        <v>0</v>
      </c>
      <c r="I119" s="16">
        <v>14.73</v>
      </c>
    </row>
    <row r="120" spans="1:9">
      <c r="A120" s="17" t="s">
        <v>83</v>
      </c>
      <c r="B120" s="13" t="s">
        <v>84</v>
      </c>
      <c r="C120" s="36" t="s">
        <v>36</v>
      </c>
      <c r="D120" s="37">
        <v>2.7823908999999998</v>
      </c>
      <c r="E120" s="16">
        <v>1</v>
      </c>
      <c r="F120" s="16">
        <v>0</v>
      </c>
      <c r="G120" s="16">
        <v>31.14</v>
      </c>
      <c r="H120" s="16">
        <v>0</v>
      </c>
      <c r="I120" s="16">
        <v>86.64</v>
      </c>
    </row>
    <row r="121" spans="1:9" ht="45">
      <c r="A121" s="17" t="s">
        <v>151</v>
      </c>
      <c r="B121" s="13" t="s">
        <v>152</v>
      </c>
      <c r="C121" s="36" t="s">
        <v>153</v>
      </c>
      <c r="D121" s="37">
        <v>0.98652010000000001</v>
      </c>
      <c r="E121" s="16">
        <v>1</v>
      </c>
      <c r="F121" s="16">
        <v>0</v>
      </c>
      <c r="G121" s="16">
        <v>71.33</v>
      </c>
      <c r="H121" s="16">
        <v>0</v>
      </c>
      <c r="I121" s="16">
        <v>70.36</v>
      </c>
    </row>
    <row r="122" spans="1:9">
      <c r="A122" s="17" t="s">
        <v>154</v>
      </c>
      <c r="B122" s="17" t="s">
        <v>155</v>
      </c>
      <c r="C122" s="36" t="s">
        <v>82</v>
      </c>
      <c r="D122" s="37">
        <v>0.18010000000000001</v>
      </c>
      <c r="E122" s="16">
        <v>1</v>
      </c>
      <c r="F122" s="16">
        <v>0</v>
      </c>
      <c r="G122" s="16">
        <v>277.31</v>
      </c>
      <c r="H122" s="16">
        <v>0</v>
      </c>
      <c r="I122" s="16">
        <v>49.94</v>
      </c>
    </row>
    <row r="123" spans="1:9">
      <c r="A123" s="38"/>
      <c r="B123" s="38"/>
      <c r="C123" s="38"/>
      <c r="D123" s="38"/>
      <c r="E123" s="38"/>
      <c r="F123" s="38"/>
      <c r="G123" s="38"/>
      <c r="H123" s="39" t="s">
        <v>21</v>
      </c>
      <c r="I123" s="40">
        <v>2558.2399999999998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85</v>
      </c>
      <c r="I124" s="40">
        <v>20.49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22</v>
      </c>
      <c r="I125" s="40">
        <v>3082.42</v>
      </c>
    </row>
    <row r="128" spans="1:9">
      <c r="A128" s="25" t="s">
        <v>156</v>
      </c>
      <c r="B128" s="26"/>
      <c r="C128" s="26"/>
      <c r="D128" s="26"/>
      <c r="E128" s="26"/>
      <c r="F128" s="26"/>
      <c r="G128" s="26"/>
      <c r="H128" s="26"/>
      <c r="I128" s="27"/>
    </row>
    <row r="129" spans="1:9">
      <c r="A129" s="28" t="s">
        <v>68</v>
      </c>
      <c r="B129" s="29"/>
      <c r="C129" s="29"/>
      <c r="D129" s="29"/>
      <c r="E129" s="29"/>
      <c r="F129" s="29"/>
      <c r="G129" s="29"/>
      <c r="H129" s="29"/>
      <c r="I129" s="30"/>
    </row>
    <row r="130" spans="1:9">
      <c r="A130" s="31" t="s">
        <v>157</v>
      </c>
      <c r="B130" s="32"/>
      <c r="C130" s="32"/>
      <c r="D130" s="32"/>
      <c r="E130" s="33"/>
      <c r="F130" s="33"/>
      <c r="G130" s="33"/>
      <c r="H130" s="33"/>
      <c r="I130" s="34"/>
    </row>
    <row r="131" spans="1:9">
      <c r="A131" s="35" t="s">
        <v>70</v>
      </c>
      <c r="B131" s="7" t="s">
        <v>17</v>
      </c>
      <c r="C131" s="35" t="s">
        <v>71</v>
      </c>
      <c r="D131" s="35" t="s">
        <v>72</v>
      </c>
      <c r="E131" s="35" t="s">
        <v>73</v>
      </c>
      <c r="F131" s="35" t="s">
        <v>74</v>
      </c>
      <c r="G131" s="35" t="s">
        <v>75</v>
      </c>
      <c r="H131" s="35" t="s">
        <v>76</v>
      </c>
      <c r="I131" s="35" t="s">
        <v>77</v>
      </c>
    </row>
    <row r="132" spans="1:9" ht="33.75">
      <c r="A132" s="17" t="s">
        <v>90</v>
      </c>
      <c r="B132" s="13" t="s">
        <v>91</v>
      </c>
      <c r="C132" s="36" t="s">
        <v>45</v>
      </c>
      <c r="D132" s="37">
        <v>3</v>
      </c>
      <c r="E132" s="16">
        <v>1</v>
      </c>
      <c r="F132" s="16">
        <v>0</v>
      </c>
      <c r="G132" s="16">
        <v>18.899999999999999</v>
      </c>
      <c r="H132" s="16">
        <v>0</v>
      </c>
      <c r="I132" s="16">
        <v>56.7</v>
      </c>
    </row>
    <row r="133" spans="1:9" ht="22.5">
      <c r="A133" s="17" t="s">
        <v>92</v>
      </c>
      <c r="B133" s="13" t="s">
        <v>93</v>
      </c>
      <c r="C133" s="36" t="s">
        <v>45</v>
      </c>
      <c r="D133" s="37">
        <v>1.4E-2</v>
      </c>
      <c r="E133" s="16">
        <v>1</v>
      </c>
      <c r="F133" s="16">
        <v>0</v>
      </c>
      <c r="G133" s="16">
        <v>6.44</v>
      </c>
      <c r="H133" s="16">
        <v>0</v>
      </c>
      <c r="I133" s="16">
        <v>0.09</v>
      </c>
    </row>
    <row r="134" spans="1:9" ht="22.5">
      <c r="A134" s="17" t="s">
        <v>158</v>
      </c>
      <c r="B134" s="13" t="s">
        <v>159</v>
      </c>
      <c r="C134" s="36" t="s">
        <v>45</v>
      </c>
      <c r="D134" s="37">
        <v>1</v>
      </c>
      <c r="E134" s="16">
        <v>1</v>
      </c>
      <c r="F134" s="16">
        <v>0</v>
      </c>
      <c r="G134" s="16">
        <v>36.979999999999997</v>
      </c>
      <c r="H134" s="16">
        <v>0</v>
      </c>
      <c r="I134" s="16">
        <v>36.979999999999997</v>
      </c>
    </row>
    <row r="135" spans="1:9">
      <c r="A135" s="17" t="s">
        <v>78</v>
      </c>
      <c r="B135" s="13" t="s">
        <v>79</v>
      </c>
      <c r="C135" s="36" t="s">
        <v>36</v>
      </c>
      <c r="D135" s="37">
        <v>1</v>
      </c>
      <c r="E135" s="16">
        <v>1</v>
      </c>
      <c r="F135" s="16">
        <v>0</v>
      </c>
      <c r="G135" s="16">
        <v>23.83</v>
      </c>
      <c r="H135" s="16">
        <v>0</v>
      </c>
      <c r="I135" s="16">
        <v>23.83</v>
      </c>
    </row>
    <row r="136" spans="1:9" ht="33.75">
      <c r="A136" s="17" t="s">
        <v>160</v>
      </c>
      <c r="B136" s="13" t="s">
        <v>161</v>
      </c>
      <c r="C136" s="36" t="s">
        <v>98</v>
      </c>
      <c r="D136" s="37">
        <v>3</v>
      </c>
      <c r="E136" s="16">
        <v>1</v>
      </c>
      <c r="F136" s="16">
        <v>0</v>
      </c>
      <c r="G136" s="16">
        <v>30.36</v>
      </c>
      <c r="H136" s="16">
        <v>0</v>
      </c>
      <c r="I136" s="16">
        <v>91.08</v>
      </c>
    </row>
    <row r="137" spans="1:9">
      <c r="A137" s="17" t="s">
        <v>83</v>
      </c>
      <c r="B137" s="17" t="s">
        <v>84</v>
      </c>
      <c r="C137" s="36" t="s">
        <v>36</v>
      </c>
      <c r="D137" s="37">
        <v>1</v>
      </c>
      <c r="E137" s="16">
        <v>1</v>
      </c>
      <c r="F137" s="16">
        <v>0</v>
      </c>
      <c r="G137" s="16">
        <v>31.14</v>
      </c>
      <c r="H137" s="16">
        <v>0</v>
      </c>
      <c r="I137" s="16">
        <v>31.14</v>
      </c>
    </row>
    <row r="138" spans="1:9">
      <c r="A138" s="38"/>
      <c r="B138" s="38"/>
      <c r="C138" s="38"/>
      <c r="D138" s="38"/>
      <c r="E138" s="38"/>
      <c r="F138" s="38"/>
      <c r="G138" s="38"/>
      <c r="H138" s="39" t="s">
        <v>21</v>
      </c>
      <c r="I138" s="40">
        <v>239.82</v>
      </c>
    </row>
    <row r="139" spans="1:9">
      <c r="A139" s="38"/>
      <c r="B139" s="38"/>
      <c r="C139" s="38"/>
      <c r="D139" s="38"/>
      <c r="E139" s="38"/>
      <c r="F139" s="38"/>
      <c r="G139" s="38"/>
      <c r="H139" s="39" t="s">
        <v>85</v>
      </c>
      <c r="I139" s="40">
        <v>20.49</v>
      </c>
    </row>
    <row r="140" spans="1:9">
      <c r="A140" s="38"/>
      <c r="B140" s="38"/>
      <c r="C140" s="38"/>
      <c r="D140" s="38"/>
      <c r="E140" s="38"/>
      <c r="F140" s="38"/>
      <c r="G140" s="38"/>
      <c r="H140" s="39" t="s">
        <v>22</v>
      </c>
      <c r="I140" s="40">
        <v>288.95</v>
      </c>
    </row>
    <row r="143" spans="1:9">
      <c r="A143" s="25" t="s">
        <v>162</v>
      </c>
      <c r="B143" s="26"/>
      <c r="C143" s="26"/>
      <c r="D143" s="26"/>
      <c r="E143" s="26"/>
      <c r="F143" s="26"/>
      <c r="G143" s="26"/>
      <c r="H143" s="26"/>
      <c r="I143" s="27"/>
    </row>
    <row r="144" spans="1:9">
      <c r="A144" s="28" t="s">
        <v>68</v>
      </c>
      <c r="B144" s="29"/>
      <c r="C144" s="29"/>
      <c r="D144" s="29"/>
      <c r="E144" s="29"/>
      <c r="F144" s="29"/>
      <c r="G144" s="29"/>
      <c r="H144" s="29"/>
      <c r="I144" s="30"/>
    </row>
    <row r="145" spans="1:9">
      <c r="A145" s="31" t="s">
        <v>163</v>
      </c>
      <c r="B145" s="32"/>
      <c r="C145" s="32"/>
      <c r="D145" s="32"/>
      <c r="E145" s="33"/>
      <c r="F145" s="33"/>
      <c r="G145" s="33"/>
      <c r="H145" s="33"/>
      <c r="I145" s="34"/>
    </row>
    <row r="146" spans="1:9">
      <c r="A146" s="35" t="s">
        <v>70</v>
      </c>
      <c r="B146" s="7" t="s">
        <v>17</v>
      </c>
      <c r="C146" s="35" t="s">
        <v>71</v>
      </c>
      <c r="D146" s="35" t="s">
        <v>72</v>
      </c>
      <c r="E146" s="35" t="s">
        <v>73</v>
      </c>
      <c r="F146" s="35" t="s">
        <v>74</v>
      </c>
      <c r="G146" s="35" t="s">
        <v>75</v>
      </c>
      <c r="H146" s="35" t="s">
        <v>76</v>
      </c>
      <c r="I146" s="35" t="s">
        <v>77</v>
      </c>
    </row>
    <row r="147" spans="1:9">
      <c r="A147" s="17" t="s">
        <v>78</v>
      </c>
      <c r="B147" s="13" t="s">
        <v>79</v>
      </c>
      <c r="C147" s="36" t="s">
        <v>36</v>
      </c>
      <c r="D147" s="37">
        <v>1</v>
      </c>
      <c r="E147" s="16">
        <v>1</v>
      </c>
      <c r="F147" s="16">
        <v>0</v>
      </c>
      <c r="G147" s="16">
        <v>23.83</v>
      </c>
      <c r="H147" s="16">
        <v>0</v>
      </c>
      <c r="I147" s="16">
        <v>23.83</v>
      </c>
    </row>
    <row r="148" spans="1:9">
      <c r="A148" s="17" t="s">
        <v>83</v>
      </c>
      <c r="B148" s="13" t="s">
        <v>84</v>
      </c>
      <c r="C148" s="36" t="s">
        <v>36</v>
      </c>
      <c r="D148" s="37">
        <v>1</v>
      </c>
      <c r="E148" s="16">
        <v>1</v>
      </c>
      <c r="F148" s="16">
        <v>0</v>
      </c>
      <c r="G148" s="16">
        <v>31.14</v>
      </c>
      <c r="H148" s="16">
        <v>0</v>
      </c>
      <c r="I148" s="16">
        <v>31.14</v>
      </c>
    </row>
    <row r="149" spans="1:9" ht="56.25">
      <c r="A149" s="17" t="s">
        <v>164</v>
      </c>
      <c r="B149" s="13" t="s">
        <v>165</v>
      </c>
      <c r="C149" s="36" t="s">
        <v>36</v>
      </c>
      <c r="D149" s="37">
        <v>1</v>
      </c>
      <c r="E149" s="16">
        <v>1</v>
      </c>
      <c r="F149" s="16">
        <v>0</v>
      </c>
      <c r="G149" s="16">
        <v>28.21</v>
      </c>
      <c r="H149" s="16">
        <v>0</v>
      </c>
      <c r="I149" s="16">
        <v>28.21</v>
      </c>
    </row>
    <row r="150" spans="1:9" ht="56.25">
      <c r="A150" s="17" t="s">
        <v>166</v>
      </c>
      <c r="B150" s="13" t="s">
        <v>167</v>
      </c>
      <c r="C150" s="36" t="s">
        <v>36</v>
      </c>
      <c r="D150" s="37">
        <v>1</v>
      </c>
      <c r="E150" s="16">
        <v>1</v>
      </c>
      <c r="F150" s="16">
        <v>0</v>
      </c>
      <c r="G150" s="16">
        <v>4.2</v>
      </c>
      <c r="H150" s="16">
        <v>0</v>
      </c>
      <c r="I150" s="16">
        <v>4.2</v>
      </c>
    </row>
    <row r="151" spans="1:9" ht="45">
      <c r="A151" s="17" t="s">
        <v>168</v>
      </c>
      <c r="B151" s="13" t="s">
        <v>169</v>
      </c>
      <c r="C151" s="36" t="s">
        <v>36</v>
      </c>
      <c r="D151" s="37">
        <v>1</v>
      </c>
      <c r="E151" s="16">
        <v>1</v>
      </c>
      <c r="F151" s="16">
        <v>0</v>
      </c>
      <c r="G151" s="16">
        <v>10.41</v>
      </c>
      <c r="H151" s="16">
        <v>0</v>
      </c>
      <c r="I151" s="16">
        <v>10.41</v>
      </c>
    </row>
    <row r="152" spans="1:9" ht="56.25">
      <c r="A152" s="17" t="s">
        <v>170</v>
      </c>
      <c r="B152" s="13" t="s">
        <v>171</v>
      </c>
      <c r="C152" s="36" t="s">
        <v>36</v>
      </c>
      <c r="D152" s="37">
        <v>1</v>
      </c>
      <c r="E152" s="16">
        <v>1</v>
      </c>
      <c r="F152" s="16">
        <v>0</v>
      </c>
      <c r="G152" s="16">
        <v>47.93</v>
      </c>
      <c r="H152" s="16">
        <v>0</v>
      </c>
      <c r="I152" s="16">
        <v>47.93</v>
      </c>
    </row>
    <row r="153" spans="1:9" ht="56.25">
      <c r="A153" s="17" t="s">
        <v>172</v>
      </c>
      <c r="B153" s="13" t="s">
        <v>173</v>
      </c>
      <c r="C153" s="36" t="s">
        <v>36</v>
      </c>
      <c r="D153" s="37">
        <v>1</v>
      </c>
      <c r="E153" s="16">
        <v>1</v>
      </c>
      <c r="F153" s="16">
        <v>0</v>
      </c>
      <c r="G153" s="16">
        <v>158.05000000000001</v>
      </c>
      <c r="H153" s="16">
        <v>0</v>
      </c>
      <c r="I153" s="16">
        <v>158.05000000000001</v>
      </c>
    </row>
    <row r="154" spans="1:9">
      <c r="A154" s="17" t="s">
        <v>174</v>
      </c>
      <c r="B154" s="17" t="s">
        <v>175</v>
      </c>
      <c r="C154" s="36" t="s">
        <v>36</v>
      </c>
      <c r="D154" s="37">
        <v>1</v>
      </c>
      <c r="E154" s="16">
        <v>1</v>
      </c>
      <c r="F154" s="16">
        <v>0</v>
      </c>
      <c r="G154" s="16">
        <v>28.51</v>
      </c>
      <c r="H154" s="16">
        <v>0</v>
      </c>
      <c r="I154" s="16">
        <v>28.51</v>
      </c>
    </row>
    <row r="155" spans="1:9">
      <c r="A155" s="38"/>
      <c r="B155" s="38"/>
      <c r="C155" s="38"/>
      <c r="D155" s="38"/>
      <c r="E155" s="38"/>
      <c r="F155" s="38"/>
      <c r="G155" s="38"/>
      <c r="H155" s="39" t="s">
        <v>21</v>
      </c>
      <c r="I155" s="40">
        <v>332.28</v>
      </c>
    </row>
    <row r="156" spans="1:9">
      <c r="A156" s="38"/>
      <c r="B156" s="38"/>
      <c r="C156" s="38"/>
      <c r="D156" s="38"/>
      <c r="E156" s="38"/>
      <c r="F156" s="38"/>
      <c r="G156" s="38"/>
      <c r="H156" s="39" t="s">
        <v>85</v>
      </c>
      <c r="I156" s="40">
        <v>20.49</v>
      </c>
    </row>
    <row r="157" spans="1:9">
      <c r="A157" s="38"/>
      <c r="B157" s="38"/>
      <c r="C157" s="38"/>
      <c r="D157" s="38"/>
      <c r="E157" s="38"/>
      <c r="F157" s="38"/>
      <c r="G157" s="38"/>
      <c r="H157" s="39" t="s">
        <v>22</v>
      </c>
      <c r="I157" s="40">
        <v>400.36</v>
      </c>
    </row>
    <row r="160" spans="1:9">
      <c r="A160" s="25" t="s">
        <v>176</v>
      </c>
      <c r="B160" s="26"/>
      <c r="C160" s="26"/>
      <c r="D160" s="26"/>
      <c r="E160" s="26"/>
      <c r="F160" s="26"/>
      <c r="G160" s="26"/>
      <c r="H160" s="26"/>
      <c r="I160" s="27"/>
    </row>
    <row r="161" spans="1:9">
      <c r="A161" s="28" t="s">
        <v>68</v>
      </c>
      <c r="B161" s="29"/>
      <c r="C161" s="29"/>
      <c r="D161" s="29"/>
      <c r="E161" s="29"/>
      <c r="F161" s="29"/>
      <c r="G161" s="29"/>
      <c r="H161" s="29"/>
      <c r="I161" s="30"/>
    </row>
    <row r="162" spans="1:9">
      <c r="A162" s="31" t="s">
        <v>177</v>
      </c>
      <c r="B162" s="32"/>
      <c r="C162" s="32"/>
      <c r="D162" s="32"/>
      <c r="E162" s="33"/>
      <c r="F162" s="33"/>
      <c r="G162" s="33"/>
      <c r="H162" s="33"/>
      <c r="I162" s="34"/>
    </row>
    <row r="163" spans="1:9">
      <c r="A163" s="35" t="s">
        <v>70</v>
      </c>
      <c r="B163" s="7" t="s">
        <v>17</v>
      </c>
      <c r="C163" s="35" t="s">
        <v>71</v>
      </c>
      <c r="D163" s="35" t="s">
        <v>72</v>
      </c>
      <c r="E163" s="35" t="s">
        <v>73</v>
      </c>
      <c r="F163" s="35" t="s">
        <v>74</v>
      </c>
      <c r="G163" s="35" t="s">
        <v>75</v>
      </c>
      <c r="H163" s="35" t="s">
        <v>76</v>
      </c>
      <c r="I163" s="35" t="s">
        <v>77</v>
      </c>
    </row>
    <row r="164" spans="1:9" ht="22.5">
      <c r="A164" s="17" t="s">
        <v>178</v>
      </c>
      <c r="B164" s="13" t="s">
        <v>179</v>
      </c>
      <c r="C164" s="36" t="s">
        <v>45</v>
      </c>
      <c r="D164" s="37">
        <v>1</v>
      </c>
      <c r="E164" s="16">
        <v>1</v>
      </c>
      <c r="F164" s="16">
        <v>0</v>
      </c>
      <c r="G164" s="16">
        <v>302.60000000000002</v>
      </c>
      <c r="H164" s="16">
        <v>0</v>
      </c>
      <c r="I164" s="16">
        <v>302.60000000000002</v>
      </c>
    </row>
    <row r="165" spans="1:9">
      <c r="A165" s="17" t="s">
        <v>180</v>
      </c>
      <c r="B165" s="17" t="s">
        <v>181</v>
      </c>
      <c r="C165" s="36" t="s">
        <v>45</v>
      </c>
      <c r="D165" s="37">
        <v>1</v>
      </c>
      <c r="E165" s="16">
        <v>1</v>
      </c>
      <c r="F165" s="16">
        <v>0</v>
      </c>
      <c r="G165" s="16">
        <v>36721.33</v>
      </c>
      <c r="H165" s="16">
        <v>0</v>
      </c>
      <c r="I165" s="16">
        <v>36721.33</v>
      </c>
    </row>
    <row r="166" spans="1:9">
      <c r="A166" s="38"/>
      <c r="B166" s="38"/>
      <c r="C166" s="38"/>
      <c r="D166" s="38"/>
      <c r="E166" s="38"/>
      <c r="F166" s="38"/>
      <c r="G166" s="38"/>
      <c r="H166" s="39" t="s">
        <v>21</v>
      </c>
      <c r="I166" s="40">
        <v>37023.93</v>
      </c>
    </row>
    <row r="167" spans="1:9">
      <c r="A167" s="38"/>
      <c r="B167" s="38"/>
      <c r="C167" s="38"/>
      <c r="D167" s="38"/>
      <c r="E167" s="38"/>
      <c r="F167" s="38"/>
      <c r="G167" s="38"/>
      <c r="H167" s="39" t="s">
        <v>85</v>
      </c>
      <c r="I167" s="40">
        <v>20.49</v>
      </c>
    </row>
    <row r="168" spans="1:9">
      <c r="A168" s="38"/>
      <c r="B168" s="38"/>
      <c r="C168" s="38"/>
      <c r="D168" s="38"/>
      <c r="E168" s="38"/>
      <c r="F168" s="38"/>
      <c r="G168" s="38"/>
      <c r="H168" s="39" t="s">
        <v>22</v>
      </c>
      <c r="I168" s="40">
        <v>44610.13</v>
      </c>
    </row>
    <row r="171" spans="1:9">
      <c r="A171" s="25" t="s">
        <v>182</v>
      </c>
      <c r="B171" s="26"/>
      <c r="C171" s="26"/>
      <c r="D171" s="26"/>
      <c r="E171" s="26"/>
      <c r="F171" s="26"/>
      <c r="G171" s="26"/>
      <c r="H171" s="26"/>
      <c r="I171" s="27"/>
    </row>
    <row r="172" spans="1:9">
      <c r="A172" s="28" t="s">
        <v>68</v>
      </c>
      <c r="B172" s="29"/>
      <c r="C172" s="29"/>
      <c r="D172" s="29"/>
      <c r="E172" s="29"/>
      <c r="F172" s="29"/>
      <c r="G172" s="29"/>
      <c r="H172" s="29"/>
      <c r="I172" s="30"/>
    </row>
    <row r="173" spans="1:9">
      <c r="A173" s="31" t="s">
        <v>183</v>
      </c>
      <c r="B173" s="32"/>
      <c r="C173" s="32"/>
      <c r="D173" s="32"/>
      <c r="E173" s="33"/>
      <c r="F173" s="33"/>
      <c r="G173" s="33"/>
      <c r="H173" s="33"/>
      <c r="I173" s="34"/>
    </row>
    <row r="174" spans="1:9">
      <c r="A174" s="35" t="s">
        <v>70</v>
      </c>
      <c r="B174" s="7" t="s">
        <v>17</v>
      </c>
      <c r="C174" s="35" t="s">
        <v>71</v>
      </c>
      <c r="D174" s="35" t="s">
        <v>72</v>
      </c>
      <c r="E174" s="35" t="s">
        <v>73</v>
      </c>
      <c r="F174" s="35" t="s">
        <v>74</v>
      </c>
      <c r="G174" s="35" t="s">
        <v>75</v>
      </c>
      <c r="H174" s="35" t="s">
        <v>76</v>
      </c>
      <c r="I174" s="35" t="s">
        <v>77</v>
      </c>
    </row>
    <row r="175" spans="1:9" ht="22.5">
      <c r="A175" s="17" t="s">
        <v>178</v>
      </c>
      <c r="B175" s="13" t="s">
        <v>179</v>
      </c>
      <c r="C175" s="36" t="s">
        <v>45</v>
      </c>
      <c r="D175" s="37">
        <v>1</v>
      </c>
      <c r="E175" s="16">
        <v>1</v>
      </c>
      <c r="F175" s="16">
        <v>0</v>
      </c>
      <c r="G175" s="16">
        <v>302.60000000000002</v>
      </c>
      <c r="H175" s="16">
        <v>0</v>
      </c>
      <c r="I175" s="16">
        <v>302.60000000000002</v>
      </c>
    </row>
    <row r="176" spans="1:9">
      <c r="A176" s="17" t="s">
        <v>184</v>
      </c>
      <c r="B176" s="17" t="s">
        <v>185</v>
      </c>
      <c r="C176" s="36" t="s">
        <v>45</v>
      </c>
      <c r="D176" s="37">
        <v>1</v>
      </c>
      <c r="E176" s="16">
        <v>1</v>
      </c>
      <c r="F176" s="16">
        <v>0</v>
      </c>
      <c r="G176" s="16">
        <v>29225.13</v>
      </c>
      <c r="H176" s="16">
        <v>0</v>
      </c>
      <c r="I176" s="16">
        <v>29225.13</v>
      </c>
    </row>
    <row r="177" spans="1:9">
      <c r="A177" s="38"/>
      <c r="B177" s="38"/>
      <c r="C177" s="38"/>
      <c r="D177" s="38"/>
      <c r="E177" s="38"/>
      <c r="F177" s="38"/>
      <c r="G177" s="38"/>
      <c r="H177" s="39" t="s">
        <v>21</v>
      </c>
      <c r="I177" s="40">
        <v>29527.73</v>
      </c>
    </row>
    <row r="178" spans="1:9">
      <c r="A178" s="38"/>
      <c r="B178" s="38"/>
      <c r="C178" s="38"/>
      <c r="D178" s="38"/>
      <c r="E178" s="38"/>
      <c r="F178" s="38"/>
      <c r="G178" s="38"/>
      <c r="H178" s="39" t="s">
        <v>85</v>
      </c>
      <c r="I178" s="40">
        <v>20.49</v>
      </c>
    </row>
    <row r="179" spans="1:9">
      <c r="A179" s="38"/>
      <c r="B179" s="38"/>
      <c r="C179" s="38"/>
      <c r="D179" s="38"/>
      <c r="E179" s="38"/>
      <c r="F179" s="38"/>
      <c r="G179" s="38"/>
      <c r="H179" s="39" t="s">
        <v>22</v>
      </c>
      <c r="I179" s="40">
        <v>35577.96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9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186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145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187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70</v>
      </c>
      <c r="B4" s="7" t="s">
        <v>17</v>
      </c>
      <c r="C4" s="35" t="s">
        <v>71</v>
      </c>
      <c r="D4" s="35" t="s">
        <v>72</v>
      </c>
      <c r="E4" s="35" t="s">
        <v>73</v>
      </c>
      <c r="F4" s="35" t="s">
        <v>74</v>
      </c>
      <c r="G4" s="35" t="s">
        <v>75</v>
      </c>
      <c r="H4" s="35" t="s">
        <v>76</v>
      </c>
      <c r="I4" s="35" t="s">
        <v>77</v>
      </c>
    </row>
    <row r="5" spans="1:9">
      <c r="A5" s="17" t="s">
        <v>188</v>
      </c>
      <c r="B5" s="13" t="s">
        <v>189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190</v>
      </c>
      <c r="B6" s="13" t="s">
        <v>191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192</v>
      </c>
      <c r="B7" s="13" t="s">
        <v>193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194</v>
      </c>
      <c r="B8" s="13" t="s">
        <v>195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196</v>
      </c>
      <c r="B9" s="13" t="s">
        <v>197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198</v>
      </c>
      <c r="B10" s="13" t="s">
        <v>199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200</v>
      </c>
      <c r="B11" s="13" t="s">
        <v>201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202</v>
      </c>
      <c r="B12" s="17" t="s">
        <v>203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204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145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205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70</v>
      </c>
      <c r="B18" s="7" t="s">
        <v>17</v>
      </c>
      <c r="C18" s="35" t="s">
        <v>71</v>
      </c>
      <c r="D18" s="35" t="s">
        <v>72</v>
      </c>
      <c r="E18" s="35" t="s">
        <v>73</v>
      </c>
      <c r="F18" s="35" t="s">
        <v>74</v>
      </c>
      <c r="G18" s="35" t="s">
        <v>75</v>
      </c>
      <c r="H18" s="35" t="s">
        <v>76</v>
      </c>
      <c r="I18" s="35" t="s">
        <v>77</v>
      </c>
    </row>
    <row r="19" spans="1:9" ht="22.5">
      <c r="A19" s="17" t="s">
        <v>206</v>
      </c>
      <c r="B19" s="13" t="s">
        <v>207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208</v>
      </c>
      <c r="B20" s="13" t="s">
        <v>209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210</v>
      </c>
      <c r="B21" s="13" t="s">
        <v>211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212</v>
      </c>
      <c r="B22" s="13" t="s">
        <v>213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214</v>
      </c>
      <c r="B23" s="13" t="s">
        <v>215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216</v>
      </c>
      <c r="B24" s="17" t="s">
        <v>217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218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145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219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70</v>
      </c>
      <c r="B30" s="7" t="s">
        <v>17</v>
      </c>
      <c r="C30" s="35" t="s">
        <v>71</v>
      </c>
      <c r="D30" s="35" t="s">
        <v>72</v>
      </c>
      <c r="E30" s="35" t="s">
        <v>73</v>
      </c>
      <c r="F30" s="35" t="s">
        <v>74</v>
      </c>
      <c r="G30" s="35" t="s">
        <v>75</v>
      </c>
      <c r="H30" s="35" t="s">
        <v>76</v>
      </c>
      <c r="I30" s="35" t="s">
        <v>77</v>
      </c>
    </row>
    <row r="31" spans="1:9" ht="22.5">
      <c r="A31" s="17" t="s">
        <v>190</v>
      </c>
      <c r="B31" s="13" t="s">
        <v>191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220</v>
      </c>
      <c r="B32" s="13" t="s">
        <v>221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192</v>
      </c>
      <c r="B33" s="13" t="s">
        <v>193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194</v>
      </c>
      <c r="B34" s="13" t="s">
        <v>195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196</v>
      </c>
      <c r="B35" s="13" t="s">
        <v>197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198</v>
      </c>
      <c r="B36" s="13" t="s">
        <v>199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200</v>
      </c>
      <c r="B37" s="13" t="s">
        <v>201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222</v>
      </c>
      <c r="B38" s="17" t="s">
        <v>223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224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145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225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70</v>
      </c>
      <c r="B44" s="7" t="s">
        <v>17</v>
      </c>
      <c r="C44" s="35" t="s">
        <v>71</v>
      </c>
      <c r="D44" s="35" t="s">
        <v>72</v>
      </c>
      <c r="E44" s="35" t="s">
        <v>73</v>
      </c>
      <c r="F44" s="35" t="s">
        <v>74</v>
      </c>
      <c r="G44" s="35" t="s">
        <v>75</v>
      </c>
      <c r="H44" s="35" t="s">
        <v>76</v>
      </c>
      <c r="I44" s="35" t="s">
        <v>77</v>
      </c>
    </row>
    <row r="45" spans="1:9">
      <c r="A45" s="17" t="s">
        <v>226</v>
      </c>
      <c r="B45" s="17" t="s">
        <v>227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228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145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229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70</v>
      </c>
      <c r="B51" s="7" t="s">
        <v>17</v>
      </c>
      <c r="C51" s="35" t="s">
        <v>71</v>
      </c>
      <c r="D51" s="35" t="s">
        <v>72</v>
      </c>
      <c r="E51" s="35" t="s">
        <v>73</v>
      </c>
      <c r="F51" s="35" t="s">
        <v>74</v>
      </c>
      <c r="G51" s="35" t="s">
        <v>75</v>
      </c>
      <c r="H51" s="35" t="s">
        <v>76</v>
      </c>
      <c r="I51" s="35" t="s">
        <v>77</v>
      </c>
    </row>
    <row r="52" spans="1:9">
      <c r="A52" s="17" t="s">
        <v>226</v>
      </c>
      <c r="B52" s="17" t="s">
        <v>227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230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145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231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70</v>
      </c>
      <c r="B58" s="7" t="s">
        <v>17</v>
      </c>
      <c r="C58" s="35" t="s">
        <v>71</v>
      </c>
      <c r="D58" s="35" t="s">
        <v>72</v>
      </c>
      <c r="E58" s="35" t="s">
        <v>73</v>
      </c>
      <c r="F58" s="35" t="s">
        <v>74</v>
      </c>
      <c r="G58" s="35" t="s">
        <v>75</v>
      </c>
      <c r="H58" s="35" t="s">
        <v>76</v>
      </c>
      <c r="I58" s="35" t="s">
        <v>77</v>
      </c>
    </row>
    <row r="59" spans="1:9">
      <c r="A59" s="17" t="s">
        <v>226</v>
      </c>
      <c r="B59" s="17" t="s">
        <v>227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232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145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233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70</v>
      </c>
      <c r="B65" s="7" t="s">
        <v>17</v>
      </c>
      <c r="C65" s="35" t="s">
        <v>71</v>
      </c>
      <c r="D65" s="35" t="s">
        <v>72</v>
      </c>
      <c r="E65" s="35" t="s">
        <v>73</v>
      </c>
      <c r="F65" s="35" t="s">
        <v>74</v>
      </c>
      <c r="G65" s="35" t="s">
        <v>75</v>
      </c>
      <c r="H65" s="35" t="s">
        <v>76</v>
      </c>
      <c r="I65" s="35" t="s">
        <v>77</v>
      </c>
    </row>
    <row r="66" spans="1:9">
      <c r="A66" s="17" t="s">
        <v>226</v>
      </c>
      <c r="B66" s="17" t="s">
        <v>227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234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145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235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70</v>
      </c>
      <c r="B72" s="7" t="s">
        <v>17</v>
      </c>
      <c r="C72" s="35" t="s">
        <v>71</v>
      </c>
      <c r="D72" s="35" t="s">
        <v>72</v>
      </c>
      <c r="E72" s="35" t="s">
        <v>73</v>
      </c>
      <c r="F72" s="35" t="s">
        <v>74</v>
      </c>
      <c r="G72" s="35" t="s">
        <v>75</v>
      </c>
      <c r="H72" s="35" t="s">
        <v>76</v>
      </c>
      <c r="I72" s="35" t="s">
        <v>77</v>
      </c>
    </row>
    <row r="73" spans="1:9">
      <c r="A73" s="17" t="s">
        <v>236</v>
      </c>
      <c r="B73" s="17" t="s">
        <v>237</v>
      </c>
      <c r="C73" s="36" t="s">
        <v>238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239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145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240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70</v>
      </c>
      <c r="B79" s="7" t="s">
        <v>17</v>
      </c>
      <c r="C79" s="35" t="s">
        <v>71</v>
      </c>
      <c r="D79" s="35" t="s">
        <v>72</v>
      </c>
      <c r="E79" s="35" t="s">
        <v>73</v>
      </c>
      <c r="F79" s="35" t="s">
        <v>74</v>
      </c>
      <c r="G79" s="35" t="s">
        <v>75</v>
      </c>
      <c r="H79" s="35" t="s">
        <v>76</v>
      </c>
      <c r="I79" s="35" t="s">
        <v>77</v>
      </c>
    </row>
    <row r="80" spans="1:9">
      <c r="A80" s="17" t="s">
        <v>188</v>
      </c>
      <c r="B80" s="17" t="s">
        <v>189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241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145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242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70</v>
      </c>
      <c r="B86" s="7" t="s">
        <v>17</v>
      </c>
      <c r="C86" s="35" t="s">
        <v>71</v>
      </c>
      <c r="D86" s="35" t="s">
        <v>72</v>
      </c>
      <c r="E86" s="35" t="s">
        <v>73</v>
      </c>
      <c r="F86" s="35" t="s">
        <v>74</v>
      </c>
      <c r="G86" s="35" t="s">
        <v>75</v>
      </c>
      <c r="H86" s="35" t="s">
        <v>76</v>
      </c>
      <c r="I86" s="35" t="s">
        <v>77</v>
      </c>
    </row>
    <row r="87" spans="1:9">
      <c r="A87" s="17" t="s">
        <v>220</v>
      </c>
      <c r="B87" s="17" t="s">
        <v>221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243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145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244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70</v>
      </c>
      <c r="B93" s="7" t="s">
        <v>17</v>
      </c>
      <c r="C93" s="35" t="s">
        <v>71</v>
      </c>
      <c r="D93" s="35" t="s">
        <v>72</v>
      </c>
      <c r="E93" s="35" t="s">
        <v>73</v>
      </c>
      <c r="F93" s="35" t="s">
        <v>74</v>
      </c>
      <c r="G93" s="35" t="s">
        <v>75</v>
      </c>
      <c r="H93" s="35" t="s">
        <v>76</v>
      </c>
      <c r="I93" s="35" t="s">
        <v>77</v>
      </c>
    </row>
    <row r="94" spans="1:9" ht="22.5">
      <c r="A94" s="17" t="s">
        <v>190</v>
      </c>
      <c r="B94" s="13" t="s">
        <v>191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192</v>
      </c>
      <c r="B95" s="13" t="s">
        <v>193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245</v>
      </c>
      <c r="B96" s="13" t="s">
        <v>246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194</v>
      </c>
      <c r="B97" s="13" t="s">
        <v>195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196</v>
      </c>
      <c r="B98" s="13" t="s">
        <v>197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247</v>
      </c>
      <c r="B99" s="13" t="s">
        <v>248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249</v>
      </c>
      <c r="B100" s="13" t="s">
        <v>250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251</v>
      </c>
      <c r="B101" s="17" t="s">
        <v>252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253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145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254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70</v>
      </c>
      <c r="B107" s="7" t="s">
        <v>17</v>
      </c>
      <c r="C107" s="35" t="s">
        <v>71</v>
      </c>
      <c r="D107" s="35" t="s">
        <v>72</v>
      </c>
      <c r="E107" s="35" t="s">
        <v>73</v>
      </c>
      <c r="F107" s="35" t="s">
        <v>74</v>
      </c>
      <c r="G107" s="35" t="s">
        <v>75</v>
      </c>
      <c r="H107" s="35" t="s">
        <v>76</v>
      </c>
      <c r="I107" s="35" t="s">
        <v>77</v>
      </c>
    </row>
    <row r="108" spans="1:9">
      <c r="A108" s="17" t="s">
        <v>245</v>
      </c>
      <c r="B108" s="17" t="s">
        <v>246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255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145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256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70</v>
      </c>
      <c r="B114" s="7" t="s">
        <v>17</v>
      </c>
      <c r="C114" s="35" t="s">
        <v>71</v>
      </c>
      <c r="D114" s="35" t="s">
        <v>72</v>
      </c>
      <c r="E114" s="35" t="s">
        <v>73</v>
      </c>
      <c r="F114" s="35" t="s">
        <v>74</v>
      </c>
      <c r="G114" s="35" t="s">
        <v>75</v>
      </c>
      <c r="H114" s="35" t="s">
        <v>76</v>
      </c>
      <c r="I114" s="35" t="s">
        <v>77</v>
      </c>
    </row>
    <row r="115" spans="1:9" ht="33.75">
      <c r="A115" s="17" t="s">
        <v>257</v>
      </c>
      <c r="B115" s="13" t="s">
        <v>258</v>
      </c>
      <c r="C115" s="36" t="s">
        <v>98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92</v>
      </c>
      <c r="B116" s="13" t="s">
        <v>93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78</v>
      </c>
      <c r="B117" s="13" t="s">
        <v>79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83</v>
      </c>
      <c r="B118" s="17" t="s">
        <v>84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259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145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260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70</v>
      </c>
      <c r="B124" s="7" t="s">
        <v>17</v>
      </c>
      <c r="C124" s="35" t="s">
        <v>71</v>
      </c>
      <c r="D124" s="35" t="s">
        <v>72</v>
      </c>
      <c r="E124" s="35" t="s">
        <v>73</v>
      </c>
      <c r="F124" s="35" t="s">
        <v>74</v>
      </c>
      <c r="G124" s="35" t="s">
        <v>75</v>
      </c>
      <c r="H124" s="35" t="s">
        <v>76</v>
      </c>
      <c r="I124" s="35" t="s">
        <v>77</v>
      </c>
    </row>
    <row r="125" spans="1:9" ht="22.5">
      <c r="A125" s="17" t="s">
        <v>261</v>
      </c>
      <c r="B125" s="13" t="s">
        <v>262</v>
      </c>
      <c r="C125" s="36" t="s">
        <v>98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78</v>
      </c>
      <c r="B126" s="13" t="s">
        <v>79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83</v>
      </c>
      <c r="B127" s="17" t="s">
        <v>84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263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145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264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70</v>
      </c>
      <c r="B133" s="7" t="s">
        <v>17</v>
      </c>
      <c r="C133" s="35" t="s">
        <v>71</v>
      </c>
      <c r="D133" s="35" t="s">
        <v>72</v>
      </c>
      <c r="E133" s="35" t="s">
        <v>73</v>
      </c>
      <c r="F133" s="35" t="s">
        <v>74</v>
      </c>
      <c r="G133" s="35" t="s">
        <v>75</v>
      </c>
      <c r="H133" s="35" t="s">
        <v>76</v>
      </c>
      <c r="I133" s="35" t="s">
        <v>77</v>
      </c>
    </row>
    <row r="134" spans="1:9" ht="22.5">
      <c r="A134" s="17" t="s">
        <v>265</v>
      </c>
      <c r="B134" s="13" t="s">
        <v>266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267</v>
      </c>
      <c r="B135" s="13" t="s">
        <v>268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78</v>
      </c>
      <c r="B136" s="13" t="s">
        <v>79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83</v>
      </c>
      <c r="B137" s="17" t="s">
        <v>84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269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145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270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70</v>
      </c>
      <c r="B143" s="7" t="s">
        <v>17</v>
      </c>
      <c r="C143" s="35" t="s">
        <v>71</v>
      </c>
      <c r="D143" s="35" t="s">
        <v>72</v>
      </c>
      <c r="E143" s="35" t="s">
        <v>73</v>
      </c>
      <c r="F143" s="35" t="s">
        <v>74</v>
      </c>
      <c r="G143" s="35" t="s">
        <v>75</v>
      </c>
      <c r="H143" s="35" t="s">
        <v>76</v>
      </c>
      <c r="I143" s="35" t="s">
        <v>77</v>
      </c>
    </row>
    <row r="144" spans="1:9" ht="33.75">
      <c r="A144" s="17" t="s">
        <v>271</v>
      </c>
      <c r="B144" s="13" t="s">
        <v>272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273</v>
      </c>
      <c r="B145" s="17" t="s">
        <v>274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275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145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276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70</v>
      </c>
      <c r="B151" s="7" t="s">
        <v>17</v>
      </c>
      <c r="C151" s="35" t="s">
        <v>71</v>
      </c>
      <c r="D151" s="35" t="s">
        <v>72</v>
      </c>
      <c r="E151" s="35" t="s">
        <v>73</v>
      </c>
      <c r="F151" s="35" t="s">
        <v>74</v>
      </c>
      <c r="G151" s="35" t="s">
        <v>75</v>
      </c>
      <c r="H151" s="35" t="s">
        <v>76</v>
      </c>
      <c r="I151" s="35" t="s">
        <v>77</v>
      </c>
    </row>
    <row r="152" spans="1:9" ht="22.5">
      <c r="A152" s="17" t="s">
        <v>277</v>
      </c>
      <c r="B152" s="13" t="s">
        <v>278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279</v>
      </c>
      <c r="B153" s="13" t="s">
        <v>280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78</v>
      </c>
      <c r="B154" s="13" t="s">
        <v>79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83</v>
      </c>
      <c r="B155" s="17" t="s">
        <v>84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281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145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282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70</v>
      </c>
      <c r="B161" s="7" t="s">
        <v>17</v>
      </c>
      <c r="C161" s="35" t="s">
        <v>71</v>
      </c>
      <c r="D161" s="35" t="s">
        <v>72</v>
      </c>
      <c r="E161" s="35" t="s">
        <v>73</v>
      </c>
      <c r="F161" s="35" t="s">
        <v>74</v>
      </c>
      <c r="G161" s="35" t="s">
        <v>75</v>
      </c>
      <c r="H161" s="35" t="s">
        <v>76</v>
      </c>
      <c r="I161" s="35" t="s">
        <v>77</v>
      </c>
    </row>
    <row r="162" spans="1:9">
      <c r="A162" s="17" t="s">
        <v>283</v>
      </c>
      <c r="B162" s="13" t="s">
        <v>284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78</v>
      </c>
      <c r="B163" s="13" t="s">
        <v>79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83</v>
      </c>
      <c r="B164" s="17" t="s">
        <v>84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285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145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286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70</v>
      </c>
      <c r="B170" s="7" t="s">
        <v>17</v>
      </c>
      <c r="C170" s="35" t="s">
        <v>71</v>
      </c>
      <c r="D170" s="35" t="s">
        <v>72</v>
      </c>
      <c r="E170" s="35" t="s">
        <v>73</v>
      </c>
      <c r="F170" s="35" t="s">
        <v>74</v>
      </c>
      <c r="G170" s="35" t="s">
        <v>75</v>
      </c>
      <c r="H170" s="35" t="s">
        <v>76</v>
      </c>
      <c r="I170" s="35" t="s">
        <v>77</v>
      </c>
    </row>
    <row r="171" spans="1:9" ht="22.5">
      <c r="A171" s="17" t="s">
        <v>287</v>
      </c>
      <c r="B171" s="13" t="s">
        <v>288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289</v>
      </c>
      <c r="B172" s="13" t="s">
        <v>290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291</v>
      </c>
      <c r="B173" s="13" t="s">
        <v>292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293</v>
      </c>
      <c r="B174" s="13" t="s">
        <v>294</v>
      </c>
      <c r="C174" s="36" t="s">
        <v>98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78</v>
      </c>
      <c r="B175" s="13" t="s">
        <v>79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83</v>
      </c>
      <c r="B176" s="17" t="s">
        <v>84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295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145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296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70</v>
      </c>
      <c r="B182" s="7" t="s">
        <v>17</v>
      </c>
      <c r="C182" s="35" t="s">
        <v>71</v>
      </c>
      <c r="D182" s="35" t="s">
        <v>72</v>
      </c>
      <c r="E182" s="35" t="s">
        <v>73</v>
      </c>
      <c r="F182" s="35" t="s">
        <v>74</v>
      </c>
      <c r="G182" s="35" t="s">
        <v>75</v>
      </c>
      <c r="H182" s="35" t="s">
        <v>76</v>
      </c>
      <c r="I182" s="35" t="s">
        <v>77</v>
      </c>
    </row>
    <row r="183" spans="1:9" ht="33.75">
      <c r="A183" s="17" t="s">
        <v>297</v>
      </c>
      <c r="B183" s="13" t="s">
        <v>298</v>
      </c>
      <c r="C183" s="36" t="s">
        <v>98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92</v>
      </c>
      <c r="B184" s="13" t="s">
        <v>93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78</v>
      </c>
      <c r="B185" s="13" t="s">
        <v>79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83</v>
      </c>
      <c r="B186" s="17" t="s">
        <v>84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299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145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300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70</v>
      </c>
      <c r="B192" s="7" t="s">
        <v>17</v>
      </c>
      <c r="C192" s="35" t="s">
        <v>71</v>
      </c>
      <c r="D192" s="35" t="s">
        <v>72</v>
      </c>
      <c r="E192" s="35" t="s">
        <v>73</v>
      </c>
      <c r="F192" s="35" t="s">
        <v>74</v>
      </c>
      <c r="G192" s="35" t="s">
        <v>75</v>
      </c>
      <c r="H192" s="35" t="s">
        <v>76</v>
      </c>
      <c r="I192" s="35" t="s">
        <v>77</v>
      </c>
    </row>
    <row r="193" spans="1:9" ht="22.5">
      <c r="A193" s="17" t="s">
        <v>301</v>
      </c>
      <c r="B193" s="13" t="s">
        <v>302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78</v>
      </c>
      <c r="B194" s="13" t="s">
        <v>79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83</v>
      </c>
      <c r="B195" s="17" t="s">
        <v>84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303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145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304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70</v>
      </c>
      <c r="B201" s="7" t="s">
        <v>17</v>
      </c>
      <c r="C201" s="35" t="s">
        <v>71</v>
      </c>
      <c r="D201" s="35" t="s">
        <v>72</v>
      </c>
      <c r="E201" s="35" t="s">
        <v>73</v>
      </c>
      <c r="F201" s="35" t="s">
        <v>74</v>
      </c>
      <c r="G201" s="35" t="s">
        <v>75</v>
      </c>
      <c r="H201" s="35" t="s">
        <v>76</v>
      </c>
      <c r="I201" s="35" t="s">
        <v>77</v>
      </c>
    </row>
    <row r="202" spans="1:9">
      <c r="A202" s="17" t="s">
        <v>305</v>
      </c>
      <c r="B202" s="13" t="s">
        <v>306</v>
      </c>
      <c r="C202" s="36" t="s">
        <v>98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78</v>
      </c>
      <c r="B203" s="13" t="s">
        <v>79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83</v>
      </c>
      <c r="B204" s="17" t="s">
        <v>84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307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145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308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70</v>
      </c>
      <c r="B210" s="7" t="s">
        <v>17</v>
      </c>
      <c r="C210" s="35" t="s">
        <v>71</v>
      </c>
      <c r="D210" s="35" t="s">
        <v>72</v>
      </c>
      <c r="E210" s="35" t="s">
        <v>73</v>
      </c>
      <c r="F210" s="35" t="s">
        <v>74</v>
      </c>
      <c r="G210" s="35" t="s">
        <v>75</v>
      </c>
      <c r="H210" s="35" t="s">
        <v>76</v>
      </c>
      <c r="I210" s="35" t="s">
        <v>77</v>
      </c>
    </row>
    <row r="211" spans="1:9" ht="22.5">
      <c r="A211" s="17" t="s">
        <v>309</v>
      </c>
      <c r="B211" s="13" t="s">
        <v>310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78</v>
      </c>
      <c r="B212" s="13" t="s">
        <v>79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83</v>
      </c>
      <c r="B213" s="17" t="s">
        <v>84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311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145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312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70</v>
      </c>
      <c r="B219" s="7" t="s">
        <v>17</v>
      </c>
      <c r="C219" s="35" t="s">
        <v>71</v>
      </c>
      <c r="D219" s="35" t="s">
        <v>72</v>
      </c>
      <c r="E219" s="35" t="s">
        <v>73</v>
      </c>
      <c r="F219" s="35" t="s">
        <v>74</v>
      </c>
      <c r="G219" s="35" t="s">
        <v>75</v>
      </c>
      <c r="H219" s="35" t="s">
        <v>76</v>
      </c>
      <c r="I219" s="35" t="s">
        <v>77</v>
      </c>
    </row>
    <row r="220" spans="1:9" ht="22.5">
      <c r="A220" s="17" t="s">
        <v>313</v>
      </c>
      <c r="B220" s="13" t="s">
        <v>314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315</v>
      </c>
      <c r="B221" s="13" t="s">
        <v>316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78</v>
      </c>
      <c r="B222" s="13" t="s">
        <v>79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83</v>
      </c>
      <c r="B223" s="17" t="s">
        <v>84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317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145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318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70</v>
      </c>
      <c r="B229" s="7" t="s">
        <v>17</v>
      </c>
      <c r="C229" s="35" t="s">
        <v>71</v>
      </c>
      <c r="D229" s="35" t="s">
        <v>72</v>
      </c>
      <c r="E229" s="35" t="s">
        <v>73</v>
      </c>
      <c r="F229" s="35" t="s">
        <v>74</v>
      </c>
      <c r="G229" s="35" t="s">
        <v>75</v>
      </c>
      <c r="H229" s="35" t="s">
        <v>76</v>
      </c>
      <c r="I229" s="35" t="s">
        <v>77</v>
      </c>
    </row>
    <row r="230" spans="1:9" ht="33.75">
      <c r="A230" s="17" t="s">
        <v>319</v>
      </c>
      <c r="B230" s="13" t="s">
        <v>320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78</v>
      </c>
      <c r="B231" s="13" t="s">
        <v>79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83</v>
      </c>
      <c r="B232" s="17" t="s">
        <v>84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321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145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322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70</v>
      </c>
      <c r="B238" s="7" t="s">
        <v>17</v>
      </c>
      <c r="C238" s="35" t="s">
        <v>71</v>
      </c>
      <c r="D238" s="35" t="s">
        <v>72</v>
      </c>
      <c r="E238" s="35" t="s">
        <v>73</v>
      </c>
      <c r="F238" s="35" t="s">
        <v>74</v>
      </c>
      <c r="G238" s="35" t="s">
        <v>75</v>
      </c>
      <c r="H238" s="35" t="s">
        <v>76</v>
      </c>
      <c r="I238" s="35" t="s">
        <v>77</v>
      </c>
    </row>
    <row r="239" spans="1:9">
      <c r="A239" s="17" t="s">
        <v>323</v>
      </c>
      <c r="B239" s="13" t="s">
        <v>324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78</v>
      </c>
      <c r="B240" s="13" t="s">
        <v>79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83</v>
      </c>
      <c r="B241" s="17" t="s">
        <v>84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325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145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326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70</v>
      </c>
      <c r="B247" s="7" t="s">
        <v>17</v>
      </c>
      <c r="C247" s="35" t="s">
        <v>71</v>
      </c>
      <c r="D247" s="35" t="s">
        <v>72</v>
      </c>
      <c r="E247" s="35" t="s">
        <v>73</v>
      </c>
      <c r="F247" s="35" t="s">
        <v>74</v>
      </c>
      <c r="G247" s="35" t="s">
        <v>75</v>
      </c>
      <c r="H247" s="35" t="s">
        <v>76</v>
      </c>
      <c r="I247" s="35" t="s">
        <v>77</v>
      </c>
    </row>
    <row r="248" spans="1:9" ht="33.75">
      <c r="A248" s="17" t="s">
        <v>327</v>
      </c>
      <c r="B248" s="13" t="s">
        <v>328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329</v>
      </c>
      <c r="B249" s="13" t="s">
        <v>330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78</v>
      </c>
      <c r="B250" s="13" t="s">
        <v>79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83</v>
      </c>
      <c r="B251" s="17" t="s">
        <v>84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144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145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331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70</v>
      </c>
      <c r="B257" s="7" t="s">
        <v>17</v>
      </c>
      <c r="C257" s="35" t="s">
        <v>71</v>
      </c>
      <c r="D257" s="35" t="s">
        <v>72</v>
      </c>
      <c r="E257" s="35" t="s">
        <v>73</v>
      </c>
      <c r="F257" s="35" t="s">
        <v>74</v>
      </c>
      <c r="G257" s="35" t="s">
        <v>75</v>
      </c>
      <c r="H257" s="35" t="s">
        <v>76</v>
      </c>
      <c r="I257" s="35" t="s">
        <v>77</v>
      </c>
    </row>
    <row r="258" spans="1:9">
      <c r="A258" s="17" t="s">
        <v>147</v>
      </c>
      <c r="B258" s="13" t="s">
        <v>148</v>
      </c>
      <c r="C258" s="36" t="s">
        <v>98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149</v>
      </c>
      <c r="B259" s="13" t="s">
        <v>150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78</v>
      </c>
      <c r="B260" s="13" t="s">
        <v>79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83</v>
      </c>
      <c r="B261" s="13" t="s">
        <v>84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151</v>
      </c>
      <c r="B262" s="13" t="s">
        <v>152</v>
      </c>
      <c r="C262" s="36" t="s">
        <v>153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154</v>
      </c>
      <c r="B263" s="17" t="s">
        <v>155</v>
      </c>
      <c r="C263" s="36" t="s">
        <v>82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332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145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333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70</v>
      </c>
      <c r="B269" s="7" t="s">
        <v>17</v>
      </c>
      <c r="C269" s="35" t="s">
        <v>71</v>
      </c>
      <c r="D269" s="35" t="s">
        <v>72</v>
      </c>
      <c r="E269" s="35" t="s">
        <v>73</v>
      </c>
      <c r="F269" s="35" t="s">
        <v>74</v>
      </c>
      <c r="G269" s="35" t="s">
        <v>75</v>
      </c>
      <c r="H269" s="35" t="s">
        <v>76</v>
      </c>
      <c r="I269" s="35" t="s">
        <v>77</v>
      </c>
    </row>
    <row r="270" spans="1:9" ht="22.5">
      <c r="A270" s="17" t="s">
        <v>92</v>
      </c>
      <c r="B270" s="13" t="s">
        <v>93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334</v>
      </c>
      <c r="B271" s="13" t="s">
        <v>335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78</v>
      </c>
      <c r="B272" s="13" t="s">
        <v>79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83</v>
      </c>
      <c r="B273" s="17" t="s">
        <v>84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336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145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337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70</v>
      </c>
      <c r="B279" s="7" t="s">
        <v>17</v>
      </c>
      <c r="C279" s="35" t="s">
        <v>71</v>
      </c>
      <c r="D279" s="35" t="s">
        <v>72</v>
      </c>
      <c r="E279" s="35" t="s">
        <v>73</v>
      </c>
      <c r="F279" s="35" t="s">
        <v>74</v>
      </c>
      <c r="G279" s="35" t="s">
        <v>75</v>
      </c>
      <c r="H279" s="35" t="s">
        <v>76</v>
      </c>
      <c r="I279" s="35" t="s">
        <v>77</v>
      </c>
    </row>
    <row r="280" spans="1:9" ht="56.25">
      <c r="A280" s="17" t="s">
        <v>164</v>
      </c>
      <c r="B280" s="13" t="s">
        <v>165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166</v>
      </c>
      <c r="B281" s="13" t="s">
        <v>167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168</v>
      </c>
      <c r="B282" s="13" t="s">
        <v>169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174</v>
      </c>
      <c r="B283" s="17" t="s">
        <v>175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338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145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339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70</v>
      </c>
      <c r="B289" s="7" t="s">
        <v>17</v>
      </c>
      <c r="C289" s="35" t="s">
        <v>71</v>
      </c>
      <c r="D289" s="35" t="s">
        <v>72</v>
      </c>
      <c r="E289" s="35" t="s">
        <v>73</v>
      </c>
      <c r="F289" s="35" t="s">
        <v>74</v>
      </c>
      <c r="G289" s="35" t="s">
        <v>75</v>
      </c>
      <c r="H289" s="35" t="s">
        <v>76</v>
      </c>
      <c r="I289" s="35" t="s">
        <v>77</v>
      </c>
    </row>
    <row r="290" spans="1:9" ht="56.25">
      <c r="A290" s="17" t="s">
        <v>164</v>
      </c>
      <c r="B290" s="13" t="s">
        <v>165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166</v>
      </c>
      <c r="B291" s="13" t="s">
        <v>167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168</v>
      </c>
      <c r="B292" s="13" t="s">
        <v>169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170</v>
      </c>
      <c r="B293" s="13" t="s">
        <v>171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172</v>
      </c>
      <c r="B294" s="13" t="s">
        <v>173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174</v>
      </c>
      <c r="B295" s="17" t="s">
        <v>175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340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145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341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70</v>
      </c>
      <c r="B301" s="7" t="s">
        <v>17</v>
      </c>
      <c r="C301" s="35" t="s">
        <v>71</v>
      </c>
      <c r="D301" s="35" t="s">
        <v>72</v>
      </c>
      <c r="E301" s="35" t="s">
        <v>73</v>
      </c>
      <c r="F301" s="35" t="s">
        <v>74</v>
      </c>
      <c r="G301" s="35" t="s">
        <v>75</v>
      </c>
      <c r="H301" s="35" t="s">
        <v>76</v>
      </c>
      <c r="I301" s="35" t="s">
        <v>77</v>
      </c>
    </row>
    <row r="302" spans="1:9" ht="45">
      <c r="A302" s="17" t="s">
        <v>342</v>
      </c>
      <c r="B302" s="13" t="s">
        <v>343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344</v>
      </c>
      <c r="B303" s="17" t="s">
        <v>345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346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145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347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70</v>
      </c>
      <c r="B309" s="7" t="s">
        <v>17</v>
      </c>
      <c r="C309" s="35" t="s">
        <v>71</v>
      </c>
      <c r="D309" s="35" t="s">
        <v>72</v>
      </c>
      <c r="E309" s="35" t="s">
        <v>73</v>
      </c>
      <c r="F309" s="35" t="s">
        <v>74</v>
      </c>
      <c r="G309" s="35" t="s">
        <v>75</v>
      </c>
      <c r="H309" s="35" t="s">
        <v>76</v>
      </c>
      <c r="I309" s="35" t="s">
        <v>77</v>
      </c>
    </row>
    <row r="310" spans="1:9" ht="45">
      <c r="A310" s="17" t="s">
        <v>342</v>
      </c>
      <c r="B310" s="13" t="s">
        <v>343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344</v>
      </c>
      <c r="B311" s="17" t="s">
        <v>345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348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145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349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70</v>
      </c>
      <c r="B317" s="7" t="s">
        <v>17</v>
      </c>
      <c r="C317" s="35" t="s">
        <v>71</v>
      </c>
      <c r="D317" s="35" t="s">
        <v>72</v>
      </c>
      <c r="E317" s="35" t="s">
        <v>73</v>
      </c>
      <c r="F317" s="35" t="s">
        <v>74</v>
      </c>
      <c r="G317" s="35" t="s">
        <v>75</v>
      </c>
      <c r="H317" s="35" t="s">
        <v>76</v>
      </c>
      <c r="I317" s="35" t="s">
        <v>77</v>
      </c>
    </row>
    <row r="318" spans="1:9" ht="45">
      <c r="A318" s="17" t="s">
        <v>342</v>
      </c>
      <c r="B318" s="13" t="s">
        <v>343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344</v>
      </c>
      <c r="B319" s="17" t="s">
        <v>345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350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145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351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70</v>
      </c>
      <c r="B325" s="7" t="s">
        <v>17</v>
      </c>
      <c r="C325" s="35" t="s">
        <v>71</v>
      </c>
      <c r="D325" s="35" t="s">
        <v>72</v>
      </c>
      <c r="E325" s="35" t="s">
        <v>73</v>
      </c>
      <c r="F325" s="35" t="s">
        <v>74</v>
      </c>
      <c r="G325" s="35" t="s">
        <v>75</v>
      </c>
      <c r="H325" s="35" t="s">
        <v>76</v>
      </c>
      <c r="I325" s="35" t="s">
        <v>77</v>
      </c>
    </row>
    <row r="326" spans="1:9" ht="45">
      <c r="A326" s="17" t="s">
        <v>342</v>
      </c>
      <c r="B326" s="13" t="s">
        <v>343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344</v>
      </c>
      <c r="B327" s="17" t="s">
        <v>345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352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145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353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70</v>
      </c>
      <c r="B333" s="7" t="s">
        <v>17</v>
      </c>
      <c r="C333" s="35" t="s">
        <v>71</v>
      </c>
      <c r="D333" s="35" t="s">
        <v>72</v>
      </c>
      <c r="E333" s="35" t="s">
        <v>73</v>
      </c>
      <c r="F333" s="35" t="s">
        <v>74</v>
      </c>
      <c r="G333" s="35" t="s">
        <v>75</v>
      </c>
      <c r="H333" s="35" t="s">
        <v>76</v>
      </c>
      <c r="I333" s="35" t="s">
        <v>77</v>
      </c>
    </row>
    <row r="334" spans="1:9">
      <c r="A334" s="17" t="s">
        <v>236</v>
      </c>
      <c r="B334" s="17" t="s">
        <v>237</v>
      </c>
      <c r="C334" s="36" t="s">
        <v>238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354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145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355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70</v>
      </c>
      <c r="B340" s="7" t="s">
        <v>17</v>
      </c>
      <c r="C340" s="35" t="s">
        <v>71</v>
      </c>
      <c r="D340" s="35" t="s">
        <v>72</v>
      </c>
      <c r="E340" s="35" t="s">
        <v>73</v>
      </c>
      <c r="F340" s="35" t="s">
        <v>74</v>
      </c>
      <c r="G340" s="35" t="s">
        <v>75</v>
      </c>
      <c r="H340" s="35" t="s">
        <v>76</v>
      </c>
      <c r="I340" s="35" t="s">
        <v>77</v>
      </c>
    </row>
    <row r="341" spans="1:9" ht="22.5">
      <c r="A341" s="17" t="s">
        <v>190</v>
      </c>
      <c r="B341" s="13" t="s">
        <v>191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192</v>
      </c>
      <c r="B342" s="13" t="s">
        <v>193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356</v>
      </c>
      <c r="B343" s="13" t="s">
        <v>357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194</v>
      </c>
      <c r="B344" s="13" t="s">
        <v>195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196</v>
      </c>
      <c r="B345" s="13" t="s">
        <v>197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247</v>
      </c>
      <c r="B346" s="13" t="s">
        <v>248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249</v>
      </c>
      <c r="B347" s="13" t="s">
        <v>250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358</v>
      </c>
      <c r="B348" s="17" t="s">
        <v>359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360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145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361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70</v>
      </c>
      <c r="B354" s="7" t="s">
        <v>17</v>
      </c>
      <c r="C354" s="35" t="s">
        <v>71</v>
      </c>
      <c r="D354" s="35" t="s">
        <v>72</v>
      </c>
      <c r="E354" s="35" t="s">
        <v>73</v>
      </c>
      <c r="F354" s="35" t="s">
        <v>74</v>
      </c>
      <c r="G354" s="35" t="s">
        <v>75</v>
      </c>
      <c r="H354" s="35" t="s">
        <v>76</v>
      </c>
      <c r="I354" s="35" t="s">
        <v>77</v>
      </c>
    </row>
    <row r="355" spans="1:9">
      <c r="A355" s="17" t="s">
        <v>356</v>
      </c>
      <c r="B355" s="17" t="s">
        <v>357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362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145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363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70</v>
      </c>
      <c r="B361" s="7" t="s">
        <v>17</v>
      </c>
      <c r="C361" s="35" t="s">
        <v>71</v>
      </c>
      <c r="D361" s="35" t="s">
        <v>72</v>
      </c>
      <c r="E361" s="35" t="s">
        <v>73</v>
      </c>
      <c r="F361" s="35" t="s">
        <v>74</v>
      </c>
      <c r="G361" s="35" t="s">
        <v>75</v>
      </c>
      <c r="H361" s="35" t="s">
        <v>76</v>
      </c>
      <c r="I361" s="35" t="s">
        <v>77</v>
      </c>
    </row>
    <row r="362" spans="1:9" ht="33.75">
      <c r="A362" s="17" t="s">
        <v>364</v>
      </c>
      <c r="B362" s="13" t="s">
        <v>365</v>
      </c>
      <c r="C362" s="36" t="s">
        <v>98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78</v>
      </c>
      <c r="B363" s="13" t="s">
        <v>79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83</v>
      </c>
      <c r="B364" s="17" t="s">
        <v>84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366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145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367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70</v>
      </c>
      <c r="B370" s="7" t="s">
        <v>17</v>
      </c>
      <c r="C370" s="35" t="s">
        <v>71</v>
      </c>
      <c r="D370" s="35" t="s">
        <v>72</v>
      </c>
      <c r="E370" s="35" t="s">
        <v>73</v>
      </c>
      <c r="F370" s="35" t="s">
        <v>74</v>
      </c>
      <c r="G370" s="35" t="s">
        <v>75</v>
      </c>
      <c r="H370" s="35" t="s">
        <v>76</v>
      </c>
      <c r="I370" s="35" t="s">
        <v>77</v>
      </c>
    </row>
    <row r="371" spans="1:9" ht="22.5">
      <c r="A371" s="17" t="s">
        <v>368</v>
      </c>
      <c r="B371" s="13" t="s">
        <v>369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78</v>
      </c>
      <c r="B372" s="13" t="s">
        <v>79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83</v>
      </c>
      <c r="B373" s="17" t="s">
        <v>84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370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145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371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70</v>
      </c>
      <c r="B379" s="7" t="s">
        <v>17</v>
      </c>
      <c r="C379" s="35" t="s">
        <v>71</v>
      </c>
      <c r="D379" s="35" t="s">
        <v>72</v>
      </c>
      <c r="E379" s="35" t="s">
        <v>73</v>
      </c>
      <c r="F379" s="35" t="s">
        <v>74</v>
      </c>
      <c r="G379" s="35" t="s">
        <v>75</v>
      </c>
      <c r="H379" s="35" t="s">
        <v>76</v>
      </c>
      <c r="I379" s="35" t="s">
        <v>77</v>
      </c>
    </row>
    <row r="380" spans="1:9" ht="33.75">
      <c r="A380" s="17" t="s">
        <v>372</v>
      </c>
      <c r="B380" s="13" t="s">
        <v>373</v>
      </c>
      <c r="C380" s="36" t="s">
        <v>45</v>
      </c>
      <c r="D380" s="37">
        <v>1</v>
      </c>
      <c r="E380" s="16">
        <v>1</v>
      </c>
      <c r="F380" s="16">
        <v>0</v>
      </c>
      <c r="G380" s="16">
        <v>36124.19</v>
      </c>
      <c r="H380" s="16">
        <v>0</v>
      </c>
      <c r="I380" s="16">
        <v>36124.19</v>
      </c>
    </row>
    <row r="381" spans="1:9">
      <c r="A381" s="17" t="s">
        <v>78</v>
      </c>
      <c r="B381" s="13" t="s">
        <v>79</v>
      </c>
      <c r="C381" s="36" t="s">
        <v>36</v>
      </c>
      <c r="D381" s="37">
        <v>9.4717000000000002</v>
      </c>
      <c r="E381" s="16">
        <v>1</v>
      </c>
      <c r="F381" s="16">
        <v>0</v>
      </c>
      <c r="G381" s="16">
        <v>23.83</v>
      </c>
      <c r="H381" s="16">
        <v>0</v>
      </c>
      <c r="I381" s="16">
        <v>225.71</v>
      </c>
    </row>
    <row r="382" spans="1:9">
      <c r="A382" s="17" t="s">
        <v>83</v>
      </c>
      <c r="B382" s="13" t="s">
        <v>84</v>
      </c>
      <c r="C382" s="36" t="s">
        <v>36</v>
      </c>
      <c r="D382" s="37">
        <v>9.4717000000000002</v>
      </c>
      <c r="E382" s="16">
        <v>1</v>
      </c>
      <c r="F382" s="16">
        <v>0</v>
      </c>
      <c r="G382" s="16">
        <v>31.14</v>
      </c>
      <c r="H382" s="16">
        <v>0</v>
      </c>
      <c r="I382" s="16">
        <v>294.94</v>
      </c>
    </row>
    <row r="383" spans="1:9">
      <c r="A383" s="17" t="s">
        <v>154</v>
      </c>
      <c r="B383" s="17" t="s">
        <v>155</v>
      </c>
      <c r="C383" s="36" t="s">
        <v>82</v>
      </c>
      <c r="D383" s="37">
        <v>0.27585999999999999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76.489999999999995</v>
      </c>
    </row>
    <row r="386" spans="1:9">
      <c r="A386" s="25" t="s">
        <v>374</v>
      </c>
      <c r="B386" s="26"/>
      <c r="C386" s="26"/>
      <c r="D386" s="26"/>
      <c r="E386" s="26"/>
      <c r="F386" s="26"/>
      <c r="G386" s="26"/>
      <c r="H386" s="26"/>
      <c r="I386" s="27"/>
    </row>
    <row r="387" spans="1:9">
      <c r="A387" s="28" t="s">
        <v>145</v>
      </c>
      <c r="B387" s="29"/>
      <c r="C387" s="29"/>
      <c r="D387" s="29"/>
      <c r="E387" s="29"/>
      <c r="F387" s="29"/>
      <c r="G387" s="29"/>
      <c r="H387" s="29"/>
      <c r="I387" s="30"/>
    </row>
    <row r="388" spans="1:9">
      <c r="A388" s="31" t="s">
        <v>375</v>
      </c>
      <c r="B388" s="32"/>
      <c r="C388" s="32"/>
      <c r="D388" s="32"/>
      <c r="E388" s="33"/>
      <c r="F388" s="33"/>
      <c r="G388" s="33"/>
      <c r="H388" s="33"/>
      <c r="I388" s="34"/>
    </row>
    <row r="389" spans="1:9">
      <c r="A389" s="35" t="s">
        <v>70</v>
      </c>
      <c r="B389" s="7" t="s">
        <v>17</v>
      </c>
      <c r="C389" s="35" t="s">
        <v>71</v>
      </c>
      <c r="D389" s="35" t="s">
        <v>72</v>
      </c>
      <c r="E389" s="35" t="s">
        <v>73</v>
      </c>
      <c r="F389" s="35" t="s">
        <v>74</v>
      </c>
      <c r="G389" s="35" t="s">
        <v>75</v>
      </c>
      <c r="H389" s="35" t="s">
        <v>76</v>
      </c>
      <c r="I389" s="35" t="s">
        <v>77</v>
      </c>
    </row>
    <row r="390" spans="1:9" ht="33.75">
      <c r="A390" s="17" t="s">
        <v>376</v>
      </c>
      <c r="B390" s="13" t="s">
        <v>377</v>
      </c>
      <c r="C390" s="36" t="s">
        <v>45</v>
      </c>
      <c r="D390" s="37">
        <v>1</v>
      </c>
      <c r="E390" s="16">
        <v>1</v>
      </c>
      <c r="F390" s="16">
        <v>0</v>
      </c>
      <c r="G390" s="16">
        <v>28641.84</v>
      </c>
      <c r="H390" s="16">
        <v>0</v>
      </c>
      <c r="I390" s="16">
        <v>28641.84</v>
      </c>
    </row>
    <row r="391" spans="1:9">
      <c r="A391" s="17" t="s">
        <v>78</v>
      </c>
      <c r="B391" s="13" t="s">
        <v>79</v>
      </c>
      <c r="C391" s="36" t="s">
        <v>36</v>
      </c>
      <c r="D391" s="37">
        <v>9.3335000000000008</v>
      </c>
      <c r="E391" s="16">
        <v>1</v>
      </c>
      <c r="F391" s="16">
        <v>0</v>
      </c>
      <c r="G391" s="16">
        <v>23.83</v>
      </c>
      <c r="H391" s="16">
        <v>0</v>
      </c>
      <c r="I391" s="16">
        <v>222.41</v>
      </c>
    </row>
    <row r="392" spans="1:9">
      <c r="A392" s="17" t="s">
        <v>83</v>
      </c>
      <c r="B392" s="13" t="s">
        <v>84</v>
      </c>
      <c r="C392" s="36" t="s">
        <v>36</v>
      </c>
      <c r="D392" s="37">
        <v>9.3335000000000008</v>
      </c>
      <c r="E392" s="16">
        <v>1</v>
      </c>
      <c r="F392" s="16">
        <v>0</v>
      </c>
      <c r="G392" s="16">
        <v>31.14</v>
      </c>
      <c r="H392" s="16">
        <v>0</v>
      </c>
      <c r="I392" s="16">
        <v>290.64</v>
      </c>
    </row>
    <row r="393" spans="1:9">
      <c r="A393" s="17" t="s">
        <v>154</v>
      </c>
      <c r="B393" s="17" t="s">
        <v>155</v>
      </c>
      <c r="C393" s="36" t="s">
        <v>82</v>
      </c>
      <c r="D393" s="37">
        <v>0.25331999999999999</v>
      </c>
      <c r="E393" s="16">
        <v>1</v>
      </c>
      <c r="F393" s="16">
        <v>0</v>
      </c>
      <c r="G393" s="16">
        <v>277.31</v>
      </c>
      <c r="H393" s="16">
        <v>0</v>
      </c>
      <c r="I393" s="16">
        <v>70.239999999999995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05CA-CCE8-4E4A-AA80-4AC32979F6D9}">
  <dimension ref="A1:N20"/>
  <sheetViews>
    <sheetView zoomScaleNormal="100" workbookViewId="0">
      <selection activeCell="J10" sqref="J10"/>
    </sheetView>
  </sheetViews>
  <sheetFormatPr defaultRowHeight="12.75"/>
  <cols>
    <col min="1" max="1" width="10" customWidth="1"/>
    <col min="2" max="2" width="31.28515625" customWidth="1"/>
    <col min="3" max="3" width="2.7109375" style="67" bestFit="1" customWidth="1"/>
    <col min="4" max="4" width="6" style="54" bestFit="1" customWidth="1"/>
    <col min="5" max="5" width="10" style="58" bestFit="1" customWidth="1"/>
    <col min="6" max="6" width="10.5703125" style="58" bestFit="1" customWidth="1"/>
  </cols>
  <sheetData>
    <row r="1" spans="1:14" ht="39.950000000000003" customHeight="1"/>
    <row r="2" spans="1:14" ht="12.6" customHeight="1">
      <c r="A2" s="76" t="s">
        <v>378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14" ht="36" customHeight="1">
      <c r="A3" s="76" t="s">
        <v>388</v>
      </c>
      <c r="B3" s="76"/>
      <c r="C3" s="76"/>
      <c r="D3" s="76"/>
      <c r="E3" s="76"/>
      <c r="F3" s="76"/>
      <c r="G3" s="76"/>
      <c r="H3" s="76"/>
      <c r="I3" s="41"/>
      <c r="J3" s="41"/>
      <c r="K3" s="41"/>
      <c r="L3" s="41"/>
      <c r="M3" s="41"/>
      <c r="N3" s="41"/>
    </row>
    <row r="4" spans="1:14" ht="12.6" customHeight="1">
      <c r="A4" s="42"/>
      <c r="B4" s="43"/>
      <c r="C4" s="44"/>
      <c r="D4" s="56"/>
      <c r="E4" s="45"/>
      <c r="F4" s="46"/>
      <c r="G4" s="47"/>
      <c r="H4" s="47"/>
      <c r="I4" s="48"/>
      <c r="J4" s="48"/>
      <c r="K4" s="48"/>
      <c r="L4" s="48"/>
      <c r="M4" s="48"/>
      <c r="N4" s="48"/>
    </row>
    <row r="5" spans="1:14" ht="22.5" customHeight="1">
      <c r="A5" s="77" t="s">
        <v>379</v>
      </c>
      <c r="B5" s="78"/>
      <c r="C5" s="78"/>
      <c r="D5" s="78"/>
      <c r="E5" s="78"/>
      <c r="F5" s="78"/>
      <c r="G5" s="78"/>
      <c r="H5" s="79"/>
      <c r="I5" s="48"/>
      <c r="J5" s="48"/>
      <c r="K5" s="48"/>
      <c r="L5" s="48"/>
      <c r="M5" s="48"/>
      <c r="N5" s="48"/>
    </row>
    <row r="6" spans="1:14">
      <c r="A6" s="49"/>
      <c r="B6" s="49"/>
      <c r="C6" s="49"/>
      <c r="D6" s="57"/>
      <c r="E6" s="50"/>
      <c r="F6" s="50"/>
      <c r="G6" s="49"/>
      <c r="H6" s="49"/>
      <c r="I6" s="48"/>
      <c r="J6" s="48"/>
      <c r="K6" s="48"/>
      <c r="L6" s="48"/>
      <c r="M6" s="48"/>
      <c r="N6" s="48"/>
    </row>
    <row r="7" spans="1:14" ht="23.25" customHeight="1">
      <c r="A7" s="51" t="s">
        <v>380</v>
      </c>
      <c r="B7" s="51" t="s">
        <v>381</v>
      </c>
      <c r="C7" s="51" t="s">
        <v>382</v>
      </c>
      <c r="D7" s="52" t="s">
        <v>383</v>
      </c>
      <c r="E7" s="53" t="s">
        <v>384</v>
      </c>
      <c r="F7" s="53" t="s">
        <v>385</v>
      </c>
      <c r="G7" s="51" t="s">
        <v>386</v>
      </c>
      <c r="H7" s="51" t="s">
        <v>387</v>
      </c>
      <c r="I7" s="48"/>
      <c r="J7" s="48"/>
      <c r="K7" s="48"/>
      <c r="L7" s="48"/>
      <c r="M7" s="48"/>
      <c r="N7" s="48"/>
    </row>
    <row r="8" spans="1:14" ht="48.75">
      <c r="A8" s="70" t="s">
        <v>48</v>
      </c>
      <c r="B8" s="71" t="s">
        <v>49</v>
      </c>
      <c r="C8" s="72" t="s">
        <v>45</v>
      </c>
      <c r="D8" s="73">
        <v>25</v>
      </c>
      <c r="E8" s="74">
        <v>7799.61</v>
      </c>
      <c r="F8" s="74">
        <v>194990.25</v>
      </c>
      <c r="G8" s="75">
        <f>F8/$F$20</f>
        <v>0.31886036094279391</v>
      </c>
      <c r="H8" s="75">
        <f>G8</f>
        <v>0.31886036094279391</v>
      </c>
    </row>
    <row r="9" spans="1:14" ht="39">
      <c r="A9" s="70" t="s">
        <v>40</v>
      </c>
      <c r="B9" s="71" t="s">
        <v>41</v>
      </c>
      <c r="C9" s="72" t="s">
        <v>42</v>
      </c>
      <c r="D9" s="73">
        <v>400</v>
      </c>
      <c r="E9" s="74">
        <v>269.01</v>
      </c>
      <c r="F9" s="74">
        <v>107604</v>
      </c>
      <c r="G9" s="75">
        <f t="shared" ref="G9:G19" si="0">F9/$F$20</f>
        <v>0.17596085075478593</v>
      </c>
      <c r="H9" s="75">
        <f>G9+H8</f>
        <v>0.49482121169757987</v>
      </c>
    </row>
    <row r="10" spans="1:14" ht="29.25">
      <c r="A10" s="70" t="s">
        <v>54</v>
      </c>
      <c r="B10" s="71" t="s">
        <v>55</v>
      </c>
      <c r="C10" s="72" t="s">
        <v>45</v>
      </c>
      <c r="D10" s="73">
        <v>25</v>
      </c>
      <c r="E10" s="74">
        <v>3082.42</v>
      </c>
      <c r="F10" s="74">
        <v>77060.5</v>
      </c>
      <c r="G10" s="75">
        <f t="shared" si="0"/>
        <v>0.12601419221951954</v>
      </c>
      <c r="H10" s="75">
        <f t="shared" ref="H10:H19" si="1">G10+H9</f>
        <v>0.62083540391709935</v>
      </c>
    </row>
    <row r="11" spans="1:14" ht="48.75">
      <c r="A11" s="70" t="s">
        <v>61</v>
      </c>
      <c r="B11" s="71" t="s">
        <v>62</v>
      </c>
      <c r="C11" s="72" t="s">
        <v>45</v>
      </c>
      <c r="D11" s="73">
        <v>1</v>
      </c>
      <c r="E11" s="74">
        <v>44610.13</v>
      </c>
      <c r="F11" s="74">
        <v>44610.13</v>
      </c>
      <c r="G11" s="75">
        <f t="shared" si="0"/>
        <v>7.2949299534232917E-2</v>
      </c>
      <c r="H11" s="75">
        <f t="shared" si="1"/>
        <v>0.69378470345133225</v>
      </c>
    </row>
    <row r="12" spans="1:14" ht="48.75">
      <c r="A12" s="70" t="s">
        <v>63</v>
      </c>
      <c r="B12" s="71" t="s">
        <v>64</v>
      </c>
      <c r="C12" s="72" t="s">
        <v>45</v>
      </c>
      <c r="D12" s="73">
        <v>1</v>
      </c>
      <c r="E12" s="74">
        <v>35577.96</v>
      </c>
      <c r="F12" s="74">
        <v>35577.96</v>
      </c>
      <c r="G12" s="75">
        <f t="shared" si="0"/>
        <v>5.8179325208354185E-2</v>
      </c>
      <c r="H12" s="75">
        <f t="shared" si="1"/>
        <v>0.75196402865968648</v>
      </c>
    </row>
    <row r="13" spans="1:14" ht="68.25">
      <c r="A13" s="70" t="s">
        <v>46</v>
      </c>
      <c r="B13" s="71" t="s">
        <v>47</v>
      </c>
      <c r="C13" s="72" t="s">
        <v>45</v>
      </c>
      <c r="D13" s="73">
        <v>15</v>
      </c>
      <c r="E13" s="74">
        <v>2214.41</v>
      </c>
      <c r="F13" s="74">
        <v>33216.15</v>
      </c>
      <c r="G13" s="75">
        <f t="shared" si="0"/>
        <v>5.4317144463017948E-2</v>
      </c>
      <c r="H13" s="75">
        <f t="shared" si="1"/>
        <v>0.80628117312270442</v>
      </c>
    </row>
    <row r="14" spans="1:14" ht="29.25">
      <c r="A14" s="70" t="s">
        <v>43</v>
      </c>
      <c r="B14" s="71" t="s">
        <v>44</v>
      </c>
      <c r="C14" s="72" t="s">
        <v>45</v>
      </c>
      <c r="D14" s="73">
        <v>120</v>
      </c>
      <c r="E14" s="74">
        <v>267.07</v>
      </c>
      <c r="F14" s="74">
        <v>32048.400000000001</v>
      </c>
      <c r="G14" s="75">
        <f t="shared" si="0"/>
        <v>5.2407565976447731E-2</v>
      </c>
      <c r="H14" s="75">
        <f t="shared" si="1"/>
        <v>0.85868873909915211</v>
      </c>
    </row>
    <row r="15" spans="1:14" ht="78">
      <c r="A15" s="70" t="s">
        <v>33</v>
      </c>
      <c r="B15" s="71" t="s">
        <v>34</v>
      </c>
      <c r="C15" s="72" t="s">
        <v>36</v>
      </c>
      <c r="D15" s="73">
        <v>168</v>
      </c>
      <c r="E15" s="74">
        <v>183.61</v>
      </c>
      <c r="F15" s="74">
        <v>30846.48</v>
      </c>
      <c r="G15" s="75">
        <f t="shared" si="0"/>
        <v>5.04421105497053E-2</v>
      </c>
      <c r="H15" s="75">
        <f t="shared" si="1"/>
        <v>0.90913084964885738</v>
      </c>
    </row>
    <row r="16" spans="1:14" ht="39">
      <c r="A16" s="70" t="s">
        <v>52</v>
      </c>
      <c r="B16" s="71" t="s">
        <v>53</v>
      </c>
      <c r="C16" s="72" t="s">
        <v>45</v>
      </c>
      <c r="D16" s="73">
        <v>25</v>
      </c>
      <c r="E16" s="74">
        <v>1208.1400000000001</v>
      </c>
      <c r="F16" s="74">
        <v>30203.5</v>
      </c>
      <c r="G16" s="75">
        <f t="shared" si="0"/>
        <v>4.9390669080816484E-2</v>
      </c>
      <c r="H16" s="75">
        <f t="shared" si="1"/>
        <v>0.95852151872967384</v>
      </c>
    </row>
    <row r="17" spans="1:8" ht="29.25">
      <c r="A17" s="59" t="s">
        <v>59</v>
      </c>
      <c r="B17" s="55" t="s">
        <v>60</v>
      </c>
      <c r="C17" s="68" t="s">
        <v>36</v>
      </c>
      <c r="D17" s="60">
        <v>40</v>
      </c>
      <c r="E17" s="61">
        <v>400.36</v>
      </c>
      <c r="F17" s="61">
        <v>16014.4</v>
      </c>
      <c r="G17" s="65">
        <f t="shared" si="0"/>
        <v>2.6187757409830897E-2</v>
      </c>
      <c r="H17" s="65">
        <f t="shared" si="1"/>
        <v>0.98470927613950476</v>
      </c>
    </row>
    <row r="18" spans="1:8" ht="39">
      <c r="A18" s="59" t="s">
        <v>50</v>
      </c>
      <c r="B18" s="55" t="s">
        <v>51</v>
      </c>
      <c r="C18" s="68" t="s">
        <v>45</v>
      </c>
      <c r="D18" s="60">
        <v>32</v>
      </c>
      <c r="E18" s="61">
        <v>201.91</v>
      </c>
      <c r="F18" s="61">
        <v>6461.12</v>
      </c>
      <c r="G18" s="65">
        <f t="shared" si="0"/>
        <v>1.0565631129221613E-2</v>
      </c>
      <c r="H18" s="65">
        <f t="shared" si="1"/>
        <v>0.99527490726872636</v>
      </c>
    </row>
    <row r="19" spans="1:8" ht="29.25">
      <c r="A19" s="59" t="s">
        <v>57</v>
      </c>
      <c r="B19" s="55" t="s">
        <v>58</v>
      </c>
      <c r="C19" s="68" t="s">
        <v>45</v>
      </c>
      <c r="D19" s="60">
        <v>10</v>
      </c>
      <c r="E19" s="61">
        <v>288.95</v>
      </c>
      <c r="F19" s="61">
        <v>2889.5</v>
      </c>
      <c r="G19" s="65">
        <f t="shared" si="0"/>
        <v>4.725092731273502E-3</v>
      </c>
      <c r="H19" s="65">
        <f t="shared" si="1"/>
        <v>0.99999999999999989</v>
      </c>
    </row>
    <row r="20" spans="1:8">
      <c r="A20" s="62"/>
      <c r="B20" s="62"/>
      <c r="C20" s="69"/>
      <c r="D20" s="63"/>
      <c r="E20" s="64"/>
      <c r="F20" s="66">
        <f>SUM(F8:F19)</f>
        <v>611522.39</v>
      </c>
      <c r="G20" s="62"/>
      <c r="H20" s="62"/>
    </row>
  </sheetData>
  <sortState xmlns:xlrd2="http://schemas.microsoft.com/office/spreadsheetml/2017/richdata2" ref="A8:H19">
    <sortCondition descending="1" ref="F8:F19"/>
  </sortState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1533
Processo:  00/024.195/2025&amp;C&amp;6Sistema E-KRONOS - Gerenciamento de Obras Públicas&amp;R&amp;6Página &amp;P de &amp;N</oddFooter>
    <firstHeader>&amp;G</firstHeader>
    <firstFooter>&amp;L&amp;6Lote:  1533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8C5C2-2E7D-4989-A905-5F861F9877F8}">
  <dimension ref="A1:H21"/>
  <sheetViews>
    <sheetView tabSelected="1" workbookViewId="0">
      <selection activeCell="M6" sqref="M6"/>
    </sheetView>
  </sheetViews>
  <sheetFormatPr defaultRowHeight="12.75"/>
  <cols>
    <col min="2" max="2" width="11.7109375" customWidth="1"/>
    <col min="3" max="3" width="44.5703125" customWidth="1"/>
    <col min="4" max="4" width="3.5703125" customWidth="1"/>
    <col min="5" max="5" width="6.5703125" bestFit="1" customWidth="1"/>
    <col min="6" max="6" width="18.140625" customWidth="1"/>
  </cols>
  <sheetData>
    <row r="1" spans="1:8" ht="72" customHeight="1">
      <c r="B1" s="94" t="s">
        <v>389</v>
      </c>
      <c r="C1" s="94"/>
      <c r="D1" s="94"/>
      <c r="E1" s="94"/>
    </row>
    <row r="2" spans="1:8" ht="13.5" customHeight="1"/>
    <row r="3" spans="1:8" ht="13.5" customHeight="1">
      <c r="A3" s="95" t="s">
        <v>390</v>
      </c>
      <c r="B3" s="95"/>
      <c r="C3" s="95"/>
      <c r="D3" s="95"/>
      <c r="E3" s="95"/>
      <c r="F3" s="95"/>
      <c r="G3" s="96"/>
      <c r="H3" s="96"/>
    </row>
    <row r="4" spans="1:8" ht="39.75" customHeight="1">
      <c r="A4" s="95" t="s">
        <v>408</v>
      </c>
      <c r="B4" s="95"/>
      <c r="C4" s="95"/>
      <c r="D4" s="95"/>
      <c r="E4" s="95"/>
      <c r="F4" s="95"/>
      <c r="G4" s="96"/>
      <c r="H4" s="96"/>
    </row>
    <row r="5" spans="1:8" ht="13.5" thickBot="1">
      <c r="B5" s="97"/>
      <c r="C5" s="98"/>
      <c r="D5" s="99"/>
      <c r="E5" s="100"/>
      <c r="F5" s="101"/>
    </row>
    <row r="6" spans="1:8" ht="16.5" thickBot="1">
      <c r="A6" s="102" t="s">
        <v>391</v>
      </c>
      <c r="B6" s="103"/>
      <c r="C6" s="103"/>
      <c r="D6" s="103"/>
      <c r="E6" s="103"/>
      <c r="F6" s="104"/>
    </row>
    <row r="7" spans="1:8">
      <c r="B7" s="105"/>
      <c r="C7" s="105"/>
      <c r="D7" s="105"/>
      <c r="E7" s="105"/>
      <c r="F7" s="105"/>
    </row>
    <row r="8" spans="1:8" ht="19.5">
      <c r="A8" s="106" t="s">
        <v>392</v>
      </c>
      <c r="B8" s="106" t="s">
        <v>393</v>
      </c>
      <c r="C8" s="106" t="s">
        <v>381</v>
      </c>
      <c r="D8" s="106" t="s">
        <v>382</v>
      </c>
      <c r="E8" s="107" t="s">
        <v>383</v>
      </c>
      <c r="F8" s="106" t="s">
        <v>391</v>
      </c>
    </row>
    <row r="9" spans="1:8">
      <c r="A9" s="108" t="s">
        <v>31</v>
      </c>
      <c r="B9" s="109" t="s">
        <v>32</v>
      </c>
      <c r="C9" s="109"/>
      <c r="D9" s="109"/>
      <c r="E9" s="109"/>
      <c r="F9" s="110"/>
    </row>
    <row r="10" spans="1:8" ht="56.25">
      <c r="A10" s="111" t="s">
        <v>394</v>
      </c>
      <c r="B10" s="112" t="s">
        <v>395</v>
      </c>
      <c r="C10" s="112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113" t="str">
        <f>'Orçamento Inicial'!D16</f>
        <v>h</v>
      </c>
      <c r="E10" s="114">
        <f>'Orçamento Inicial'!E16</f>
        <v>168</v>
      </c>
      <c r="F10" s="115" t="s">
        <v>396</v>
      </c>
    </row>
    <row r="11" spans="1:8" ht="45">
      <c r="A11" s="111" t="s">
        <v>397</v>
      </c>
      <c r="B11" s="112">
        <v>1004202601</v>
      </c>
      <c r="C11" s="112" t="str">
        <f>'Orçamento Inicial'!B17</f>
        <v>CABO DE ALUMINIO NU SEM ALMA DE ACO, BITOLA 1/0AWG/50 MM2 (4 CONDUTORES MULTIPLEXADOS) -FORNECIMENTO E INSTALAÇÃO COM POSTERIOR RETIRADA.</v>
      </c>
      <c r="D11" s="113" t="str">
        <f>'Orçamento Inicial'!D17</f>
        <v>kg</v>
      </c>
      <c r="E11" s="114">
        <f>'Orçamento Inicial'!E17</f>
        <v>400</v>
      </c>
      <c r="F11" s="115" t="s">
        <v>396</v>
      </c>
    </row>
    <row r="12" spans="1:8" ht="33.75">
      <c r="A12" s="111" t="s">
        <v>398</v>
      </c>
      <c r="B12" s="112">
        <v>1004202602</v>
      </c>
      <c r="C12" s="112" t="str">
        <f>'Orçamento Inicial'!B18</f>
        <v>INSTALAÇÕES ELÉTRICAS PROVISÓRIAS EM BARRACAS E/OU TENDAS E CAMAROTES.</v>
      </c>
      <c r="D12" s="113" t="str">
        <f>'Orçamento Inicial'!D18</f>
        <v>un</v>
      </c>
      <c r="E12" s="114">
        <f>'Orçamento Inicial'!E18</f>
        <v>120</v>
      </c>
      <c r="F12" s="115" t="s">
        <v>396</v>
      </c>
    </row>
    <row r="13" spans="1:8" ht="56.25">
      <c r="A13" s="111" t="s">
        <v>399</v>
      </c>
      <c r="B13" s="112">
        <v>1004202603</v>
      </c>
      <c r="C13" s="112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113" t="str">
        <f>'Orçamento Inicial'!D19</f>
        <v>un</v>
      </c>
      <c r="E13" s="114">
        <f>'Orçamento Inicial'!E19</f>
        <v>15</v>
      </c>
      <c r="F13" s="115" t="s">
        <v>396</v>
      </c>
    </row>
    <row r="14" spans="1:8" ht="45">
      <c r="A14" s="111" t="s">
        <v>400</v>
      </c>
      <c r="B14" s="112">
        <v>1004202604</v>
      </c>
      <c r="C14" s="112" t="str">
        <f>'Orçamento Inicial'!B20</f>
        <v>INSTALAÇÃO COM POSTERIOR RETIRADA DE CONJUNTO DE LUMINÁRIAS LED DE REFORÇO DE ILUMINAÇÃO DA PASSARELA DO SAMBA, PORTO GERAL E DEMAIS EVENTOS (INCLUINDO POSTE)</v>
      </c>
      <c r="D14" s="113" t="str">
        <f>'Orçamento Inicial'!D20</f>
        <v>un</v>
      </c>
      <c r="E14" s="114">
        <f>'Orçamento Inicial'!E20</f>
        <v>25</v>
      </c>
      <c r="F14" s="115" t="s">
        <v>396</v>
      </c>
    </row>
    <row r="15" spans="1:8" ht="33.75">
      <c r="A15" s="111" t="s">
        <v>401</v>
      </c>
      <c r="B15" s="112">
        <v>1004202605</v>
      </c>
      <c r="C15" s="112" t="str">
        <f>'Orçamento Inicial'!B21</f>
        <v>INSTALAÇÃO DE LUMINÁRIA LED 35 WATTS PARA REFORÇO DE ILUMINAÇÃO DA PASSARELA DO SAMBA, EM FRENTE AOS CAMAROTES, COM POSTERIOR RETIRADA</v>
      </c>
      <c r="D15" s="113" t="str">
        <f>'Orçamento Inicial'!D21</f>
        <v>un</v>
      </c>
      <c r="E15" s="114">
        <f>'Orçamento Inicial'!E21</f>
        <v>32</v>
      </c>
      <c r="F15" s="115" t="s">
        <v>396</v>
      </c>
    </row>
    <row r="16" spans="1:8" ht="33.75">
      <c r="A16" s="111" t="s">
        <v>402</v>
      </c>
      <c r="B16" s="112">
        <v>1004202606</v>
      </c>
      <c r="C16" s="112" t="str">
        <f>'Orçamento Inicial'!B22</f>
        <v>INSTALAÇÃO, EM POSTE, (CONCRETO OU METÁLICO) DE PROJETOR LED PARA MELHORIA DE ILUMINAÇÃO – (NÃO INCLUI POSTE)</v>
      </c>
      <c r="D16" s="113" t="str">
        <f>'Orçamento Inicial'!D22</f>
        <v>un</v>
      </c>
      <c r="E16" s="114">
        <f>'Orçamento Inicial'!E22</f>
        <v>25</v>
      </c>
      <c r="F16" s="115" t="s">
        <v>396</v>
      </c>
    </row>
    <row r="17" spans="1:6" ht="33.75">
      <c r="A17" s="111" t="s">
        <v>403</v>
      </c>
      <c r="B17" s="112">
        <v>105955</v>
      </c>
      <c r="C17" s="112" t="str">
        <f>'Orçamento Inicial'!B23</f>
        <v>Poste de aço cônico contínuo reto, engastamento simples com 1 m de solo, h=9m - fornecimento e instalação. Af_04/2025</v>
      </c>
      <c r="D17" s="113" t="str">
        <f>'Orçamento Inicial'!D23</f>
        <v>un</v>
      </c>
      <c r="E17" s="114">
        <f>'Orçamento Inicial'!E23</f>
        <v>25</v>
      </c>
      <c r="F17" s="115" t="s">
        <v>396</v>
      </c>
    </row>
    <row r="18" spans="1:6" ht="33.75">
      <c r="A18" s="111" t="s">
        <v>404</v>
      </c>
      <c r="B18" s="112">
        <v>1004202607</v>
      </c>
      <c r="C18" s="112" t="str">
        <f>'Orçamento Inicial'!B24</f>
        <v>INSTALAÇÃO PROVISÓRIA, COM POSTERIOR RETIRADA, PARA ATENDIMENTO DE FOOD TRUCK</v>
      </c>
      <c r="D18" s="113" t="str">
        <f>'Orçamento Inicial'!D24</f>
        <v>un</v>
      </c>
      <c r="E18" s="114">
        <f>'Orçamento Inicial'!E24</f>
        <v>10</v>
      </c>
      <c r="F18" s="115" t="s">
        <v>396</v>
      </c>
    </row>
    <row r="19" spans="1:6" ht="33.75">
      <c r="A19" s="111" t="s">
        <v>405</v>
      </c>
      <c r="B19" s="112">
        <v>1004202608</v>
      </c>
      <c r="C19" s="112" t="str">
        <f>'Orçamento Inicial'!B25</f>
        <v>DISPONIBILIZAÇÃO DE EQUIPE COM GUINDAUTO</v>
      </c>
      <c r="D19" s="113" t="str">
        <f>'Orçamento Inicial'!D25</f>
        <v>h</v>
      </c>
      <c r="E19" s="114">
        <f>'Orçamento Inicial'!E25</f>
        <v>40</v>
      </c>
      <c r="F19" s="115" t="s">
        <v>396</v>
      </c>
    </row>
    <row r="20" spans="1:6" ht="45">
      <c r="A20" s="111" t="s">
        <v>406</v>
      </c>
      <c r="B20" s="112">
        <v>1004202609</v>
      </c>
      <c r="C20" s="112" t="str">
        <f>'Orçamento Inicial'!B26</f>
        <v xml:space="preserve">TRANSFORMADOR DE DISTRIBUIÇÃO, 150 KVA, TRIFÁSICO, 60 HZ, CLASSE 15 KV, IMERSO EM ÓLEO MINERAL, INSTALAÇÃO EM POSTE (NÃO INCLUSO SUPORTE) - FORNECIMENTO E INSTALAÇÃO. 		</v>
      </c>
      <c r="D20" s="113" t="str">
        <f>'Orçamento Inicial'!D26</f>
        <v>un</v>
      </c>
      <c r="E20" s="114">
        <f>'Orçamento Inicial'!E26</f>
        <v>1</v>
      </c>
      <c r="F20" s="115" t="s">
        <v>396</v>
      </c>
    </row>
    <row r="21" spans="1:6" ht="45">
      <c r="A21" s="111" t="s">
        <v>407</v>
      </c>
      <c r="B21" s="112">
        <v>1004202610</v>
      </c>
      <c r="C21" s="112" t="str">
        <f>'Orçamento Inicial'!B27</f>
        <v xml:space="preserve">TRANSFORMADOR DE DISTRIBUIÇÃO, 112,5 KVA, TRIFÁSICO, 60 HZ, CLASSE 15 KV, IMERSO EM ÓLEO MINERAL, INSTALAÇÃO EM POSTE (NÃO INCLUSO SUPORTE) - FORNECIMENTO E INSTALAÇÃO. </v>
      </c>
      <c r="D21" s="113" t="str">
        <f>'Orçamento Inicial'!D27</f>
        <v>un</v>
      </c>
      <c r="E21" s="114">
        <f>'Orçamento Inicial'!E27</f>
        <v>1</v>
      </c>
      <c r="F21" s="115" t="s">
        <v>396</v>
      </c>
    </row>
  </sheetData>
  <mergeCells count="5">
    <mergeCell ref="B1:E1"/>
    <mergeCell ref="A3:F3"/>
    <mergeCell ref="A4:F4"/>
    <mergeCell ref="A6:F6"/>
    <mergeCell ref="B9:F9"/>
  </mergeCells>
  <phoneticPr fontId="18" type="noConversion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2026-05-06T15:29:55Z</dcterms:modified>
</cp:coreProperties>
</file>