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jefferson\Documentos Diversos\EDITAIS PARA EMPRESAS\ILUMINAÇÃO RODOVIARIA PARTE EXTERNA\"/>
    </mc:Choice>
  </mc:AlternateContent>
  <xr:revisionPtr revIDLastSave="0" documentId="8_{5DF23D33-7463-467C-AF11-30310B12A80D}" xr6:coauthVersionLast="45" xr6:coauthVersionMax="45" xr10:uidLastSave="{00000000-0000-0000-0000-000000000000}"/>
  <bookViews>
    <workbookView xWindow="-120" yWindow="-120" windowWidth="24240" windowHeight="13140" xr2:uid="{F6DEA998-3D60-45F9-88D5-1B94D7ADFB8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1" i="1" l="1"/>
  <c r="I28" i="1"/>
  <c r="I27" i="1"/>
  <c r="I26" i="1"/>
  <c r="I25" i="1"/>
  <c r="I24" i="1"/>
  <c r="I21" i="1"/>
  <c r="I19" i="1"/>
  <c r="I18" i="1"/>
  <c r="I17" i="1"/>
  <c r="I16" i="1"/>
  <c r="I15" i="1"/>
  <c r="I14" i="1"/>
  <c r="I13" i="1"/>
  <c r="I12" i="1"/>
  <c r="I11" i="1"/>
  <c r="I22" i="1" s="1"/>
  <c r="I10" i="1"/>
  <c r="I9" i="1"/>
  <c r="I32" i="1" l="1"/>
  <c r="I20" i="1"/>
  <c r="I30" i="1" s="1"/>
</calcChain>
</file>

<file path=xl/sharedStrings.xml><?xml version="1.0" encoding="utf-8"?>
<sst xmlns="http://schemas.openxmlformats.org/spreadsheetml/2006/main" count="61" uniqueCount="41">
  <si>
    <t xml:space="preserve"> Número: </t>
  </si>
  <si>
    <r>
      <t xml:space="preserve">BDI Padrão: </t>
    </r>
    <r>
      <rPr>
        <b/>
        <sz val="13"/>
        <color rgb="FF000000"/>
        <rFont val="Calibri"/>
      </rPr>
      <t>20,340%</t>
    </r>
  </si>
  <si>
    <t xml:space="preserve"> SINAPI: MS 3/2023
 </t>
  </si>
  <si>
    <t>Obra: Terminal Rodoviário de Cassilândia</t>
  </si>
  <si>
    <t>Orçamento Área Externa</t>
  </si>
  <si>
    <t>Item</t>
  </si>
  <si>
    <t>Banco</t>
  </si>
  <si>
    <t xml:space="preserve">Código </t>
  </si>
  <si>
    <t>Descrição</t>
  </si>
  <si>
    <t>UNIDADE</t>
  </si>
  <si>
    <t>QTD</t>
  </si>
  <si>
    <t>PREÇO UNIT</t>
  </si>
  <si>
    <t>PREÇO C/ BDI</t>
  </si>
  <si>
    <t>Total</t>
  </si>
  <si>
    <t>MATERIAIS</t>
  </si>
  <si>
    <t>POSTE DE 8M AÇO GALVANIZADO COM SUPORTE PARA 4 LUMINÁRIAS LED</t>
  </si>
  <si>
    <t>UN</t>
  </si>
  <si>
    <t>POSTE DE 4M AÇO GALVANIZADO C/ SUPORTE TIPO T P/ 2 LUMINÁRIAS LED</t>
  </si>
  <si>
    <t>IBILUX ILUMINALAÇÃO</t>
  </si>
  <si>
    <t>PRCH-12-300</t>
  </si>
  <si>
    <t>CHUMBADOR P/ POSTE DE AÇO 1/2' X 300MM</t>
  </si>
  <si>
    <t>PRCH-20-500</t>
  </si>
  <si>
    <t>CHUMBADOR P/ POSTE DE AÇO 3/4 X 500MM</t>
  </si>
  <si>
    <t>LUMINÁRIA PÚBLICA LED 70W 4000K 7000LM IP66 100-240V</t>
  </si>
  <si>
    <t>LUMINÁRIA PÚBLICA LED 100W IP67 BRANCO FRIO</t>
  </si>
  <si>
    <t>SINAPI</t>
  </si>
  <si>
    <r>
      <rPr>
        <sz val="11"/>
        <rFont val="Calibri"/>
        <family val="2"/>
      </rPr>
      <t>CABO DE COBRE, FLEXIVEL, CLASSE 4 OU 5, ISOLACAO EM PVC/A, ANTICHAMA BWF-B, COBERTURA PVC-ST1, ANTICHAMA BWF-B, 1 CONDUTOR, 0,6/1 KV, SECAO NOMINAL
10 MM2</t>
    </r>
  </si>
  <si>
    <r>
      <rPr>
        <sz val="11"/>
        <rFont val="Calibri"/>
        <family val="2"/>
      </rPr>
      <t>M</t>
    </r>
  </si>
  <si>
    <r>
      <rPr>
        <sz val="11"/>
        <rFont val="Calibri"/>
        <family val="2"/>
      </rPr>
      <t>CABO DE COBRE, FLEXIVEL, CLASSE 4 OU 5, ISOLACAO EM PVC/A, ANTICHAMA BWF-B,
COBERTURA PVC-ST1, ANTICHAMA BWF-B, 1 CONDUTOR, 0,6/1 KV, SECAO NOMINAL 2,5 MM2</t>
    </r>
  </si>
  <si>
    <r>
      <rPr>
        <sz val="11"/>
        <rFont val="Calibri"/>
        <family val="2"/>
      </rPr>
      <t>CAIXA DE PASSAGEM 30X30X40 COM TAMPA E DRENO BRITA</t>
    </r>
  </si>
  <si>
    <r>
      <rPr>
        <sz val="11"/>
        <rFont val="Calibri"/>
        <family val="2"/>
      </rPr>
      <t>UN</t>
    </r>
  </si>
  <si>
    <r>
      <rPr>
        <sz val="11"/>
        <rFont val="Calibri"/>
        <family val="2"/>
      </rPr>
      <t>BASE EM ALVENARIA PARA CHUMBADORES</t>
    </r>
  </si>
  <si>
    <r>
      <rPr>
        <sz val="11"/>
        <rFont val="Calibri"/>
        <family val="2"/>
      </rPr>
      <t>ELETRODUTO PVC FLEXIVEL CORRUGADO, COR AMARELA, DE 32 MM</t>
    </r>
  </si>
  <si>
    <t>Total sem BDI</t>
  </si>
  <si>
    <t>Total do BDI</t>
  </si>
  <si>
    <t>Total (Material)</t>
  </si>
  <si>
    <t>MÃO DE OBRA</t>
  </si>
  <si>
    <r>
      <rPr>
        <sz val="11"/>
        <color theme="1"/>
        <rFont val="Calibri"/>
        <family val="2"/>
        <scheme val="minor"/>
      </rPr>
      <t>ELETRICISTA COM ENCARGOS COMPLEMENTARES</t>
    </r>
  </si>
  <si>
    <t>MÊS</t>
  </si>
  <si>
    <r>
      <rPr>
        <sz val="11"/>
        <color theme="1"/>
        <rFont val="Calibri"/>
        <family val="2"/>
        <scheme val="minor"/>
      </rPr>
      <t>AJUDANTE DE ELETRICISTA COM ENCARGOS COMPLEMENTARES</t>
    </r>
  </si>
  <si>
    <t>Total (Mão de Obra)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</si>
</sst>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[$R$-416]\ #,##0.00;\-[$R$-416]\ #,##0.00"/>
    <numFmt numFmtId="165" formatCode="_-[$R$-416]\ * #,##0.00_-;\-[$R$-416]\ * #,##0.00_-;_-[$R$-416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rgb="FF000000"/>
      <name val="Calibri"/>
      <family val="2"/>
    </font>
    <font>
      <sz val="13"/>
      <color rgb="FF000000"/>
      <name val="Calibri"/>
    </font>
    <font>
      <b/>
      <sz val="13"/>
      <color rgb="FF000000"/>
      <name val="Calibri"/>
    </font>
    <font>
      <sz val="12"/>
      <color rgb="FF000000"/>
      <name val="Calibri"/>
    </font>
    <font>
      <sz val="12"/>
      <color rgb="FF000000"/>
      <name val="Calibri"/>
      <family val="2"/>
    </font>
    <font>
      <sz val="14"/>
      <color rgb="FF000000"/>
      <name val="Calibri"/>
    </font>
    <font>
      <b/>
      <sz val="20"/>
      <color rgb="FF000000"/>
      <name val="Calibri"/>
      <family val="2"/>
    </font>
    <font>
      <b/>
      <sz val="20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AD2A6"/>
        <bgColor rgb="FF000000"/>
      </patternFill>
    </fill>
    <fill>
      <patternFill patternType="solid">
        <fgColor rgb="FFAAD2A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1" xfId="0" applyFont="1" applyFill="1" applyBorder="1"/>
    <xf numFmtId="0" fontId="3" fillId="2" borderId="0" xfId="0" applyFont="1" applyFill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7" xfId="1" applyNumberFormat="1" applyFont="1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1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2" fillId="0" borderId="7" xfId="0" applyFont="1" applyBorder="1" applyAlignment="1">
      <alignment horizontal="left" vertical="top" wrapText="1"/>
    </xf>
    <xf numFmtId="1" fontId="11" fillId="0" borderId="7" xfId="0" applyNumberFormat="1" applyFont="1" applyBorder="1" applyAlignment="1">
      <alignment horizontal="right" vertical="center" shrinkToFit="1"/>
    </xf>
    <xf numFmtId="0" fontId="11" fillId="0" borderId="7" xfId="0" applyFont="1" applyBorder="1" applyAlignment="1">
      <alignment wrapText="1"/>
    </xf>
    <xf numFmtId="1" fontId="11" fillId="0" borderId="7" xfId="0" applyNumberFormat="1" applyFont="1" applyBorder="1" applyAlignment="1">
      <alignment horizontal="center" vertical="center" shrinkToFit="1"/>
    </xf>
    <xf numFmtId="1" fontId="11" fillId="0" borderId="7" xfId="0" applyNumberFormat="1" applyFont="1" applyBorder="1" applyAlignment="1">
      <alignment horizontal="right" vertical="top" shrinkToFit="1"/>
    </xf>
    <xf numFmtId="0" fontId="11" fillId="0" borderId="7" xfId="0" applyFont="1" applyBorder="1" applyAlignment="1">
      <alignment horizontal="left" wrapText="1"/>
    </xf>
    <xf numFmtId="0" fontId="0" fillId="4" borderId="7" xfId="0" applyFill="1" applyBorder="1"/>
    <xf numFmtId="0" fontId="11" fillId="4" borderId="7" xfId="0" applyFont="1" applyFill="1" applyBorder="1" applyAlignment="1">
      <alignment wrapText="1"/>
    </xf>
    <xf numFmtId="0" fontId="0" fillId="4" borderId="7" xfId="0" applyFill="1" applyBorder="1" applyAlignment="1">
      <alignment wrapText="1"/>
    </xf>
    <xf numFmtId="0" fontId="13" fillId="4" borderId="7" xfId="0" applyFont="1" applyFill="1" applyBorder="1" applyAlignment="1">
      <alignment horizontal="right" wrapText="1"/>
    </xf>
    <xf numFmtId="44" fontId="0" fillId="0" borderId="7" xfId="1" applyFont="1" applyBorder="1" applyAlignment="1">
      <alignment horizontal="center" vertical="center" wrapText="1"/>
    </xf>
    <xf numFmtId="0" fontId="0" fillId="8" borderId="10" xfId="0" applyFill="1" applyBorder="1"/>
    <xf numFmtId="0" fontId="11" fillId="8" borderId="10" xfId="0" applyFont="1" applyFill="1" applyBorder="1" applyAlignment="1">
      <alignment wrapText="1"/>
    </xf>
    <xf numFmtId="0" fontId="0" fillId="8" borderId="10" xfId="0" applyFill="1" applyBorder="1" applyAlignment="1">
      <alignment wrapText="1"/>
    </xf>
    <xf numFmtId="0" fontId="13" fillId="8" borderId="10" xfId="0" applyFont="1" applyFill="1" applyBorder="1" applyAlignment="1">
      <alignment horizontal="right" vertical="center" wrapText="1"/>
    </xf>
    <xf numFmtId="0" fontId="0" fillId="8" borderId="11" xfId="0" applyFill="1" applyBorder="1"/>
    <xf numFmtId="0" fontId="11" fillId="8" borderId="11" xfId="0" applyFont="1" applyFill="1" applyBorder="1" applyAlignment="1">
      <alignment wrapText="1"/>
    </xf>
    <xf numFmtId="0" fontId="0" fillId="8" borderId="11" xfId="0" applyFill="1" applyBorder="1" applyAlignment="1">
      <alignment wrapText="1"/>
    </xf>
    <xf numFmtId="0" fontId="13" fillId="8" borderId="11" xfId="0" applyFont="1" applyFill="1" applyBorder="1" applyAlignment="1">
      <alignment horizontal="right" vertical="center" wrapText="1"/>
    </xf>
    <xf numFmtId="0" fontId="0" fillId="0" borderId="7" xfId="0" applyBorder="1" applyAlignment="1"/>
    <xf numFmtId="0" fontId="13" fillId="4" borderId="7" xfId="0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0" fillId="2" borderId="14" xfId="0" applyFill="1" applyBorder="1"/>
    <xf numFmtId="0" fontId="3" fillId="2" borderId="1" xfId="0" applyFont="1" applyFill="1" applyBorder="1"/>
    <xf numFmtId="0" fontId="3" fillId="2" borderId="0" xfId="0" applyFont="1" applyFill="1" applyBorder="1"/>
    <xf numFmtId="0" fontId="7" fillId="2" borderId="0" xfId="0" applyFont="1" applyFill="1" applyBorder="1"/>
    <xf numFmtId="0" fontId="0" fillId="2" borderId="15" xfId="0" applyFill="1" applyBorder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2" borderId="16" xfId="0" applyFill="1" applyBorder="1"/>
    <xf numFmtId="0" fontId="0" fillId="2" borderId="17" xfId="0" applyFill="1" applyBorder="1"/>
    <xf numFmtId="0" fontId="0" fillId="2" borderId="1" xfId="0" applyFill="1" applyBorder="1"/>
    <xf numFmtId="0" fontId="0" fillId="2" borderId="0" xfId="0" applyFill="1" applyBorder="1"/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64" fontId="0" fillId="0" borderId="21" xfId="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9" xfId="1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top" shrinkToFit="1"/>
    </xf>
    <xf numFmtId="1" fontId="11" fillId="0" borderId="8" xfId="0" applyNumberFormat="1" applyFont="1" applyBorder="1" applyAlignment="1">
      <alignment horizontal="center" vertical="center" shrinkToFit="1"/>
    </xf>
    <xf numFmtId="0" fontId="0" fillId="4" borderId="8" xfId="0" applyFill="1" applyBorder="1"/>
    <xf numFmtId="8" fontId="13" fillId="5" borderId="9" xfId="1" applyNumberFormat="1" applyFont="1" applyFill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0" fontId="0" fillId="6" borderId="1" xfId="0" applyFill="1" applyBorder="1"/>
    <xf numFmtId="0" fontId="0" fillId="6" borderId="0" xfId="0" applyFill="1" applyBorder="1"/>
    <xf numFmtId="0" fontId="11" fillId="6" borderId="0" xfId="0" applyFont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13" fillId="6" borderId="0" xfId="0" applyFont="1" applyFill="1" applyBorder="1" applyAlignment="1">
      <alignment wrapText="1"/>
    </xf>
    <xf numFmtId="8" fontId="13" fillId="7" borderId="15" xfId="1" applyNumberFormat="1" applyFont="1" applyFill="1" applyBorder="1" applyAlignment="1">
      <alignment horizontal="center" vertical="center" wrapText="1"/>
    </xf>
    <xf numFmtId="0" fontId="0" fillId="8" borderId="22" xfId="0" applyFill="1" applyBorder="1"/>
    <xf numFmtId="8" fontId="13" fillId="9" borderId="23" xfId="1" applyNumberFormat="1" applyFont="1" applyFill="1" applyBorder="1" applyAlignment="1">
      <alignment horizontal="center" vertical="center" wrapText="1"/>
    </xf>
    <xf numFmtId="0" fontId="0" fillId="8" borderId="24" xfId="0" applyFill="1" applyBorder="1"/>
    <xf numFmtId="8" fontId="13" fillId="9" borderId="25" xfId="1" applyNumberFormat="1" applyFont="1" applyFill="1" applyBorder="1" applyAlignment="1">
      <alignment horizontal="center" vertical="center" wrapText="1"/>
    </xf>
    <xf numFmtId="0" fontId="0" fillId="8" borderId="26" xfId="0" applyFill="1" applyBorder="1"/>
    <xf numFmtId="0" fontId="0" fillId="8" borderId="27" xfId="0" applyFill="1" applyBorder="1"/>
    <xf numFmtId="0" fontId="11" fillId="8" borderId="27" xfId="0" applyFont="1" applyFill="1" applyBorder="1" applyAlignment="1">
      <alignment wrapText="1"/>
    </xf>
    <xf numFmtId="0" fontId="0" fillId="8" borderId="27" xfId="0" applyFill="1" applyBorder="1" applyAlignment="1">
      <alignment wrapText="1"/>
    </xf>
    <xf numFmtId="0" fontId="13" fillId="8" borderId="27" xfId="0" applyFont="1" applyFill="1" applyBorder="1" applyAlignment="1">
      <alignment horizontal="right" vertical="center" wrapText="1"/>
    </xf>
    <xf numFmtId="8" fontId="13" fillId="9" borderId="28" xfId="1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A42E-32F5-484E-A01A-86786FCE6C43}">
  <dimension ref="A1:I32"/>
  <sheetViews>
    <sheetView tabSelected="1" workbookViewId="0">
      <selection activeCell="D4" sqref="D4"/>
    </sheetView>
  </sheetViews>
  <sheetFormatPr defaultRowHeight="15" x14ac:dyDescent="0.25"/>
  <cols>
    <col min="1" max="1" width="11.140625" bestFit="1" customWidth="1"/>
    <col min="2" max="2" width="16.85546875" customWidth="1"/>
    <col min="3" max="3" width="10.28515625" customWidth="1"/>
    <col min="4" max="4" width="68.7109375" customWidth="1"/>
    <col min="5" max="5" width="8.7109375" bestFit="1" customWidth="1"/>
    <col min="6" max="6" width="4.5703125" bestFit="1" customWidth="1"/>
    <col min="7" max="8" width="11.42578125" bestFit="1" customWidth="1"/>
    <col min="9" max="9" width="19.85546875" bestFit="1" customWidth="1"/>
  </cols>
  <sheetData>
    <row r="1" spans="1:9" ht="18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3" t="s">
        <v>1</v>
      </c>
    </row>
    <row r="2" spans="1:9" ht="47.25" x14ac:dyDescent="0.25">
      <c r="A2" s="36" t="s">
        <v>2</v>
      </c>
      <c r="B2" s="37"/>
      <c r="C2" s="37"/>
      <c r="D2" s="38" t="s">
        <v>3</v>
      </c>
      <c r="E2" s="37"/>
      <c r="F2" s="37"/>
      <c r="G2" s="37"/>
      <c r="H2" s="37"/>
      <c r="I2" s="39"/>
    </row>
    <row r="3" spans="1:9" ht="18.75" x14ac:dyDescent="0.3">
      <c r="A3" s="40"/>
      <c r="B3" s="41"/>
      <c r="C3" s="41"/>
      <c r="D3" s="42"/>
      <c r="E3" s="42"/>
      <c r="F3" s="42"/>
      <c r="G3" s="42"/>
      <c r="H3" s="42"/>
      <c r="I3" s="43"/>
    </row>
    <row r="4" spans="1:9" ht="26.25" x14ac:dyDescent="0.4">
      <c r="A4" s="40"/>
      <c r="B4" s="41"/>
      <c r="C4" s="41"/>
      <c r="D4" s="44" t="s">
        <v>4</v>
      </c>
      <c r="E4" s="45"/>
      <c r="F4" s="45"/>
      <c r="G4" s="45"/>
      <c r="H4" s="45"/>
      <c r="I4" s="43"/>
    </row>
    <row r="5" spans="1:9" x14ac:dyDescent="0.25">
      <c r="A5" s="46"/>
      <c r="B5" s="4"/>
      <c r="C5" s="4"/>
      <c r="D5" s="4"/>
      <c r="E5" s="4"/>
      <c r="F5" s="4"/>
      <c r="G5" s="4"/>
      <c r="H5" s="4"/>
      <c r="I5" s="47"/>
    </row>
    <row r="6" spans="1:9" x14ac:dyDescent="0.25">
      <c r="A6" s="48"/>
      <c r="B6" s="49"/>
      <c r="C6" s="49"/>
      <c r="D6" s="49"/>
      <c r="E6" s="49"/>
      <c r="F6" s="49"/>
      <c r="G6" s="49"/>
      <c r="H6" s="49"/>
      <c r="I6" s="43"/>
    </row>
    <row r="7" spans="1:9" ht="30.75" thickBot="1" x14ac:dyDescent="0.3">
      <c r="A7" s="50" t="s">
        <v>5</v>
      </c>
      <c r="B7" s="5" t="s">
        <v>6</v>
      </c>
      <c r="C7" s="5" t="s">
        <v>7</v>
      </c>
      <c r="D7" s="5" t="s">
        <v>8</v>
      </c>
      <c r="E7" s="6" t="s">
        <v>9</v>
      </c>
      <c r="F7" s="6" t="s">
        <v>10</v>
      </c>
      <c r="G7" s="5" t="s">
        <v>11</v>
      </c>
      <c r="H7" s="6" t="s">
        <v>12</v>
      </c>
      <c r="I7" s="51" t="s">
        <v>13</v>
      </c>
    </row>
    <row r="8" spans="1:9" ht="15.75" thickBot="1" x14ac:dyDescent="0.3">
      <c r="A8" s="77" t="s">
        <v>14</v>
      </c>
      <c r="B8" s="78"/>
      <c r="C8" s="78"/>
      <c r="D8" s="78"/>
      <c r="E8" s="78"/>
      <c r="F8" s="78"/>
      <c r="G8" s="78"/>
      <c r="H8" s="78"/>
      <c r="I8" s="79"/>
    </row>
    <row r="9" spans="1:9" x14ac:dyDescent="0.25">
      <c r="A9" s="52">
        <v>1</v>
      </c>
      <c r="B9" s="7"/>
      <c r="C9" s="7"/>
      <c r="D9" s="7" t="s">
        <v>15</v>
      </c>
      <c r="E9" s="8" t="s">
        <v>16</v>
      </c>
      <c r="F9" s="9">
        <v>4</v>
      </c>
      <c r="G9" s="10">
        <v>2326</v>
      </c>
      <c r="H9" s="11"/>
      <c r="I9" s="53">
        <f>G9</f>
        <v>2326</v>
      </c>
    </row>
    <row r="10" spans="1:9" x14ac:dyDescent="0.25">
      <c r="A10" s="54">
        <v>2</v>
      </c>
      <c r="B10" s="12"/>
      <c r="C10" s="12"/>
      <c r="D10" s="12" t="s">
        <v>17</v>
      </c>
      <c r="E10" s="13" t="s">
        <v>16</v>
      </c>
      <c r="F10" s="14">
        <v>16</v>
      </c>
      <c r="G10" s="10">
        <v>913.43</v>
      </c>
      <c r="H10" s="11"/>
      <c r="I10" s="55">
        <f>G10*F10</f>
        <v>14614.88</v>
      </c>
    </row>
    <row r="11" spans="1:9" ht="31.15" customHeight="1" x14ac:dyDescent="0.25">
      <c r="A11" s="54">
        <v>3</v>
      </c>
      <c r="B11" s="12" t="s">
        <v>18</v>
      </c>
      <c r="C11" s="12" t="s">
        <v>19</v>
      </c>
      <c r="D11" s="12" t="s">
        <v>20</v>
      </c>
      <c r="E11" s="13" t="s">
        <v>16</v>
      </c>
      <c r="F11" s="14">
        <v>16</v>
      </c>
      <c r="G11" s="10">
        <v>14.97</v>
      </c>
      <c r="H11" s="11"/>
      <c r="I11" s="55">
        <f>G11*F11</f>
        <v>239.52</v>
      </c>
    </row>
    <row r="12" spans="1:9" ht="30" x14ac:dyDescent="0.25">
      <c r="A12" s="54">
        <v>4</v>
      </c>
      <c r="B12" s="12" t="s">
        <v>18</v>
      </c>
      <c r="C12" s="12" t="s">
        <v>21</v>
      </c>
      <c r="D12" s="12" t="s">
        <v>22</v>
      </c>
      <c r="E12" s="13" t="s">
        <v>16</v>
      </c>
      <c r="F12" s="14">
        <v>56</v>
      </c>
      <c r="G12" s="10">
        <v>260</v>
      </c>
      <c r="H12" s="11"/>
      <c r="I12" s="55">
        <f>G12*F12</f>
        <v>14560</v>
      </c>
    </row>
    <row r="13" spans="1:9" x14ac:dyDescent="0.25">
      <c r="A13" s="54">
        <v>5</v>
      </c>
      <c r="B13" s="12"/>
      <c r="C13" s="12"/>
      <c r="D13" s="12" t="s">
        <v>23</v>
      </c>
      <c r="E13" s="13" t="s">
        <v>16</v>
      </c>
      <c r="F13" s="14">
        <v>32</v>
      </c>
      <c r="G13" s="10">
        <v>591</v>
      </c>
      <c r="H13" s="11"/>
      <c r="I13" s="55">
        <f>G13*F13</f>
        <v>18912</v>
      </c>
    </row>
    <row r="14" spans="1:9" x14ac:dyDescent="0.25">
      <c r="A14" s="54">
        <v>6</v>
      </c>
      <c r="B14" s="12"/>
      <c r="C14" s="12"/>
      <c r="D14" s="12" t="s">
        <v>24</v>
      </c>
      <c r="E14" s="13" t="s">
        <v>16</v>
      </c>
      <c r="F14" s="14">
        <v>16</v>
      </c>
      <c r="G14" s="10">
        <v>364</v>
      </c>
      <c r="H14" s="11"/>
      <c r="I14" s="55">
        <f>G14*F14</f>
        <v>5824</v>
      </c>
    </row>
    <row r="15" spans="1:9" ht="60" x14ac:dyDescent="0.25">
      <c r="A15" s="56">
        <v>7</v>
      </c>
      <c r="B15" s="15" t="s">
        <v>25</v>
      </c>
      <c r="C15" s="16">
        <v>1020</v>
      </c>
      <c r="D15" s="17" t="s">
        <v>26</v>
      </c>
      <c r="E15" s="13" t="s">
        <v>27</v>
      </c>
      <c r="F15" s="18">
        <v>500</v>
      </c>
      <c r="G15" s="10">
        <v>8.8800000000000008</v>
      </c>
      <c r="H15" s="10">
        <v>10.68</v>
      </c>
      <c r="I15" s="55">
        <f t="shared" ref="I15:I19" si="0">G15*F15</f>
        <v>4440</v>
      </c>
    </row>
    <row r="16" spans="1:9" ht="60" x14ac:dyDescent="0.25">
      <c r="A16" s="56">
        <v>8</v>
      </c>
      <c r="B16" s="15" t="s">
        <v>25</v>
      </c>
      <c r="C16" s="16">
        <v>1022</v>
      </c>
      <c r="D16" s="17" t="s">
        <v>28</v>
      </c>
      <c r="E16" s="13" t="s">
        <v>27</v>
      </c>
      <c r="F16" s="18">
        <v>200</v>
      </c>
      <c r="G16" s="10">
        <v>2.4300000000000002</v>
      </c>
      <c r="H16" s="10">
        <v>2.92</v>
      </c>
      <c r="I16" s="55">
        <f t="shared" si="0"/>
        <v>486.00000000000006</v>
      </c>
    </row>
    <row r="17" spans="1:9" x14ac:dyDescent="0.25">
      <c r="A17" s="56">
        <v>9</v>
      </c>
      <c r="B17" s="15" t="s">
        <v>25</v>
      </c>
      <c r="C17" s="19">
        <v>83446</v>
      </c>
      <c r="D17" s="17" t="s">
        <v>29</v>
      </c>
      <c r="E17" s="13" t="s">
        <v>30</v>
      </c>
      <c r="F17" s="18">
        <v>14</v>
      </c>
      <c r="G17" s="10">
        <v>151.91</v>
      </c>
      <c r="H17" s="10">
        <v>182</v>
      </c>
      <c r="I17" s="55">
        <f t="shared" si="0"/>
        <v>2126.7399999999998</v>
      </c>
    </row>
    <row r="18" spans="1:9" x14ac:dyDescent="0.25">
      <c r="A18" s="56">
        <v>10</v>
      </c>
      <c r="B18" s="20"/>
      <c r="C18" s="20"/>
      <c r="D18" s="17" t="s">
        <v>31</v>
      </c>
      <c r="E18" s="13" t="s">
        <v>30</v>
      </c>
      <c r="F18" s="18">
        <v>14</v>
      </c>
      <c r="G18" s="10">
        <v>100</v>
      </c>
      <c r="H18" s="10"/>
      <c r="I18" s="55">
        <f t="shared" si="0"/>
        <v>1400</v>
      </c>
    </row>
    <row r="19" spans="1:9" x14ac:dyDescent="0.25">
      <c r="A19" s="57">
        <v>11</v>
      </c>
      <c r="B19" s="15" t="s">
        <v>25</v>
      </c>
      <c r="C19" s="19">
        <v>2690</v>
      </c>
      <c r="D19" s="17" t="s">
        <v>32</v>
      </c>
      <c r="E19" s="13" t="s">
        <v>27</v>
      </c>
      <c r="F19" s="18">
        <v>600</v>
      </c>
      <c r="G19" s="10">
        <v>4.03</v>
      </c>
      <c r="H19" s="10">
        <v>4.8499999999999996</v>
      </c>
      <c r="I19" s="55">
        <f t="shared" si="0"/>
        <v>2418</v>
      </c>
    </row>
    <row r="20" spans="1:9" ht="31.5" x14ac:dyDescent="0.25">
      <c r="A20" s="58"/>
      <c r="B20" s="21"/>
      <c r="C20" s="21"/>
      <c r="D20" s="22"/>
      <c r="E20" s="23"/>
      <c r="F20" s="23"/>
      <c r="G20" s="23"/>
      <c r="H20" s="24" t="s">
        <v>33</v>
      </c>
      <c r="I20" s="59">
        <f>I22-I21</f>
        <v>56275.95</v>
      </c>
    </row>
    <row r="21" spans="1:9" ht="31.5" x14ac:dyDescent="0.25">
      <c r="A21" s="58"/>
      <c r="B21" s="21"/>
      <c r="C21" s="21"/>
      <c r="D21" s="22"/>
      <c r="E21" s="23"/>
      <c r="F21" s="23"/>
      <c r="G21" s="23"/>
      <c r="H21" s="24" t="s">
        <v>34</v>
      </c>
      <c r="I21" s="59">
        <f>SUM(H15:H19)</f>
        <v>200.45</v>
      </c>
    </row>
    <row r="22" spans="1:9" ht="31.5" x14ac:dyDescent="0.25">
      <c r="A22" s="58"/>
      <c r="B22" s="21"/>
      <c r="C22" s="21"/>
      <c r="D22" s="22"/>
      <c r="E22" s="23"/>
      <c r="F22" s="23"/>
      <c r="G22" s="23"/>
      <c r="H22" s="24" t="s">
        <v>35</v>
      </c>
      <c r="I22" s="59">
        <f>SUM(I9:I14)</f>
        <v>56476.399999999994</v>
      </c>
    </row>
    <row r="23" spans="1:9" x14ac:dyDescent="0.25">
      <c r="A23" s="80" t="s">
        <v>36</v>
      </c>
      <c r="B23" s="81"/>
      <c r="C23" s="81"/>
      <c r="D23" s="81"/>
      <c r="E23" s="81"/>
      <c r="F23" s="81"/>
      <c r="G23" s="81"/>
      <c r="H23" s="81"/>
      <c r="I23" s="82"/>
    </row>
    <row r="24" spans="1:9" x14ac:dyDescent="0.25">
      <c r="A24" s="54">
        <v>26</v>
      </c>
      <c r="B24" s="12" t="s">
        <v>25</v>
      </c>
      <c r="C24" s="12">
        <v>101399</v>
      </c>
      <c r="D24" s="34" t="s">
        <v>37</v>
      </c>
      <c r="E24" s="14" t="s">
        <v>38</v>
      </c>
      <c r="F24" s="14">
        <v>1</v>
      </c>
      <c r="G24" s="25">
        <v>4616.2299999999996</v>
      </c>
      <c r="H24" s="25">
        <v>5555.17</v>
      </c>
      <c r="I24" s="60">
        <f>F24*H24</f>
        <v>5555.17</v>
      </c>
    </row>
    <row r="25" spans="1:9" x14ac:dyDescent="0.25">
      <c r="A25" s="54">
        <v>27</v>
      </c>
      <c r="B25" s="12" t="s">
        <v>25</v>
      </c>
      <c r="C25" s="12">
        <v>101375</v>
      </c>
      <c r="D25" s="12" t="s">
        <v>39</v>
      </c>
      <c r="E25" s="14" t="s">
        <v>38</v>
      </c>
      <c r="F25" s="14">
        <v>1</v>
      </c>
      <c r="G25" s="25">
        <v>3935</v>
      </c>
      <c r="H25" s="25">
        <v>4735.37</v>
      </c>
      <c r="I25" s="60">
        <f>F25*H25</f>
        <v>4735.37</v>
      </c>
    </row>
    <row r="26" spans="1:9" ht="31.5" x14ac:dyDescent="0.25">
      <c r="A26" s="58"/>
      <c r="B26" s="21"/>
      <c r="C26" s="21"/>
      <c r="D26" s="22"/>
      <c r="E26" s="23"/>
      <c r="F26" s="23"/>
      <c r="G26" s="23"/>
      <c r="H26" s="24" t="s">
        <v>33</v>
      </c>
      <c r="I26" s="59">
        <f>J26</f>
        <v>0</v>
      </c>
    </row>
    <row r="27" spans="1:9" ht="31.5" x14ac:dyDescent="0.25">
      <c r="A27" s="58"/>
      <c r="B27" s="21"/>
      <c r="C27" s="21"/>
      <c r="D27" s="22"/>
      <c r="E27" s="23"/>
      <c r="F27" s="23"/>
      <c r="G27" s="23"/>
      <c r="H27" s="24" t="s">
        <v>34</v>
      </c>
      <c r="I27" s="59">
        <f>K24+K25</f>
        <v>0</v>
      </c>
    </row>
    <row r="28" spans="1:9" ht="47.25" x14ac:dyDescent="0.25">
      <c r="A28" s="58"/>
      <c r="B28" s="21"/>
      <c r="C28" s="21"/>
      <c r="D28" s="22"/>
      <c r="E28" s="23"/>
      <c r="F28" s="23"/>
      <c r="G28" s="23"/>
      <c r="H28" s="35" t="s">
        <v>40</v>
      </c>
      <c r="I28" s="59">
        <f>I24+I25</f>
        <v>10290.540000000001</v>
      </c>
    </row>
    <row r="29" spans="1:9" ht="16.5" thickBot="1" x14ac:dyDescent="0.3">
      <c r="A29" s="61"/>
      <c r="B29" s="62"/>
      <c r="C29" s="62"/>
      <c r="D29" s="63"/>
      <c r="E29" s="64"/>
      <c r="F29" s="64"/>
      <c r="G29" s="64"/>
      <c r="H29" s="65"/>
      <c r="I29" s="66"/>
    </row>
    <row r="30" spans="1:9" ht="31.5" x14ac:dyDescent="0.25">
      <c r="A30" s="67"/>
      <c r="B30" s="26"/>
      <c r="C30" s="26"/>
      <c r="D30" s="27"/>
      <c r="E30" s="28"/>
      <c r="F30" s="28"/>
      <c r="G30" s="28"/>
      <c r="H30" s="29" t="s">
        <v>33</v>
      </c>
      <c r="I30" s="68">
        <f>I20+I26</f>
        <v>56275.95</v>
      </c>
    </row>
    <row r="31" spans="1:9" ht="31.5" x14ac:dyDescent="0.25">
      <c r="A31" s="69"/>
      <c r="B31" s="30"/>
      <c r="C31" s="30"/>
      <c r="D31" s="31"/>
      <c r="E31" s="32"/>
      <c r="F31" s="32"/>
      <c r="G31" s="32"/>
      <c r="H31" s="33" t="s">
        <v>34</v>
      </c>
      <c r="I31" s="70">
        <f>I21+I27</f>
        <v>200.45</v>
      </c>
    </row>
    <row r="32" spans="1:9" ht="16.5" thickBot="1" x14ac:dyDescent="0.3">
      <c r="A32" s="71"/>
      <c r="B32" s="72"/>
      <c r="C32" s="72"/>
      <c r="D32" s="73"/>
      <c r="E32" s="74"/>
      <c r="F32" s="74"/>
      <c r="G32" s="74"/>
      <c r="H32" s="75" t="s">
        <v>13</v>
      </c>
      <c r="I32" s="76">
        <f>I22+I28</f>
        <v>66766.94</v>
      </c>
    </row>
  </sheetData>
  <mergeCells count="2">
    <mergeCell ref="A8:I8"/>
    <mergeCell ref="A23:I2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Thamires Ferreira</dc:creator>
  <cp:lastModifiedBy>Usuario</cp:lastModifiedBy>
  <dcterms:created xsi:type="dcterms:W3CDTF">2023-10-31T16:59:57Z</dcterms:created>
  <dcterms:modified xsi:type="dcterms:W3CDTF">2023-10-31T17:20:06Z</dcterms:modified>
</cp:coreProperties>
</file>