
<file path=[Content_Types].xml><?xml version="1.0" encoding="utf-8"?>
<Types xmlns="http://schemas.openxmlformats.org/package/2006/content-types"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Plan1" sheetId="1" state="visible" r:id="rId1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<sst xmlns="http://schemas.openxmlformats.org/spreadsheetml/2006/main" count="163" uniqueCount="163">
  <si>
    <t xml:space="preserve">PLANILHA DE COMPOSIÇÃO DE CUSTOS E FORMAÇÃO DE PREÇOS</t>
  </si>
  <si>
    <t>A</t>
  </si>
  <si>
    <t xml:space="preserve">Tipo de serviço</t>
  </si>
  <si>
    <t xml:space="preserve">Serviços Técnicos de TI</t>
  </si>
  <si>
    <t>B</t>
  </si>
  <si>
    <t xml:space="preserve">Salário normativo da categoria profissional</t>
  </si>
  <si>
    <t>C</t>
  </si>
  <si>
    <t xml:space="preserve">Categoria profissional</t>
  </si>
  <si>
    <t xml:space="preserve">Técnico em Informática</t>
  </si>
  <si>
    <t>D</t>
  </si>
  <si>
    <t xml:space="preserve">Data base</t>
  </si>
  <si>
    <t xml:space="preserve">MÓDULO 1 - COMPOSIÇÃO DA REMUNERAÇÃO</t>
  </si>
  <si>
    <t xml:space="preserve">Composição da remuneração</t>
  </si>
  <si>
    <t>%</t>
  </si>
  <si>
    <t xml:space="preserve">Valor R$</t>
  </si>
  <si>
    <t>1.1</t>
  </si>
  <si>
    <t xml:space="preserve">Salário base</t>
  </si>
  <si>
    <t>1.2</t>
  </si>
  <si>
    <t xml:space="preserve">Adicional de insalubridade (especificar)</t>
  </si>
  <si>
    <t>1.3</t>
  </si>
  <si>
    <t xml:space="preserve">Hora noturna reduzida  (especificar)</t>
  </si>
  <si>
    <t>1.4</t>
  </si>
  <si>
    <t xml:space="preserve">Hora extra  (especificar)</t>
  </si>
  <si>
    <t>1.5</t>
  </si>
  <si>
    <t xml:space="preserve">Outros (especificar)</t>
  </si>
  <si>
    <t xml:space="preserve">Total da remuneração</t>
  </si>
  <si>
    <t xml:space="preserve">Nota: Os índices percentuais aplicados nesta planilha são determinados por leis (CLT e CCT)</t>
  </si>
  <si>
    <t xml:space="preserve">MÓDULO 2 - BENEFÍCIOS MENSAIS E DIÁRIOS</t>
  </si>
  <si>
    <t xml:space="preserve">Benefícios mensais e diários</t>
  </si>
  <si>
    <t>2.1</t>
  </si>
  <si>
    <t xml:space="preserve">Auxílio Transporte (até 6% Sobre o Salário Base)</t>
  </si>
  <si>
    <t>2.2</t>
  </si>
  <si>
    <t xml:space="preserve">Auxílio Alimentação (até 20% sobre o valor do benefício VA)</t>
  </si>
  <si>
    <t>2.3</t>
  </si>
  <si>
    <t xml:space="preserve">Gratificação Natalina (salário base / 12meses)</t>
  </si>
  <si>
    <t>2.4</t>
  </si>
  <si>
    <t xml:space="preserve">Auxílio Creche (5% a 20% do salário base)</t>
  </si>
  <si>
    <t>2.5</t>
  </si>
  <si>
    <t xml:space="preserve">Seguro de vida</t>
  </si>
  <si>
    <t>2.6</t>
  </si>
  <si>
    <t xml:space="preserve">Assitência médica e familiar</t>
  </si>
  <si>
    <t>2.7</t>
  </si>
  <si>
    <t xml:space="preserve">outros (especificar)</t>
  </si>
  <si>
    <t xml:space="preserve">Total de benefícios mensais e diários</t>
  </si>
  <si>
    <t xml:space="preserve">MÓDULO 3 - INSUMOS DIVERSOS</t>
  </si>
  <si>
    <t xml:space="preserve">Insumos diversos</t>
  </si>
  <si>
    <t>3.1</t>
  </si>
  <si>
    <t xml:space="preserve">Uniformes (especificar)</t>
  </si>
  <si>
    <t>3.2</t>
  </si>
  <si>
    <t xml:space="preserve">Materiais (especificar)</t>
  </si>
  <si>
    <t>3.3</t>
  </si>
  <si>
    <t>Equipamentos(especificar)</t>
  </si>
  <si>
    <t>3.4</t>
  </si>
  <si>
    <t xml:space="preserve">Total de Insumos diversos </t>
  </si>
  <si>
    <t xml:space="preserve">MÓDULO 4 - ENCARGOS SOCIAIS E TRABALHISTAS</t>
  </si>
  <si>
    <t xml:space="preserve">Submódulo 4.1 - Encargos previdenciários e FGTS</t>
  </si>
  <si>
    <t>4.1.1</t>
  </si>
  <si>
    <t xml:space="preserve">Previdência Social - INSS (Art.22º, I da Lei 8.212/91)</t>
  </si>
  <si>
    <t>4.1.2</t>
  </si>
  <si>
    <t xml:space="preserve">SESI ou SESC (Art. 3º da Lei 8.036/90)</t>
  </si>
  <si>
    <t>4.1.3</t>
  </si>
  <si>
    <t xml:space="preserve">SENAI ou SENAC (Decreto 2.318/86)</t>
  </si>
  <si>
    <t>4.1.4</t>
  </si>
  <si>
    <t xml:space="preserve">INCRA (Lei 7.787/89 e DL 1.146/70)</t>
  </si>
  <si>
    <t>4.1.5</t>
  </si>
  <si>
    <t xml:space="preserve">Salário Educação (Art. 3º, I do Decreto 87.043/82)</t>
  </si>
  <si>
    <t>4.1.6</t>
  </si>
  <si>
    <t xml:space="preserve">FGTS (Art. 15º da Lei 8.030/90 e Art. 7º, III da CF88)</t>
  </si>
  <si>
    <t>4.1.7</t>
  </si>
  <si>
    <t xml:space="preserve">Seguro contra acidentes de trabalho - SAT (Decreto 6.957/09)</t>
  </si>
  <si>
    <t>4.1.8</t>
  </si>
  <si>
    <t xml:space="preserve">SEBRAE (Art 8º da Lei 8.029/90 e Lei 8154/90)</t>
  </si>
  <si>
    <t xml:space="preserve">Total de Encargos previdenciários e FGTS </t>
  </si>
  <si>
    <t xml:space="preserve">Submódulo 4.2 - 13º salário e Adicional de Férias</t>
  </si>
  <si>
    <t>4.2.1</t>
  </si>
  <si>
    <t xml:space="preserve">13º salário</t>
  </si>
  <si>
    <t>4.2.2</t>
  </si>
  <si>
    <t>Férias</t>
  </si>
  <si>
    <t>4.2.3</t>
  </si>
  <si>
    <t xml:space="preserve">Adicional de Férias (1/3 constitucional)</t>
  </si>
  <si>
    <t>4.2.4</t>
  </si>
  <si>
    <t xml:space="preserve">Percentual de encargos previstos no submódulo 4.1 sobre itens acima</t>
  </si>
  <si>
    <t xml:space="preserve">Total de 13º Salário e Adicional de Férias </t>
  </si>
  <si>
    <t xml:space="preserve">Submódulo 4.3 - Afastamento Maternidade / Paternidade</t>
  </si>
  <si>
    <t>4.3.1</t>
  </si>
  <si>
    <t xml:space="preserve">Afastamento Maternidade (Remuneração paga pelo INSS)</t>
  </si>
  <si>
    <t>4.3.2</t>
  </si>
  <si>
    <t xml:space="preserve">Percentual de encargos previstos no submódulo 4.1 sobre item acima</t>
  </si>
  <si>
    <t xml:space="preserve">Total previsto de Afastamento Maternidade / Paternidade</t>
  </si>
  <si>
    <t xml:space="preserve">Submódulo 4.4 - Rescisão contratual</t>
  </si>
  <si>
    <t>4.4.1</t>
  </si>
  <si>
    <t xml:space="preserve">Aviso Prévio Indenizado (considerar que 90% terão aviso indenizado)</t>
  </si>
  <si>
    <t>4.4.2</t>
  </si>
  <si>
    <t xml:space="preserve">Multa do FGTS e Previdência sobre Aviso Prévio Indenizado</t>
  </si>
  <si>
    <t>4.4.3</t>
  </si>
  <si>
    <t xml:space="preserve">Aviso Prévio Trabalhado (considerar que 10% terão aviso trabalhado)</t>
  </si>
  <si>
    <t>4.4.4</t>
  </si>
  <si>
    <t xml:space="preserve">Multa do FGTS e Previdência sobre Aviso Prévio Trabalhado</t>
  </si>
  <si>
    <t xml:space="preserve">Total previsto para rescisão contratual </t>
  </si>
  <si>
    <t xml:space="preserve">Submódulo 4.5 - Custo de reposição de Profissional Ausente</t>
  </si>
  <si>
    <t>4.5.1</t>
  </si>
  <si>
    <t xml:space="preserve">Férias e adicional de férias (Art. 7º, VII da CF88)</t>
  </si>
  <si>
    <t>4.5.2</t>
  </si>
  <si>
    <t xml:space="preserve">Ausência por doença (Acórdão 1.753/2008 - TCU)</t>
  </si>
  <si>
    <t>4.5.3</t>
  </si>
  <si>
    <t xml:space="preserve">Licença paternidade (Resolução 98/2009 - CNJ)</t>
  </si>
  <si>
    <t>4.5.4</t>
  </si>
  <si>
    <t xml:space="preserve">Ausências Legais (Acórdão 1.753/2008 - TCU)</t>
  </si>
  <si>
    <t>4.5.5</t>
  </si>
  <si>
    <t xml:space="preserve">Ausência por Acidente de tabalho (Resolução 98/2009 - CNJ)</t>
  </si>
  <si>
    <t>4.5.6</t>
  </si>
  <si>
    <t>Subtotal</t>
  </si>
  <si>
    <t>4.5.7</t>
  </si>
  <si>
    <t xml:space="preserve">Incidência do Submódulo 4.1 sobre Custo de reposição de Profissional Ausente</t>
  </si>
  <si>
    <t xml:space="preserve">Total previsto para Custo de reposição de Profissional Ausente </t>
  </si>
  <si>
    <t xml:space="preserve">Quadro resumo do Módulo 4 - Encargos Sociais e Trabalhistas</t>
  </si>
  <si>
    <t>4.1</t>
  </si>
  <si>
    <t>4.2</t>
  </si>
  <si>
    <t xml:space="preserve">Total de 13º Salário e Adicional de Fédias </t>
  </si>
  <si>
    <t>4.3</t>
  </si>
  <si>
    <t xml:space="preserve">Total devido de Afastamento Maternidade / Paternidade</t>
  </si>
  <si>
    <t>4.4</t>
  </si>
  <si>
    <t>4.5</t>
  </si>
  <si>
    <t>4.6</t>
  </si>
  <si>
    <t xml:space="preserve">Total de Encargos Sociais e Trabalhistas</t>
  </si>
  <si>
    <t xml:space="preserve">Resumo dos módulos 1 a 4 para incidência de custos indiretos</t>
  </si>
  <si>
    <t xml:space="preserve">subtotal dos módulos (1+2+3+4)</t>
  </si>
  <si>
    <t xml:space="preserve">MÓDULO 5 - CUSTOS INDIRETOS, LUCRO E TRIBUTOS (LDI/BDI)</t>
  </si>
  <si>
    <t xml:space="preserve">Submódulo 5.1 - Custos Indiretos</t>
  </si>
  <si>
    <t>5.1.1</t>
  </si>
  <si>
    <t xml:space="preserve">Custos indiretos (despesas asministrativas operacionais)</t>
  </si>
  <si>
    <t>5.1.2</t>
  </si>
  <si>
    <t xml:space="preserve">Subtotal dos módulos(1+2+3+4+5.1)</t>
  </si>
  <si>
    <t xml:space="preserve">Submódulo 5.2 - Lucro</t>
  </si>
  <si>
    <t>5.2.1</t>
  </si>
  <si>
    <t xml:space="preserve">Lucro incidente sobre o subtotal anterior (módulos 1+2+3+4+5.1)</t>
  </si>
  <si>
    <t xml:space="preserve">Valor mensal dos serviços sem os tributos(1+2+3+4+5.1+5.2)</t>
  </si>
  <si>
    <t xml:space="preserve">Valor mensal bruto dos serviços (base de cálculo dos tributos)</t>
  </si>
  <si>
    <t xml:space="preserve">Nota: O valor mensal dos serviços é o faturamento bruto mensal e será a base de cálculo para os tributos</t>
  </si>
  <si>
    <t xml:space="preserve">Submódulo 5.3 - Tributos </t>
  </si>
  <si>
    <t>5.3.1</t>
  </si>
  <si>
    <t xml:space="preserve">ISSQN ou ISS</t>
  </si>
  <si>
    <t>5.3.2</t>
  </si>
  <si>
    <t>COFINS</t>
  </si>
  <si>
    <t>5.3.3</t>
  </si>
  <si>
    <t>PIS</t>
  </si>
  <si>
    <t>5.3.4</t>
  </si>
  <si>
    <t xml:space="preserve">Total de custos indiretos, lucro e tributos</t>
  </si>
  <si>
    <r>
      <rPr>
        <b/>
        <sz val="12"/>
        <rFont val="Calibri"/>
      </rPr>
      <t>Nota:</t>
    </r>
    <r>
      <rPr>
        <sz val="12"/>
        <rFont val="Calibri"/>
      </rPr>
      <t xml:space="preserve"> PIS/COFINS: são contribuintes as pessoas jurídicas de direito privado de fins lucrativos, sendo a base de cálculo a receita bruta mensal:  PIS-&gt; alíquotas de 1,65%(lucro real) e 0,65%(lucro presumido); COFINS-&gt; aliquota de 7,60%(lucro real) e 3%(lucro presumido).</t>
    </r>
  </si>
  <si>
    <t>Item</t>
  </si>
  <si>
    <t>DISCRIMINAÇÃO</t>
  </si>
  <si>
    <t xml:space="preserve">Módulo 1 - Composição da remuneração</t>
  </si>
  <si>
    <t xml:space="preserve">Módulo 2 - Benefícios Mensais e Diários</t>
  </si>
  <si>
    <t xml:space="preserve">Módulo 3 - Insumos Diversos</t>
  </si>
  <si>
    <t xml:space="preserve">Módulo 4 - Encargos Sociais e Trabalhistas</t>
  </si>
  <si>
    <t xml:space="preserve">subtotal (1+2+3+4)</t>
  </si>
  <si>
    <t xml:space="preserve">Módulo 5 - Custos Indiretos, Lucro e Tributos </t>
  </si>
  <si>
    <t xml:space="preserve">CUSTO TOTAL MENSAL  </t>
  </si>
  <si>
    <t xml:space="preserve">QUADRO RESUMO</t>
  </si>
  <si>
    <t>Remuneração</t>
  </si>
  <si>
    <t xml:space="preserve">Total de Encargos </t>
  </si>
  <si>
    <t>Lucro</t>
  </si>
  <si>
    <t xml:space="preserve">VALOR TOTAL MENSAL: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</si>
</sst>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4" formatCode="[$R$-416]\ #,##0.00"/>
    <numFmt numFmtId="165" formatCode="&quot;R$&quot;#,##0.00"/>
  </numFmts>
  <fonts count="5">
    <font>
      <sz val="11.000000"/>
      <color theme="1"/>
      <name val="Calibri"/>
      <scheme val="minor"/>
    </font>
    <font>
      <sz val="12.000000"/>
      <color theme="1"/>
      <name val="Calibri"/>
      <scheme val="minor"/>
    </font>
    <font>
      <b/>
      <sz val="18.000000"/>
      <color theme="1"/>
      <name val="Calibri"/>
      <scheme val="minor"/>
    </font>
    <font>
      <b/>
      <sz val="12.000000"/>
      <name val="Calibri"/>
      <scheme val="minor"/>
    </font>
    <font>
      <b/>
      <sz val="12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</patternFill>
    </fill>
    <fill>
      <patternFill patternType="solid">
        <fgColor theme="0"/>
      </patternFill>
    </fill>
  </fills>
  <borders count="50">
    <border>
      <left style="none"/>
      <right style="none"/>
      <top style="none"/>
      <bottom style="none"/>
      <diagonal style="none"/>
    </border>
    <border>
      <left style="medium">
        <color auto="1"/>
      </left>
      <right style="none"/>
      <top style="medium">
        <color auto="1"/>
      </top>
      <bottom style="medium">
        <color auto="1"/>
      </bottom>
      <diagonal style="none"/>
    </border>
    <border>
      <left style="none"/>
      <right style="none"/>
      <top style="medium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medium">
        <color auto="1"/>
      </right>
      <top style="thin">
        <color auto="1"/>
      </top>
      <bottom style="none"/>
      <diagonal style="none"/>
    </border>
    <border>
      <left style="medium">
        <color auto="1"/>
      </left>
      <right style="thin">
        <color auto="1"/>
      </right>
      <top style="none"/>
      <bottom style="medium">
        <color auto="1"/>
      </bottom>
      <diagonal style="none"/>
    </border>
    <border>
      <left style="thin">
        <color auto="1"/>
      </left>
      <right style="none"/>
      <top style="none"/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  <border>
      <left style="medium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none"/>
      <bottom style="none"/>
      <diagonal style="none"/>
    </border>
    <border>
      <left style="none"/>
      <right style="none"/>
      <top style="medium">
        <color auto="1"/>
      </top>
      <bottom style="none"/>
      <diagonal style="none"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 style="none"/>
    </border>
    <border>
      <left style="thin">
        <color auto="1"/>
      </left>
      <right style="none"/>
      <top style="medium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none"/>
      <right style="medium">
        <color auto="1"/>
      </right>
      <top style="none"/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thin">
        <color auto="1"/>
      </top>
      <bottom style="medium">
        <color auto="1"/>
      </bottom>
      <diagonal style="none"/>
    </border>
    <border>
      <left style="none"/>
      <right style="none"/>
      <top style="thin">
        <color auto="1"/>
      </top>
      <bottom style="medium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none"/>
      <right style="thin">
        <color auto="1"/>
      </right>
      <top style="medium">
        <color auto="1"/>
      </top>
      <bottom style="none"/>
      <diagonal style="none"/>
    </border>
    <border>
      <left style="none"/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none"/>
      <bottom style="none"/>
      <diagonal style="none"/>
    </border>
    <border>
      <left style="medium">
        <color auto="1"/>
      </left>
      <right style="none"/>
      <top style="medium">
        <color auto="1"/>
      </top>
      <bottom style="thin">
        <color auto="1"/>
      </bottom>
      <diagonal style="none"/>
    </border>
    <border>
      <left style="none"/>
      <right style="none"/>
      <top style="medium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127">
    <xf fontId="0" fillId="0" borderId="0" numFmtId="0" xfId="0"/>
    <xf fontId="1" fillId="0" borderId="0" numFmtId="0" xfId="0" applyFont="1"/>
    <xf fontId="1" fillId="0" borderId="0" numFmtId="0" xfId="0" applyFont="1" applyAlignment="1">
      <alignment horizontal="center"/>
    </xf>
    <xf fontId="2" fillId="2" borderId="1" numFmtId="0" xfId="0" applyFont="1" applyFill="1" applyBorder="1" applyAlignment="1">
      <alignment horizontal="center"/>
    </xf>
    <xf fontId="2" fillId="2" borderId="2" numFmtId="0" xfId="0" applyFont="1" applyFill="1" applyBorder="1" applyAlignment="1">
      <alignment horizontal="center"/>
    </xf>
    <xf fontId="2" fillId="2" borderId="3" numFmtId="0" xfId="0" applyFont="1" applyFill="1" applyBorder="1" applyAlignment="1">
      <alignment horizontal="center"/>
    </xf>
    <xf fontId="1" fillId="0" borderId="4" numFmtId="0" xfId="0" applyFont="1" applyBorder="1" applyAlignment="1">
      <alignment horizontal="center"/>
    </xf>
    <xf fontId="1" fillId="0" borderId="5" numFmtId="0" xfId="0" applyFont="1" applyBorder="1"/>
    <xf fontId="1" fillId="0" borderId="5" numFmtId="0" xfId="0" applyFont="1" applyBorder="1" applyAlignment="1">
      <alignment horizontal="center"/>
    </xf>
    <xf fontId="1" fillId="0" borderId="6" numFmtId="0" xfId="0" applyFont="1" applyBorder="1" applyAlignment="1">
      <alignment horizontal="center"/>
    </xf>
    <xf fontId="1" fillId="0" borderId="7" numFmtId="0" xfId="0" applyFont="1" applyBorder="1" applyAlignment="1">
      <alignment horizontal="center"/>
    </xf>
    <xf fontId="1" fillId="0" borderId="8" numFmtId="0" xfId="0" applyFont="1" applyBorder="1"/>
    <xf fontId="3" fillId="3" borderId="8" numFmtId="164" xfId="0" applyNumberFormat="1" applyFont="1" applyFill="1" applyBorder="1" applyAlignment="1">
      <alignment horizontal="center"/>
    </xf>
    <xf fontId="3" fillId="3" borderId="9" numFmtId="164" xfId="0" applyNumberFormat="1" applyFont="1" applyFill="1" applyBorder="1" applyAlignment="1">
      <alignment horizontal="center"/>
    </xf>
    <xf fontId="1" fillId="0" borderId="10" numFmtId="0" xfId="0" applyFont="1" applyBorder="1" applyAlignment="1">
      <alignment horizontal="center"/>
    </xf>
    <xf fontId="1" fillId="0" borderId="11" numFmtId="0" xfId="0" applyFont="1" applyBorder="1" applyAlignment="1">
      <alignment horizontal="center"/>
    </xf>
    <xf fontId="1" fillId="0" borderId="12" numFmtId="0" xfId="0" applyFont="1" applyBorder="1" applyAlignment="1">
      <alignment horizontal="center"/>
    </xf>
    <xf fontId="1" fillId="0" borderId="13" numFmtId="0" xfId="0" applyFont="1" applyBorder="1"/>
    <xf fontId="1" fillId="0" borderId="14" numFmtId="0" xfId="0" applyFont="1" applyBorder="1" applyAlignment="1">
      <alignment horizontal="center"/>
    </xf>
    <xf fontId="1" fillId="0" borderId="15" numFmtId="0" xfId="0" applyFont="1" applyBorder="1" applyAlignment="1">
      <alignment horizontal="center"/>
    </xf>
    <xf fontId="4" fillId="2" borderId="1" numFmtId="0" xfId="0" applyFont="1" applyFill="1" applyBorder="1" applyAlignment="1">
      <alignment horizontal="center"/>
    </xf>
    <xf fontId="4" fillId="2" borderId="2" numFmtId="0" xfId="0" applyFont="1" applyFill="1" applyBorder="1" applyAlignment="1">
      <alignment horizontal="center"/>
    </xf>
    <xf fontId="4" fillId="2" borderId="3" numFmtId="0" xfId="0" applyFont="1" applyFill="1" applyBorder="1" applyAlignment="1">
      <alignment horizontal="center"/>
    </xf>
    <xf fontId="4" fillId="0" borderId="16" numFmtId="0" xfId="0" applyFont="1" applyBorder="1" applyAlignment="1">
      <alignment horizontal="left"/>
    </xf>
    <xf fontId="4" fillId="0" borderId="17" numFmtId="0" xfId="0" applyFont="1" applyBorder="1" applyAlignment="1">
      <alignment horizontal="left"/>
    </xf>
    <xf fontId="4" fillId="0" borderId="18" numFmtId="0" xfId="0" applyFont="1" applyBorder="1" applyAlignment="1">
      <alignment horizontal="center"/>
    </xf>
    <xf fontId="4" fillId="0" borderId="19" numFmtId="0" xfId="0" applyFont="1" applyBorder="1" applyAlignment="1">
      <alignment horizontal="center"/>
    </xf>
    <xf fontId="1" fillId="0" borderId="5" numFmtId="10" xfId="0" applyNumberFormat="1" applyFont="1" applyBorder="1" applyAlignment="1">
      <alignment horizontal="center"/>
    </xf>
    <xf fontId="1" fillId="0" borderId="6" numFmtId="164" xfId="0" applyNumberFormat="1" applyFont="1" applyBorder="1" applyAlignment="1">
      <alignment horizontal="center"/>
    </xf>
    <xf fontId="1" fillId="0" borderId="8" numFmtId="10" xfId="0" applyNumberFormat="1" applyFont="1" applyBorder="1" applyAlignment="1">
      <alignment horizontal="center"/>
    </xf>
    <xf fontId="1" fillId="0" borderId="6" numFmtId="165" xfId="0" applyNumberFormat="1" applyFont="1" applyBorder="1" applyAlignment="1">
      <alignment horizontal="center"/>
    </xf>
    <xf fontId="4" fillId="0" borderId="20" numFmtId="0" xfId="0" applyFont="1" applyBorder="1" applyAlignment="1">
      <alignment horizontal="right"/>
    </xf>
    <xf fontId="4" fillId="0" borderId="21" numFmtId="0" xfId="0" applyFont="1" applyBorder="1" applyAlignment="1">
      <alignment horizontal="right"/>
    </xf>
    <xf fontId="4" fillId="0" borderId="22" numFmtId="0" xfId="0" applyFont="1" applyBorder="1" applyAlignment="1">
      <alignment horizontal="right"/>
    </xf>
    <xf fontId="4" fillId="0" borderId="23" numFmtId="165" xfId="0" applyNumberFormat="1" applyFont="1" applyBorder="1" applyAlignment="1">
      <alignment horizontal="center"/>
    </xf>
    <xf fontId="1" fillId="0" borderId="1" numFmtId="0" xfId="0" applyFont="1" applyBorder="1" applyAlignment="1">
      <alignment horizontal="center" vertical="center"/>
    </xf>
    <xf fontId="4" fillId="0" borderId="2" numFmtId="0" xfId="0" applyFont="1" applyBorder="1" applyAlignment="1">
      <alignment horizontal="center" vertical="center"/>
    </xf>
    <xf fontId="4" fillId="0" borderId="3" numFmtId="0" xfId="0" applyFont="1" applyBorder="1" applyAlignment="1">
      <alignment horizontal="center" vertical="center"/>
    </xf>
    <xf fontId="4" fillId="2" borderId="24" numFmtId="0" xfId="0" applyFont="1" applyFill="1" applyBorder="1" applyAlignment="1">
      <alignment horizontal="center"/>
    </xf>
    <xf fontId="4" fillId="0" borderId="1" numFmtId="0" xfId="0" applyFont="1" applyBorder="1"/>
    <xf fontId="4" fillId="0" borderId="2" numFmtId="0" xfId="0" applyFont="1" applyBorder="1"/>
    <xf fontId="4" fillId="0" borderId="25" numFmtId="0" xfId="0" applyFont="1" applyBorder="1" applyAlignment="1">
      <alignment horizontal="center" vertical="center"/>
    </xf>
    <xf fontId="4" fillId="0" borderId="3" numFmtId="0" xfId="0" applyFont="1" applyBorder="1" applyAlignment="1">
      <alignment horizontal="center"/>
    </xf>
    <xf fontId="1" fillId="0" borderId="26" numFmtId="0" xfId="0" applyFont="1" applyBorder="1"/>
    <xf fontId="1" fillId="0" borderId="27" numFmtId="10" xfId="0" applyNumberFormat="1" applyFont="1" applyBorder="1" applyAlignment="1">
      <alignment horizontal="center"/>
    </xf>
    <xf fontId="1" fillId="3" borderId="28" numFmtId="165" xfId="0" applyNumberFormat="1" applyFont="1" applyFill="1" applyBorder="1" applyAlignment="1">
      <alignment horizontal="center"/>
    </xf>
    <xf fontId="1" fillId="0" borderId="10" numFmtId="0" xfId="0" applyFont="1" applyBorder="1"/>
    <xf fontId="1" fillId="0" borderId="29" numFmtId="10" xfId="0" applyNumberFormat="1" applyFont="1" applyBorder="1" applyAlignment="1">
      <alignment horizontal="center"/>
    </xf>
    <xf fontId="1" fillId="0" borderId="29" numFmtId="0" xfId="0" applyFont="1" applyBorder="1"/>
    <xf fontId="4" fillId="0" borderId="30" numFmtId="0" xfId="0" applyFont="1" applyBorder="1" applyAlignment="1">
      <alignment horizontal="right"/>
    </xf>
    <xf fontId="4" fillId="0" borderId="31" numFmtId="165" xfId="0" applyNumberFormat="1" applyFont="1" applyBorder="1" applyAlignment="1">
      <alignment horizontal="center"/>
    </xf>
    <xf fontId="4" fillId="0" borderId="1" numFmtId="0" xfId="0" applyFont="1" applyBorder="1" applyAlignment="1">
      <alignment horizontal="left"/>
    </xf>
    <xf fontId="4" fillId="0" borderId="2" numFmtId="0" xfId="0" applyFont="1" applyBorder="1" applyAlignment="1">
      <alignment horizontal="left"/>
    </xf>
    <xf fontId="4" fillId="0" borderId="3" numFmtId="0" xfId="0" applyFont="1" applyBorder="1" applyAlignment="1">
      <alignment horizontal="left"/>
    </xf>
    <xf fontId="1" fillId="0" borderId="5" numFmtId="0" xfId="0" applyFont="1" applyBorder="1" applyAlignment="1">
      <alignment horizontal="left"/>
    </xf>
    <xf fontId="1" fillId="3" borderId="6" numFmtId="165" xfId="0" applyNumberFormat="1" applyFont="1" applyFill="1" applyBorder="1" applyAlignment="1">
      <alignment horizontal="center"/>
    </xf>
    <xf fontId="1" fillId="0" borderId="8" numFmtId="0" xfId="0" applyFont="1" applyBorder="1" applyAlignment="1">
      <alignment horizontal="left"/>
    </xf>
    <xf fontId="1" fillId="3" borderId="9" numFmtId="165" xfId="0" applyNumberFormat="1" applyFont="1" applyFill="1" applyBorder="1" applyAlignment="1">
      <alignment horizontal="center"/>
    </xf>
    <xf fontId="4" fillId="0" borderId="12" numFmtId="0" xfId="0" applyFont="1" applyBorder="1" applyAlignment="1">
      <alignment horizontal="right"/>
    </xf>
    <xf fontId="4" fillId="0" borderId="13" numFmtId="0" xfId="0" applyFont="1" applyBorder="1" applyAlignment="1">
      <alignment horizontal="right"/>
    </xf>
    <xf fontId="1" fillId="0" borderId="9" numFmtId="165" xfId="0" applyNumberFormat="1" applyFont="1" applyBorder="1" applyAlignment="1">
      <alignment horizontal="center"/>
    </xf>
    <xf fontId="1" fillId="0" borderId="13" numFmtId="10" xfId="0" applyNumberFormat="1" applyFont="1" applyBorder="1" applyAlignment="1">
      <alignment horizontal="center"/>
    </xf>
    <xf fontId="1" fillId="0" borderId="31" numFmtId="165" xfId="0" applyNumberFormat="1" applyFont="1" applyBorder="1" applyAlignment="1">
      <alignment horizontal="center"/>
    </xf>
    <xf fontId="4" fillId="0" borderId="13" numFmtId="10" xfId="0" applyNumberFormat="1" applyFont="1" applyBorder="1" applyAlignment="1">
      <alignment horizontal="center"/>
    </xf>
    <xf fontId="4" fillId="0" borderId="13" numFmtId="165" xfId="0" applyNumberFormat="1" applyFont="1" applyBorder="1" applyAlignment="1">
      <alignment horizontal="center"/>
    </xf>
    <xf fontId="4" fillId="0" borderId="32" numFmtId="0" xfId="0" applyFont="1" applyBorder="1" applyAlignment="1">
      <alignment horizontal="left"/>
    </xf>
    <xf fontId="4" fillId="0" borderId="33" numFmtId="0" xfId="0" applyFont="1" applyBorder="1" applyAlignment="1">
      <alignment horizontal="left"/>
    </xf>
    <xf fontId="4" fillId="0" borderId="33" numFmtId="0" xfId="0" applyFont="1" applyBorder="1" applyAlignment="1">
      <alignment horizontal="center"/>
    </xf>
    <xf fontId="4" fillId="0" borderId="34" numFmtId="165" xfId="0" applyNumberFormat="1" applyFont="1" applyBorder="1" applyAlignment="1">
      <alignment horizontal="center"/>
    </xf>
    <xf fontId="4" fillId="0" borderId="35" numFmtId="0" xfId="0" applyFont="1" applyBorder="1" applyAlignment="1">
      <alignment horizontal="right"/>
    </xf>
    <xf fontId="4" fillId="0" borderId="36" numFmtId="0" xfId="0" applyFont="1" applyBorder="1" applyAlignment="1">
      <alignment horizontal="right"/>
    </xf>
    <xf fontId="4" fillId="0" borderId="37" numFmtId="0" xfId="0" applyFont="1" applyBorder="1" applyAlignment="1">
      <alignment horizontal="right"/>
    </xf>
    <xf fontId="4" fillId="0" borderId="2" numFmtId="0" xfId="0" applyFont="1" applyBorder="1" applyAlignment="1">
      <alignment horizontal="center"/>
    </xf>
    <xf fontId="1" fillId="0" borderId="38" numFmtId="10" xfId="0" applyNumberFormat="1" applyFont="1" applyBorder="1" applyAlignment="1">
      <alignment horizontal="center"/>
    </xf>
    <xf fontId="4" fillId="0" borderId="32" numFmtId="0" xfId="0" applyFont="1" applyBorder="1" applyAlignment="1">
      <alignment horizontal="right"/>
    </xf>
    <xf fontId="4" fillId="0" borderId="33" numFmtId="0" xfId="0" applyFont="1" applyBorder="1" applyAlignment="1">
      <alignment horizontal="right"/>
    </xf>
    <xf fontId="1" fillId="0" borderId="39" numFmtId="0" xfId="0" applyFont="1" applyBorder="1" applyAlignment="1">
      <alignment horizontal="center"/>
    </xf>
    <xf fontId="1" fillId="0" borderId="23" numFmtId="165" xfId="0" applyNumberFormat="1" applyFont="1" applyBorder="1" applyAlignment="1">
      <alignment horizontal="center"/>
    </xf>
    <xf fontId="4" fillId="0" borderId="1" numFmtId="0" xfId="0" applyFont="1" applyBorder="1" applyAlignment="1">
      <alignment horizontal="center"/>
    </xf>
    <xf fontId="1" fillId="0" borderId="13" numFmtId="0" xfId="0" applyFont="1" applyBorder="1" applyAlignment="1">
      <alignment horizontal="left"/>
    </xf>
    <xf fontId="1" fillId="0" borderId="14" numFmtId="0" xfId="0" applyFont="1" applyBorder="1" applyAlignment="1">
      <alignment horizontal="left"/>
    </xf>
    <xf fontId="1" fillId="0" borderId="22" numFmtId="0" xfId="0" applyFont="1" applyBorder="1" applyAlignment="1">
      <alignment horizontal="left"/>
    </xf>
    <xf fontId="4" fillId="0" borderId="40" numFmtId="0" xfId="0" applyFont="1" applyBorder="1" applyAlignment="1">
      <alignment horizontal="center"/>
    </xf>
    <xf fontId="4" fillId="0" borderId="24" numFmtId="0" xfId="0" applyFont="1" applyBorder="1" applyAlignment="1">
      <alignment horizontal="center"/>
    </xf>
    <xf fontId="4" fillId="0" borderId="41" numFmtId="0" xfId="0" applyFont="1" applyBorder="1" applyAlignment="1">
      <alignment horizontal="center"/>
    </xf>
    <xf fontId="4" fillId="0" borderId="1" numFmtId="0" xfId="0" applyFont="1" applyBorder="1" applyAlignment="1">
      <alignment horizontal="right"/>
    </xf>
    <xf fontId="4" fillId="0" borderId="2" numFmtId="0" xfId="0" applyFont="1" applyBorder="1" applyAlignment="1">
      <alignment horizontal="right"/>
    </xf>
    <xf fontId="4" fillId="0" borderId="42" numFmtId="0" xfId="0" applyFont="1" applyBorder="1" applyAlignment="1">
      <alignment horizontal="right"/>
    </xf>
    <xf fontId="1" fillId="0" borderId="34" numFmtId="165" xfId="0" applyNumberFormat="1" applyFont="1" applyBorder="1" applyAlignment="1">
      <alignment horizontal="center"/>
    </xf>
    <xf fontId="4" fillId="0" borderId="42" numFmtId="0" xfId="0" applyFont="1" applyBorder="1" applyAlignment="1">
      <alignment horizontal="center"/>
    </xf>
    <xf fontId="4" fillId="0" borderId="34" numFmtId="0" xfId="0" applyFont="1" applyBorder="1" applyAlignment="1">
      <alignment horizontal="center"/>
    </xf>
    <xf fontId="1" fillId="0" borderId="43" numFmtId="0" xfId="0" applyFont="1" applyBorder="1" applyAlignment="1">
      <alignment horizontal="center"/>
    </xf>
    <xf fontId="1" fillId="0" borderId="38" numFmtId="0" xfId="0" applyFont="1" applyBorder="1"/>
    <xf fontId="1" fillId="0" borderId="20" numFmtId="0" xfId="0" applyFont="1" applyBorder="1" applyAlignment="1">
      <alignment horizontal="center"/>
    </xf>
    <xf fontId="1" fillId="0" borderId="21" numFmtId="0" xfId="0" applyFont="1" applyBorder="1" applyAlignment="1">
      <alignment horizontal="center"/>
    </xf>
    <xf fontId="1" fillId="0" borderId="22" numFmtId="0" xfId="0" applyFont="1" applyBorder="1" applyAlignment="1">
      <alignment horizontal="center"/>
    </xf>
    <xf fontId="4" fillId="3" borderId="18" numFmtId="165" xfId="0" applyNumberFormat="1" applyFont="1" applyFill="1" applyBorder="1" applyAlignment="1">
      <alignment horizontal="center"/>
    </xf>
    <xf fontId="1" fillId="0" borderId="1" numFmtId="0" xfId="0" applyFont="1" applyBorder="1" applyAlignment="1">
      <alignment horizontal="left" vertical="center" wrapText="1"/>
    </xf>
    <xf fontId="1" fillId="0" borderId="2" numFmtId="0" xfId="0" applyFont="1" applyBorder="1" applyAlignment="1">
      <alignment horizontal="left" vertical="center" wrapText="1"/>
    </xf>
    <xf fontId="1" fillId="0" borderId="3" numFmtId="0" xfId="0" applyFont="1" applyBorder="1" applyAlignment="1">
      <alignment horizontal="left" vertical="center" wrapText="1"/>
    </xf>
    <xf fontId="4" fillId="0" borderId="18" numFmtId="10" xfId="0" applyNumberFormat="1" applyFont="1" applyBorder="1" applyAlignment="1">
      <alignment horizontal="center"/>
    </xf>
    <xf fontId="1" fillId="0" borderId="18" numFmtId="165" xfId="0" applyNumberFormat="1" applyFont="1" applyBorder="1" applyAlignment="1">
      <alignment horizontal="center"/>
    </xf>
    <xf fontId="4" fillId="0" borderId="18" numFmtId="165" xfId="0" applyNumberFormat="1" applyFont="1" applyBorder="1" applyAlignment="1">
      <alignment horizontal="center"/>
    </xf>
    <xf fontId="1" fillId="0" borderId="1" numFmtId="0" xfId="0" applyFont="1" applyBorder="1" applyAlignment="1">
      <alignment horizontal="left" wrapText="1"/>
    </xf>
    <xf fontId="1" fillId="0" borderId="2" numFmtId="0" xfId="0" applyFont="1" applyBorder="1" applyAlignment="1">
      <alignment horizontal="left" wrapText="1"/>
    </xf>
    <xf fontId="1" fillId="0" borderId="3" numFmtId="0" xfId="0" applyFont="1" applyBorder="1" applyAlignment="1">
      <alignment horizontal="left" wrapText="1"/>
    </xf>
    <xf fontId="4" fillId="2" borderId="40" numFmtId="0" xfId="0" applyFont="1" applyFill="1" applyBorder="1" applyAlignment="1">
      <alignment horizontal="center"/>
    </xf>
    <xf fontId="1" fillId="0" borderId="8" numFmtId="0" xfId="0" applyFont="1" applyBorder="1" applyAlignment="1">
      <alignment horizontal="center"/>
    </xf>
    <xf fontId="1" fillId="0" borderId="13" numFmtId="0" xfId="0" applyFont="1" applyBorder="1" applyAlignment="1">
      <alignment horizontal="right"/>
    </xf>
    <xf fontId="1" fillId="0" borderId="13" numFmtId="0" xfId="0" applyFont="1" applyBorder="1" applyAlignment="1">
      <alignment horizontal="center"/>
    </xf>
    <xf fontId="4" fillId="3" borderId="1" numFmtId="0" xfId="0" applyFont="1" applyFill="1" applyBorder="1" applyAlignment="1">
      <alignment horizontal="right"/>
    </xf>
    <xf fontId="4" fillId="3" borderId="2" numFmtId="0" xfId="0" applyFont="1" applyFill="1" applyBorder="1" applyAlignment="1">
      <alignment horizontal="right"/>
    </xf>
    <xf fontId="4" fillId="3" borderId="3" numFmtId="0" xfId="0" applyFont="1" applyFill="1" applyBorder="1" applyAlignment="1">
      <alignment horizontal="right"/>
    </xf>
    <xf fontId="4" fillId="2" borderId="18" numFmtId="0" xfId="0" applyFont="1" applyFill="1" applyBorder="1" applyAlignment="1">
      <alignment horizontal="center"/>
    </xf>
    <xf fontId="1" fillId="0" borderId="44" numFmtId="0" xfId="0" applyFont="1" applyBorder="1" applyAlignment="1">
      <alignment horizontal="left"/>
    </xf>
    <xf fontId="1" fillId="0" borderId="45" numFmtId="0" xfId="0" applyFont="1" applyBorder="1" applyAlignment="1">
      <alignment horizontal="left"/>
    </xf>
    <xf fontId="1" fillId="0" borderId="46" numFmtId="0" xfId="0" applyFont="1" applyBorder="1" applyAlignment="1">
      <alignment horizontal="left"/>
    </xf>
    <xf fontId="1" fillId="0" borderId="47" numFmtId="0" xfId="0" applyFont="1" applyBorder="1" applyAlignment="1">
      <alignment horizontal="left"/>
    </xf>
    <xf fontId="1" fillId="0" borderId="48" numFmtId="0" xfId="0" applyFont="1" applyBorder="1" applyAlignment="1">
      <alignment horizontal="left"/>
    </xf>
    <xf fontId="1" fillId="0" borderId="49" numFmtId="0" xfId="0" applyFont="1" applyBorder="1" applyAlignment="1">
      <alignment horizontal="left"/>
    </xf>
    <xf fontId="1" fillId="0" borderId="35" numFmtId="0" xfId="0" applyFont="1" applyBorder="1" applyAlignment="1">
      <alignment horizontal="left"/>
    </xf>
    <xf fontId="1" fillId="0" borderId="36" numFmtId="0" xfId="0" applyFont="1" applyBorder="1" applyAlignment="1">
      <alignment horizontal="left"/>
    </xf>
    <xf fontId="1" fillId="0" borderId="37" numFmtId="0" xfId="0" applyFont="1" applyBorder="1" applyAlignment="1">
      <alignment horizontal="left"/>
    </xf>
    <xf fontId="4" fillId="2" borderId="1" numFmtId="0" xfId="0" applyFont="1" applyFill="1" applyBorder="1" applyAlignment="1">
      <alignment horizontal="right"/>
    </xf>
    <xf fontId="4" fillId="2" borderId="2" numFmtId="0" xfId="0" applyFont="1" applyFill="1" applyBorder="1" applyAlignment="1">
      <alignment horizontal="right"/>
    </xf>
    <xf fontId="4" fillId="2" borderId="42" numFmtId="0" xfId="0" applyFont="1" applyFill="1" applyBorder="1" applyAlignment="1">
      <alignment horizontal="right"/>
    </xf>
    <xf fontId="4" fillId="2" borderId="34" numFmtId="16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Escritório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5" zoomScale="100" workbookViewId="0">
      <selection activeCell="A89" activeCellId="0" sqref="A89:D89"/>
    </sheetView>
  </sheetViews>
  <sheetFormatPr defaultColWidth="9.140625" defaultRowHeight="14.25"/>
  <cols>
    <col customWidth="1" min="1" max="1" style="2" width="7.28515625"/>
    <col customWidth="1" min="2" max="2" style="1" width="73.7109375"/>
    <col customWidth="1" min="3" max="3" style="2" width="13.5703125"/>
    <col customWidth="1" min="4" max="4" style="2" width="19.5703125"/>
    <col min="5" max="16384" style="1" width="9.140625"/>
  </cols>
  <sheetData>
    <row r="1" ht="30" customHeight="1">
      <c r="A1" s="3" t="s">
        <v>0</v>
      </c>
      <c r="B1" s="4"/>
      <c r="C1" s="4"/>
      <c r="D1" s="5"/>
    </row>
    <row r="2" ht="16.5">
      <c r="A2" s="6" t="s">
        <v>1</v>
      </c>
      <c r="B2" s="7" t="s">
        <v>2</v>
      </c>
      <c r="C2" s="8" t="s">
        <v>3</v>
      </c>
      <c r="D2" s="9"/>
    </row>
    <row r="3" ht="16.5">
      <c r="A3" s="10" t="s">
        <v>4</v>
      </c>
      <c r="B3" s="11" t="s">
        <v>5</v>
      </c>
      <c r="C3" s="12">
        <v>0</v>
      </c>
      <c r="D3" s="13"/>
    </row>
    <row r="4" ht="16.5">
      <c r="A4" s="10" t="s">
        <v>6</v>
      </c>
      <c r="B4" s="11" t="s">
        <v>7</v>
      </c>
      <c r="C4" s="14" t="s">
        <v>8</v>
      </c>
      <c r="D4" s="15"/>
    </row>
    <row r="5" ht="16.5">
      <c r="A5" s="16" t="s">
        <v>9</v>
      </c>
      <c r="B5" s="17" t="s">
        <v>10</v>
      </c>
      <c r="C5" s="18">
        <v>2026</v>
      </c>
      <c r="D5" s="19"/>
    </row>
    <row r="6" ht="30" customHeight="1">
      <c r="A6" s="20" t="s">
        <v>11</v>
      </c>
      <c r="B6" s="21"/>
      <c r="C6" s="21"/>
      <c r="D6" s="22"/>
    </row>
    <row r="7" ht="16.5">
      <c r="A7" s="23" t="s">
        <v>12</v>
      </c>
      <c r="B7" s="24"/>
      <c r="C7" s="25" t="s">
        <v>13</v>
      </c>
      <c r="D7" s="26" t="s">
        <v>14</v>
      </c>
    </row>
    <row r="8" ht="16.5">
      <c r="A8" s="6" t="s">
        <v>15</v>
      </c>
      <c r="B8" s="7" t="s">
        <v>16</v>
      </c>
      <c r="C8" s="27"/>
      <c r="D8" s="28">
        <f>C3</f>
        <v>0</v>
      </c>
    </row>
    <row r="9" ht="16.5">
      <c r="A9" s="10" t="s">
        <v>17</v>
      </c>
      <c r="B9" s="11" t="s">
        <v>18</v>
      </c>
      <c r="C9" s="29">
        <v>0</v>
      </c>
      <c r="D9" s="30">
        <f>C9*D8</f>
        <v>0</v>
      </c>
    </row>
    <row r="10" ht="16.5">
      <c r="A10" s="10" t="s">
        <v>19</v>
      </c>
      <c r="B10" s="11" t="s">
        <v>20</v>
      </c>
      <c r="C10" s="29">
        <v>0</v>
      </c>
      <c r="D10" s="30">
        <f>C10*D9</f>
        <v>0</v>
      </c>
    </row>
    <row r="11" ht="16.5">
      <c r="A11" s="10" t="s">
        <v>21</v>
      </c>
      <c r="B11" s="11" t="s">
        <v>22</v>
      </c>
      <c r="C11" s="29">
        <v>0</v>
      </c>
      <c r="D11" s="30">
        <f t="shared" ref="D11:D12" si="0">C11*D10</f>
        <v>0</v>
      </c>
    </row>
    <row r="12" ht="16.5">
      <c r="A12" s="10" t="s">
        <v>23</v>
      </c>
      <c r="B12" s="11" t="s">
        <v>24</v>
      </c>
      <c r="C12" s="29">
        <v>0</v>
      </c>
      <c r="D12" s="30">
        <f t="shared" si="0"/>
        <v>0</v>
      </c>
    </row>
    <row r="13" ht="16.5">
      <c r="A13" s="31" t="s">
        <v>25</v>
      </c>
      <c r="B13" s="32"/>
      <c r="C13" s="33"/>
      <c r="D13" s="34">
        <f>D8+D9+D10+D11+D12</f>
        <v>0</v>
      </c>
    </row>
    <row r="14" ht="16.5">
      <c r="A14" s="35" t="s">
        <v>26</v>
      </c>
      <c r="B14" s="36"/>
      <c r="C14" s="36"/>
      <c r="D14" s="37"/>
    </row>
    <row r="15" ht="30" customHeight="1">
      <c r="A15" s="20" t="s">
        <v>27</v>
      </c>
      <c r="B15" s="21"/>
      <c r="C15" s="38"/>
      <c r="D15" s="22"/>
    </row>
    <row r="16" ht="16.5">
      <c r="A16" s="39" t="s">
        <v>28</v>
      </c>
      <c r="B16" s="40"/>
      <c r="C16" s="41" t="s">
        <v>13</v>
      </c>
      <c r="D16" s="42" t="s">
        <v>14</v>
      </c>
    </row>
    <row r="17" ht="16.5">
      <c r="A17" s="6" t="s">
        <v>29</v>
      </c>
      <c r="B17" s="43" t="s">
        <v>30</v>
      </c>
      <c r="C17" s="44">
        <v>0</v>
      </c>
      <c r="D17" s="45">
        <f>C17*D8</f>
        <v>0</v>
      </c>
    </row>
    <row r="18" ht="16.5">
      <c r="A18" s="10" t="s">
        <v>31</v>
      </c>
      <c r="B18" s="46" t="s">
        <v>32</v>
      </c>
      <c r="C18" s="47">
        <v>0</v>
      </c>
      <c r="D18" s="45">
        <f>C18*D8</f>
        <v>0</v>
      </c>
    </row>
    <row r="19" ht="16.5">
      <c r="A19" s="10" t="s">
        <v>33</v>
      </c>
      <c r="B19" s="46" t="s">
        <v>34</v>
      </c>
      <c r="C19" s="47"/>
      <c r="D19" s="45">
        <v>0</v>
      </c>
    </row>
    <row r="20" ht="16.5">
      <c r="A20" s="10" t="s">
        <v>35</v>
      </c>
      <c r="B20" s="46" t="s">
        <v>36</v>
      </c>
      <c r="C20" s="47">
        <v>0</v>
      </c>
      <c r="D20" s="45">
        <f>C20*D8</f>
        <v>0</v>
      </c>
    </row>
    <row r="21" ht="16.5">
      <c r="A21" s="10" t="s">
        <v>37</v>
      </c>
      <c r="B21" s="46" t="s">
        <v>38</v>
      </c>
      <c r="C21" s="48"/>
      <c r="D21" s="45">
        <v>0</v>
      </c>
    </row>
    <row r="22" ht="16.5">
      <c r="A22" s="10" t="s">
        <v>39</v>
      </c>
      <c r="B22" s="46" t="s">
        <v>40</v>
      </c>
      <c r="C22" s="48"/>
      <c r="D22" s="45">
        <v>0</v>
      </c>
    </row>
    <row r="23" ht="16.5">
      <c r="A23" s="10" t="s">
        <v>41</v>
      </c>
      <c r="B23" s="46" t="s">
        <v>42</v>
      </c>
      <c r="C23" s="48"/>
      <c r="D23" s="45">
        <v>0</v>
      </c>
    </row>
    <row r="24" ht="16.5">
      <c r="A24" s="31" t="s">
        <v>43</v>
      </c>
      <c r="B24" s="32"/>
      <c r="C24" s="49"/>
      <c r="D24" s="50">
        <f>D17+D18+D19+D20+D21+D22+D23</f>
        <v>0</v>
      </c>
    </row>
    <row r="25" ht="30" customHeight="1">
      <c r="A25" s="20" t="s">
        <v>44</v>
      </c>
      <c r="B25" s="21"/>
      <c r="C25" s="21"/>
      <c r="D25" s="22"/>
    </row>
    <row r="26" ht="16.5">
      <c r="A26" s="51" t="s">
        <v>45</v>
      </c>
      <c r="B26" s="52"/>
      <c r="C26" s="53"/>
      <c r="D26" s="42" t="s">
        <v>14</v>
      </c>
    </row>
    <row r="27" ht="16.5">
      <c r="A27" s="6" t="s">
        <v>46</v>
      </c>
      <c r="B27" s="54" t="s">
        <v>47</v>
      </c>
      <c r="C27" s="54"/>
      <c r="D27" s="55">
        <v>0</v>
      </c>
    </row>
    <row r="28" ht="16.5">
      <c r="A28" s="10" t="s">
        <v>48</v>
      </c>
      <c r="B28" s="56" t="s">
        <v>49</v>
      </c>
      <c r="C28" s="56"/>
      <c r="D28" s="57">
        <v>0</v>
      </c>
    </row>
    <row r="29" ht="16.5">
      <c r="A29" s="10" t="s">
        <v>50</v>
      </c>
      <c r="B29" s="56" t="s">
        <v>51</v>
      </c>
      <c r="C29" s="56"/>
      <c r="D29" s="57">
        <v>0</v>
      </c>
    </row>
    <row r="30" ht="16.5">
      <c r="A30" s="10" t="s">
        <v>52</v>
      </c>
      <c r="B30" s="56" t="s">
        <v>42</v>
      </c>
      <c r="C30" s="56"/>
      <c r="D30" s="57">
        <v>0</v>
      </c>
    </row>
    <row r="31" ht="16.5">
      <c r="A31" s="58" t="s">
        <v>53</v>
      </c>
      <c r="B31" s="59"/>
      <c r="C31" s="59"/>
      <c r="D31" s="50">
        <f>D27+D28+D29+D30</f>
        <v>0</v>
      </c>
    </row>
    <row r="32" ht="30" customHeight="1">
      <c r="A32" s="20" t="s">
        <v>54</v>
      </c>
      <c r="B32" s="21"/>
      <c r="C32" s="21"/>
      <c r="D32" s="22"/>
    </row>
    <row r="33" ht="16.5">
      <c r="A33" s="51" t="s">
        <v>55</v>
      </c>
      <c r="B33" s="52"/>
      <c r="C33" s="25" t="s">
        <v>13</v>
      </c>
      <c r="D33" s="25" t="s">
        <v>14</v>
      </c>
    </row>
    <row r="34" ht="16.5">
      <c r="A34" s="6" t="s">
        <v>56</v>
      </c>
      <c r="B34" s="7" t="s">
        <v>57</v>
      </c>
      <c r="C34" s="27">
        <v>0.20000000000000001</v>
      </c>
      <c r="D34" s="30">
        <f>C34*D13</f>
        <v>0</v>
      </c>
    </row>
    <row r="35" ht="16.5">
      <c r="A35" s="10" t="s">
        <v>58</v>
      </c>
      <c r="B35" s="11" t="s">
        <v>59</v>
      </c>
      <c r="C35" s="27">
        <v>1.4999999999999999e-002</v>
      </c>
      <c r="D35" s="60">
        <f>C35*D13</f>
        <v>0</v>
      </c>
    </row>
    <row r="36" ht="16.5">
      <c r="A36" s="10" t="s">
        <v>60</v>
      </c>
      <c r="B36" s="11" t="s">
        <v>61</v>
      </c>
      <c r="C36" s="27">
        <v>1.e-002</v>
      </c>
      <c r="D36" s="60">
        <f>C36*D13</f>
        <v>0</v>
      </c>
    </row>
    <row r="37" ht="16.5">
      <c r="A37" s="10" t="s">
        <v>62</v>
      </c>
      <c r="B37" s="11" t="s">
        <v>63</v>
      </c>
      <c r="C37" s="27">
        <v>2.e-003</v>
      </c>
      <c r="D37" s="60">
        <f>C37*D13</f>
        <v>0</v>
      </c>
    </row>
    <row r="38" ht="16.5">
      <c r="A38" s="10" t="s">
        <v>64</v>
      </c>
      <c r="B38" s="11" t="s">
        <v>65</v>
      </c>
      <c r="C38" s="27">
        <v>2.5000000000000001e-002</v>
      </c>
      <c r="D38" s="60">
        <f>C38*D13</f>
        <v>0</v>
      </c>
    </row>
    <row r="39" ht="16.5">
      <c r="A39" s="10" t="s">
        <v>66</v>
      </c>
      <c r="B39" s="11" t="s">
        <v>67</v>
      </c>
      <c r="C39" s="27">
        <v>8.0000000000000002e-002</v>
      </c>
      <c r="D39" s="60">
        <f>C39*D13</f>
        <v>0</v>
      </c>
    </row>
    <row r="40" ht="16.5">
      <c r="A40" s="10" t="s">
        <v>68</v>
      </c>
      <c r="B40" s="11" t="s">
        <v>69</v>
      </c>
      <c r="C40" s="27">
        <v>2.e-002</v>
      </c>
      <c r="D40" s="60">
        <f>C40*D13</f>
        <v>0</v>
      </c>
    </row>
    <row r="41" ht="16.5">
      <c r="A41" s="16" t="s">
        <v>70</v>
      </c>
      <c r="B41" s="17" t="s">
        <v>71</v>
      </c>
      <c r="C41" s="61">
        <v>6.0000000000000001e-003</v>
      </c>
      <c r="D41" s="62">
        <f>C41*D13</f>
        <v>0</v>
      </c>
    </row>
    <row r="42" ht="16.5">
      <c r="A42" s="59" t="s">
        <v>72</v>
      </c>
      <c r="B42" s="59"/>
      <c r="C42" s="63">
        <f>C34+C35+C36+C37+C38+C39+C40+C41</f>
        <v>0.3580000000000001</v>
      </c>
      <c r="D42" s="64">
        <f>D34+D35+D36+D37+D38+D39+D40+D41</f>
        <v>0</v>
      </c>
    </row>
    <row r="43" ht="16.5">
      <c r="A43" s="65" t="s">
        <v>73</v>
      </c>
      <c r="B43" s="66"/>
      <c r="C43" s="67" t="s">
        <v>13</v>
      </c>
      <c r="D43" s="68" t="s">
        <v>14</v>
      </c>
    </row>
    <row r="44" ht="16.5">
      <c r="A44" s="6" t="s">
        <v>74</v>
      </c>
      <c r="B44" s="7" t="s">
        <v>75</v>
      </c>
      <c r="C44" s="27">
        <v>8.3333000000000004e-002</v>
      </c>
      <c r="D44" s="30">
        <f>ROUND((C44*D13),2)</f>
        <v>0</v>
      </c>
    </row>
    <row r="45" ht="16.5">
      <c r="A45" s="10" t="s">
        <v>76</v>
      </c>
      <c r="B45" s="11" t="s">
        <v>77</v>
      </c>
      <c r="C45" s="27">
        <v>8.3333000000000004e-002</v>
      </c>
      <c r="D45" s="60">
        <f>C45*D13</f>
        <v>0</v>
      </c>
    </row>
    <row r="46" ht="16.5">
      <c r="A46" s="10" t="s">
        <v>78</v>
      </c>
      <c r="B46" s="11" t="s">
        <v>79</v>
      </c>
      <c r="C46" s="27">
        <v>2.7777e-002</v>
      </c>
      <c r="D46" s="60">
        <f>C46*D13</f>
        <v>0</v>
      </c>
    </row>
    <row r="47" ht="16.5">
      <c r="A47" s="10" t="s">
        <v>80</v>
      </c>
      <c r="B47" s="11" t="s">
        <v>81</v>
      </c>
      <c r="C47" s="27">
        <v>0.35799999999999998</v>
      </c>
      <c r="D47" s="60">
        <f>C47*(D44+D45+D46)</f>
        <v>0</v>
      </c>
    </row>
    <row r="48" ht="16.5">
      <c r="A48" s="69" t="s">
        <v>82</v>
      </c>
      <c r="B48" s="70"/>
      <c r="C48" s="71"/>
      <c r="D48" s="50">
        <f>D44+D45+D46+D47</f>
        <v>0</v>
      </c>
    </row>
    <row r="49" ht="16.5">
      <c r="A49" s="51" t="s">
        <v>83</v>
      </c>
      <c r="B49" s="53"/>
      <c r="C49" s="72" t="s">
        <v>13</v>
      </c>
      <c r="D49" s="25" t="s">
        <v>14</v>
      </c>
    </row>
    <row r="50" ht="16.5">
      <c r="A50" s="6" t="s">
        <v>84</v>
      </c>
      <c r="B50" s="7" t="s">
        <v>85</v>
      </c>
      <c r="C50" s="27">
        <v>2.5999999999999999e-003</v>
      </c>
      <c r="D50" s="30">
        <f>C50*D13</f>
        <v>0</v>
      </c>
    </row>
    <row r="51" ht="16.5">
      <c r="A51" s="10" t="s">
        <v>86</v>
      </c>
      <c r="B51" s="11" t="s">
        <v>87</v>
      </c>
      <c r="C51" s="27">
        <f>C42</f>
        <v>0.3580000000000001</v>
      </c>
      <c r="D51" s="60">
        <f>C51*D50</f>
        <v>0</v>
      </c>
    </row>
    <row r="52" ht="16.5">
      <c r="A52" s="69" t="s">
        <v>88</v>
      </c>
      <c r="B52" s="70"/>
      <c r="C52" s="71"/>
      <c r="D52" s="50">
        <f>D50+D51</f>
        <v>0</v>
      </c>
    </row>
    <row r="53" ht="16.5">
      <c r="A53" s="51" t="s">
        <v>89</v>
      </c>
      <c r="B53" s="52"/>
      <c r="C53" s="25" t="s">
        <v>13</v>
      </c>
      <c r="D53" s="25" t="s">
        <v>14</v>
      </c>
    </row>
    <row r="54" ht="16.5">
      <c r="A54" s="6" t="s">
        <v>90</v>
      </c>
      <c r="B54" s="7" t="s">
        <v>91</v>
      </c>
      <c r="C54" s="27">
        <v>4.1999999999999997e-003</v>
      </c>
      <c r="D54" s="55">
        <f>ROUND((D13*C54),)</f>
        <v>0</v>
      </c>
    </row>
    <row r="55" ht="16.5">
      <c r="A55" s="10" t="s">
        <v>92</v>
      </c>
      <c r="B55" s="11" t="s">
        <v>93</v>
      </c>
      <c r="C55" s="29">
        <v>0.5</v>
      </c>
      <c r="D55" s="60">
        <f>C55*D54</f>
        <v>0</v>
      </c>
    </row>
    <row r="56" ht="16.5">
      <c r="A56" s="10" t="s">
        <v>94</v>
      </c>
      <c r="B56" s="11" t="s">
        <v>95</v>
      </c>
      <c r="C56" s="29">
        <v>4.0000000000000002e-004</v>
      </c>
      <c r="D56" s="57">
        <f>ROUND((D13*C56),2)</f>
        <v>0</v>
      </c>
    </row>
    <row r="57" ht="16.5">
      <c r="A57" s="16" t="s">
        <v>96</v>
      </c>
      <c r="B57" s="17" t="s">
        <v>97</v>
      </c>
      <c r="C57" s="29">
        <v>0.5</v>
      </c>
      <c r="D57" s="60">
        <f>ROUND((D56*C57),2)</f>
        <v>0</v>
      </c>
    </row>
    <row r="58" ht="16.5">
      <c r="A58" s="69" t="s">
        <v>98</v>
      </c>
      <c r="B58" s="70"/>
      <c r="C58" s="71"/>
      <c r="D58" s="50">
        <f>D54+D55+D56+D57</f>
        <v>0</v>
      </c>
    </row>
    <row r="59" ht="16.5">
      <c r="A59" s="51" t="s">
        <v>99</v>
      </c>
      <c r="B59" s="53"/>
      <c r="C59" s="25" t="s">
        <v>13</v>
      </c>
      <c r="D59" s="25" t="s">
        <v>14</v>
      </c>
    </row>
    <row r="60" ht="16.5">
      <c r="A60" s="6" t="s">
        <v>100</v>
      </c>
      <c r="B60" s="7" t="s">
        <v>101</v>
      </c>
      <c r="C60" s="27">
        <v>0.1111</v>
      </c>
      <c r="D60" s="30">
        <f>ROUND((D13*C60),2)</f>
        <v>0</v>
      </c>
    </row>
    <row r="61" ht="16.5">
      <c r="A61" s="10" t="s">
        <v>102</v>
      </c>
      <c r="B61" s="11" t="s">
        <v>103</v>
      </c>
      <c r="C61" s="27">
        <v>1.66e-002</v>
      </c>
      <c r="D61" s="60">
        <f>ROUND((D13*C61),2)</f>
        <v>0</v>
      </c>
    </row>
    <row r="62" ht="16.5">
      <c r="A62" s="10" t="s">
        <v>104</v>
      </c>
      <c r="B62" s="11" t="s">
        <v>105</v>
      </c>
      <c r="C62" s="27">
        <v>2.0000000000000001e-004</v>
      </c>
      <c r="D62" s="60">
        <f>ROUND((D13*C62),2)</f>
        <v>0</v>
      </c>
    </row>
    <row r="63" ht="16.5">
      <c r="A63" s="10" t="s">
        <v>106</v>
      </c>
      <c r="B63" s="11" t="s">
        <v>107</v>
      </c>
      <c r="C63" s="27">
        <v>8.2000000000000007e-003</v>
      </c>
      <c r="D63" s="60">
        <f>ROUND((D13*C63),2)</f>
        <v>0</v>
      </c>
    </row>
    <row r="64" ht="16.5">
      <c r="A64" s="10" t="s">
        <v>108</v>
      </c>
      <c r="B64" s="11" t="s">
        <v>109</v>
      </c>
      <c r="C64" s="27">
        <v>2.9999999999999997e-004</v>
      </c>
      <c r="D64" s="60">
        <f>ROUND((D13*C64),2)</f>
        <v>0</v>
      </c>
    </row>
    <row r="65" ht="16.5">
      <c r="A65" s="16" t="s">
        <v>110</v>
      </c>
      <c r="B65" s="17" t="s">
        <v>42</v>
      </c>
      <c r="C65" s="73">
        <v>0</v>
      </c>
      <c r="D65" s="62">
        <f>ROUND((D13*C65),2)</f>
        <v>0</v>
      </c>
    </row>
    <row r="66" ht="16.5">
      <c r="A66" s="74" t="s">
        <v>111</v>
      </c>
      <c r="B66" s="75"/>
      <c r="C66" s="75"/>
      <c r="D66" s="68">
        <f>D60+D61+D62+D63+D64+D65</f>
        <v>0</v>
      </c>
    </row>
    <row r="67" ht="16.5">
      <c r="A67" s="76" t="s">
        <v>112</v>
      </c>
      <c r="B67" s="1" t="s">
        <v>113</v>
      </c>
      <c r="C67" s="27">
        <v>0.35799999999999998</v>
      </c>
      <c r="D67" s="77">
        <f>C67*D66</f>
        <v>0</v>
      </c>
    </row>
    <row r="68" ht="16.5">
      <c r="A68" s="69" t="s">
        <v>114</v>
      </c>
      <c r="B68" s="70"/>
      <c r="C68" s="71"/>
      <c r="D68" s="50">
        <f>D66+D67</f>
        <v>0</v>
      </c>
    </row>
    <row r="69" ht="16.5">
      <c r="A69" s="78" t="s">
        <v>115</v>
      </c>
      <c r="B69" s="72"/>
      <c r="C69" s="72"/>
      <c r="D69" s="42"/>
    </row>
    <row r="70" ht="16.5">
      <c r="A70" s="6" t="s">
        <v>116</v>
      </c>
      <c r="B70" s="54" t="s">
        <v>72</v>
      </c>
      <c r="C70" s="54"/>
      <c r="D70" s="30">
        <f>D42</f>
        <v>0</v>
      </c>
    </row>
    <row r="71" ht="16.5">
      <c r="A71" s="10" t="s">
        <v>117</v>
      </c>
      <c r="B71" s="79" t="s">
        <v>118</v>
      </c>
      <c r="C71" s="79"/>
      <c r="D71" s="60">
        <f>D48</f>
        <v>0</v>
      </c>
    </row>
    <row r="72" ht="16.5">
      <c r="A72" s="10" t="s">
        <v>119</v>
      </c>
      <c r="B72" s="80" t="s">
        <v>120</v>
      </c>
      <c r="C72" s="81"/>
      <c r="D72" s="60">
        <f>D52</f>
        <v>0</v>
      </c>
    </row>
    <row r="73" ht="16.5">
      <c r="A73" s="10" t="s">
        <v>121</v>
      </c>
      <c r="B73" s="79" t="s">
        <v>98</v>
      </c>
      <c r="C73" s="79"/>
      <c r="D73" s="60">
        <f>D58</f>
        <v>0</v>
      </c>
    </row>
    <row r="74" ht="16.5">
      <c r="A74" s="10" t="s">
        <v>122</v>
      </c>
      <c r="B74" s="80" t="s">
        <v>114</v>
      </c>
      <c r="C74" s="81"/>
      <c r="D74" s="60">
        <f>D68</f>
        <v>0</v>
      </c>
    </row>
    <row r="75" ht="16.5">
      <c r="A75" s="16" t="s">
        <v>123</v>
      </c>
      <c r="B75" s="80" t="s">
        <v>42</v>
      </c>
      <c r="C75" s="81"/>
      <c r="D75" s="62"/>
    </row>
    <row r="76" ht="16.5">
      <c r="A76" s="74" t="s">
        <v>124</v>
      </c>
      <c r="B76" s="75"/>
      <c r="C76" s="75"/>
      <c r="D76" s="68">
        <f>D70+D71+D72+D73+D74+D75</f>
        <v>0</v>
      </c>
    </row>
    <row r="77" ht="16.5">
      <c r="A77" s="78" t="s">
        <v>125</v>
      </c>
      <c r="B77" s="72"/>
      <c r="C77" s="72"/>
      <c r="D77" s="42"/>
    </row>
    <row r="78" ht="16.5">
      <c r="A78" s="82" t="s">
        <v>126</v>
      </c>
      <c r="B78" s="83"/>
      <c r="C78" s="84"/>
      <c r="D78" s="34">
        <f>D13+D24+D31+D76</f>
        <v>0</v>
      </c>
    </row>
    <row r="79" ht="30" customHeight="1">
      <c r="A79" s="20" t="s">
        <v>127</v>
      </c>
      <c r="B79" s="21"/>
      <c r="C79" s="21"/>
      <c r="D79" s="22"/>
    </row>
    <row r="80" ht="16.5">
      <c r="A80" s="51" t="s">
        <v>128</v>
      </c>
      <c r="B80" s="52"/>
      <c r="C80" s="25" t="s">
        <v>13</v>
      </c>
      <c r="D80" s="25" t="s">
        <v>14</v>
      </c>
    </row>
    <row r="81" ht="16.5">
      <c r="A81" s="6" t="s">
        <v>129</v>
      </c>
      <c r="B81" s="7" t="s">
        <v>130</v>
      </c>
      <c r="C81" s="27">
        <v>2.9999999999999999e-002</v>
      </c>
      <c r="D81" s="30">
        <f>C81*D78</f>
        <v>0</v>
      </c>
    </row>
    <row r="82" ht="16.5">
      <c r="A82" s="16" t="s">
        <v>131</v>
      </c>
      <c r="B82" s="17" t="s">
        <v>42</v>
      </c>
      <c r="C82" s="73"/>
      <c r="D82" s="62"/>
    </row>
    <row r="83" ht="16.5">
      <c r="A83" s="85" t="s">
        <v>111</v>
      </c>
      <c r="B83" s="86"/>
      <c r="C83" s="87"/>
      <c r="D83" s="88">
        <f>D81+D82</f>
        <v>0</v>
      </c>
    </row>
    <row r="84" ht="16.5">
      <c r="A84" s="78" t="s">
        <v>132</v>
      </c>
      <c r="B84" s="72"/>
      <c r="C84" s="89"/>
      <c r="D84" s="68">
        <f>D78+D83</f>
        <v>0</v>
      </c>
    </row>
    <row r="85" ht="16.5">
      <c r="A85" s="65" t="s">
        <v>133</v>
      </c>
      <c r="B85" s="66"/>
      <c r="C85" s="67" t="s">
        <v>13</v>
      </c>
      <c r="D85" s="90" t="s">
        <v>14</v>
      </c>
    </row>
    <row r="86" ht="16.5">
      <c r="A86" s="91" t="s">
        <v>134</v>
      </c>
      <c r="B86" s="92" t="s">
        <v>135</v>
      </c>
      <c r="C86" s="73">
        <v>6.7900000000000002e-002</v>
      </c>
      <c r="D86" s="77">
        <f>ROUND((C86*D84),2)</f>
        <v>0</v>
      </c>
    </row>
    <row r="87" ht="16.5">
      <c r="A87" s="93" t="s">
        <v>136</v>
      </c>
      <c r="B87" s="94"/>
      <c r="C87" s="95"/>
      <c r="D87" s="62">
        <f>D84+D86</f>
        <v>0</v>
      </c>
    </row>
    <row r="88" ht="16.5">
      <c r="A88" s="78" t="s">
        <v>137</v>
      </c>
      <c r="B88" s="72"/>
      <c r="C88" s="72"/>
      <c r="D88" s="96">
        <f>D87</f>
        <v>0</v>
      </c>
    </row>
    <row r="89" ht="38.25" customHeight="1">
      <c r="A89" s="97" t="s">
        <v>138</v>
      </c>
      <c r="B89" s="98"/>
      <c r="C89" s="98"/>
      <c r="D89" s="99"/>
    </row>
    <row r="90" ht="16.5">
      <c r="A90" s="51" t="s">
        <v>139</v>
      </c>
      <c r="B90" s="52"/>
      <c r="C90" s="25" t="s">
        <v>13</v>
      </c>
      <c r="D90" s="42" t="s">
        <v>14</v>
      </c>
    </row>
    <row r="91" ht="16.5">
      <c r="A91" s="6" t="s">
        <v>140</v>
      </c>
      <c r="B91" s="7" t="s">
        <v>141</v>
      </c>
      <c r="C91" s="27">
        <v>2.e-002</v>
      </c>
      <c r="D91" s="30">
        <f>C91*D88</f>
        <v>0</v>
      </c>
    </row>
    <row r="92" ht="16.5">
      <c r="A92" s="10" t="s">
        <v>142</v>
      </c>
      <c r="B92" s="11" t="s">
        <v>143</v>
      </c>
      <c r="C92" s="27">
        <v>2.9999999999999999e-002</v>
      </c>
      <c r="D92" s="60">
        <f>C92*D88</f>
        <v>0</v>
      </c>
    </row>
    <row r="93" ht="16.5">
      <c r="A93" s="10" t="s">
        <v>144</v>
      </c>
      <c r="B93" s="11" t="s">
        <v>145</v>
      </c>
      <c r="C93" s="27">
        <v>6.4999999999999997e-003</v>
      </c>
      <c r="D93" s="60">
        <f>C93*D88</f>
        <v>0</v>
      </c>
    </row>
    <row r="94" ht="16.5">
      <c r="A94" s="16" t="s">
        <v>146</v>
      </c>
      <c r="B94" s="17" t="s">
        <v>42</v>
      </c>
      <c r="C94" s="73">
        <v>2.2800000000000001e-002</v>
      </c>
      <c r="D94" s="62">
        <f>C94*D88</f>
        <v>0</v>
      </c>
    </row>
    <row r="95" ht="16.5">
      <c r="A95" s="85" t="s">
        <v>111</v>
      </c>
      <c r="B95" s="86"/>
      <c r="C95" s="100">
        <f>C91+C92+C93+C94</f>
        <v>7.9300000000000009e-002</v>
      </c>
      <c r="D95" s="101">
        <f>D91+D92+D93+D94</f>
        <v>0</v>
      </c>
    </row>
    <row r="96" ht="16.5">
      <c r="A96" s="78" t="s">
        <v>147</v>
      </c>
      <c r="B96" s="42"/>
      <c r="C96" s="100">
        <f>C95+C86+C82+C81</f>
        <v>0.1772</v>
      </c>
      <c r="D96" s="102">
        <f>D95+D86+D83</f>
        <v>0</v>
      </c>
    </row>
    <row r="97" ht="51.75" customHeight="1">
      <c r="A97" s="103" t="s">
        <v>148</v>
      </c>
      <c r="B97" s="104"/>
      <c r="C97" s="104"/>
      <c r="D97" s="105"/>
    </row>
    <row r="98" ht="30" customHeight="1">
      <c r="A98" s="106" t="s">
        <v>149</v>
      </c>
      <c r="B98" s="20" t="s">
        <v>150</v>
      </c>
      <c r="C98" s="22"/>
      <c r="D98" s="22" t="s">
        <v>14</v>
      </c>
    </row>
    <row r="99" ht="16.5">
      <c r="A99" s="10">
        <v>1</v>
      </c>
      <c r="B99" s="7" t="s">
        <v>151</v>
      </c>
      <c r="C99" s="8"/>
      <c r="D99" s="30">
        <f>D13</f>
        <v>0</v>
      </c>
    </row>
    <row r="100" ht="16.5">
      <c r="A100" s="10">
        <v>2</v>
      </c>
      <c r="B100" s="11" t="s">
        <v>152</v>
      </c>
      <c r="C100" s="107"/>
      <c r="D100" s="60">
        <f>D24</f>
        <v>0</v>
      </c>
    </row>
    <row r="101" ht="16.5">
      <c r="A101" s="10">
        <v>3</v>
      </c>
      <c r="B101" s="11" t="s">
        <v>153</v>
      </c>
      <c r="C101" s="107"/>
      <c r="D101" s="60">
        <f>D31</f>
        <v>0</v>
      </c>
    </row>
    <row r="102" ht="16.5">
      <c r="A102" s="10">
        <v>4</v>
      </c>
      <c r="B102" s="11" t="s">
        <v>154</v>
      </c>
      <c r="C102" s="107"/>
      <c r="D102" s="60">
        <f>D76</f>
        <v>0</v>
      </c>
    </row>
    <row r="103" ht="16.5">
      <c r="A103" s="10"/>
      <c r="B103" s="108" t="s">
        <v>155</v>
      </c>
      <c r="C103" s="109"/>
      <c r="D103" s="62">
        <f>D99+D100+D101+D102</f>
        <v>0</v>
      </c>
    </row>
    <row r="104" ht="16.5">
      <c r="A104" s="16">
        <v>5</v>
      </c>
      <c r="B104" s="17" t="s">
        <v>156</v>
      </c>
      <c r="C104" s="109"/>
      <c r="D104" s="62">
        <f>D96</f>
        <v>0</v>
      </c>
    </row>
    <row r="105" ht="30" customHeight="1">
      <c r="A105" s="110" t="s">
        <v>157</v>
      </c>
      <c r="B105" s="111"/>
      <c r="C105" s="112"/>
      <c r="D105" s="96">
        <f>D103+D104</f>
        <v>0</v>
      </c>
    </row>
    <row r="106" ht="16.5">
      <c r="A106" s="20" t="s">
        <v>158</v>
      </c>
      <c r="B106" s="21"/>
      <c r="C106" s="22"/>
      <c r="D106" s="113" t="s">
        <v>14</v>
      </c>
    </row>
    <row r="107" ht="16.5">
      <c r="A107" s="114" t="s">
        <v>159</v>
      </c>
      <c r="B107" s="115"/>
      <c r="C107" s="116"/>
      <c r="D107" s="60">
        <f>D13</f>
        <v>0</v>
      </c>
    </row>
    <row r="108" ht="16.5">
      <c r="A108" s="117" t="s">
        <v>160</v>
      </c>
      <c r="B108" s="118"/>
      <c r="C108" s="119"/>
      <c r="D108" s="60">
        <f>D105</f>
        <v>0</v>
      </c>
    </row>
    <row r="109" ht="16.5">
      <c r="A109" s="120" t="s">
        <v>161</v>
      </c>
      <c r="B109" s="121"/>
      <c r="C109" s="122"/>
      <c r="D109" s="62">
        <f>D105-D88</f>
        <v>0</v>
      </c>
    </row>
    <row r="110" ht="32.25" customHeight="1">
      <c r="A110" s="123" t="s">
        <v>162</v>
      </c>
      <c r="B110" s="124"/>
      <c r="C110" s="125"/>
      <c r="D110" s="126">
        <f>D109+D108</f>
        <v>0</v>
      </c>
    </row>
  </sheetData>
  <mergeCells count="59">
    <mergeCell ref="A1:D1"/>
    <mergeCell ref="C2:D2"/>
    <mergeCell ref="C3:D3"/>
    <mergeCell ref="C4:D4"/>
    <mergeCell ref="C5:D5"/>
    <mergeCell ref="A6:D6"/>
    <mergeCell ref="A7:B7"/>
    <mergeCell ref="A13:C13"/>
    <mergeCell ref="A14:D14"/>
    <mergeCell ref="A15:D15"/>
    <mergeCell ref="A24:C24"/>
    <mergeCell ref="A25:D25"/>
    <mergeCell ref="A26:C26"/>
    <mergeCell ref="B27:C27"/>
    <mergeCell ref="B28:C28"/>
    <mergeCell ref="B29:C29"/>
    <mergeCell ref="B30:C30"/>
    <mergeCell ref="A31:C31"/>
    <mergeCell ref="A32:D32"/>
    <mergeCell ref="A33:B33"/>
    <mergeCell ref="A42:B42"/>
    <mergeCell ref="A43:B43"/>
    <mergeCell ref="A48:C48"/>
    <mergeCell ref="A49:B49"/>
    <mergeCell ref="A52:C52"/>
    <mergeCell ref="A53:B53"/>
    <mergeCell ref="A58:C58"/>
    <mergeCell ref="A59:B59"/>
    <mergeCell ref="A66:C66"/>
    <mergeCell ref="A68:C68"/>
    <mergeCell ref="A69:D69"/>
    <mergeCell ref="B70:C70"/>
    <mergeCell ref="B71:C71"/>
    <mergeCell ref="B72:C72"/>
    <mergeCell ref="B73:C73"/>
    <mergeCell ref="B74:C74"/>
    <mergeCell ref="B75:C75"/>
    <mergeCell ref="A76:C76"/>
    <mergeCell ref="A77:D77"/>
    <mergeCell ref="A78:C78"/>
    <mergeCell ref="A79:D79"/>
    <mergeCell ref="A80:B80"/>
    <mergeCell ref="A83:C83"/>
    <mergeCell ref="A84:C84"/>
    <mergeCell ref="A85:B85"/>
    <mergeCell ref="A87:C87"/>
    <mergeCell ref="A88:C88"/>
    <mergeCell ref="A89:D89"/>
    <mergeCell ref="A90:B90"/>
    <mergeCell ref="A95:B95"/>
    <mergeCell ref="A96:B96"/>
    <mergeCell ref="A97:D97"/>
    <mergeCell ref="B98:C98"/>
    <mergeCell ref="A105:C105"/>
    <mergeCell ref="A106:C106"/>
    <mergeCell ref="A107:C107"/>
    <mergeCell ref="A108:C108"/>
    <mergeCell ref="A109:C109"/>
    <mergeCell ref="A110:C110"/>
  </mergeCells>
  <printOptions headings="0" gridLines="0"/>
  <pageMargins left="0.51181102362204722" right="0.51181102362204722" top="0.78740157480314954" bottom="0.78740157480314954" header="0.31496062992125984" footer="0.31496062992125984"/>
  <pageSetup paperSize="9" scale="80" fitToWidth="1" fitToHeight="0" pageOrder="downThenOver" orientation="portrait" usePrinterDefaults="1" blackAndWhite="0" draft="0" cellComments="none" useFirstPageNumber="0" errors="displayed" horizontalDpi="600" verticalDpi="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ONLYOFFICE/9.1.0.167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</dc:creator>
  <cp:revision>3</cp:revision>
  <dcterms:created xsi:type="dcterms:W3CDTF">2023-01-10T12:32:05Z</dcterms:created>
  <dcterms:modified xsi:type="dcterms:W3CDTF">2026-04-13T19:56:28Z</dcterms:modified>
</cp:coreProperties>
</file>