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ÇÃO III\Downloads\"/>
    </mc:Choice>
  </mc:AlternateContent>
  <xr:revisionPtr revIDLastSave="0" documentId="13_ncr:1_{4B3D1459-C5E2-4201-A80C-5756DC225084}" xr6:coauthVersionLast="47" xr6:coauthVersionMax="47" xr10:uidLastSave="{00000000-0000-0000-0000-000000000000}"/>
  <bookViews>
    <workbookView xWindow="21480" yWindow="-1035" windowWidth="21840" windowHeight="13140" xr2:uid="{FC46802C-C4AE-402D-AAA5-8000BC9973D1}"/>
  </bookViews>
  <sheets>
    <sheet name="Folha1" sheetId="1" r:id="rId1"/>
  </sheets>
  <definedNames>
    <definedName name="_xlnm.Print_Area" localSheetId="0">Folha1!$A$1:$E$19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1" l="1"/>
  <c r="G18" i="1"/>
  <c r="F17" i="1"/>
  <c r="G15" i="1"/>
  <c r="G13" i="1"/>
  <c r="F15" i="1"/>
  <c r="F13" i="1"/>
  <c r="F18" i="1"/>
  <c r="D13" i="1" l="1"/>
  <c r="D14" i="1" s="1"/>
  <c r="D15" i="1"/>
  <c r="D16" i="1" s="1"/>
  <c r="D18" i="1"/>
  <c r="D17" i="1"/>
</calcChain>
</file>

<file path=xl/sharedStrings.xml><?xml version="1.0" encoding="utf-8"?>
<sst xmlns="http://schemas.openxmlformats.org/spreadsheetml/2006/main" count="14" uniqueCount="14">
  <si>
    <t>Os lances serão em:</t>
  </si>
  <si>
    <t>Porcentagem</t>
  </si>
  <si>
    <t>Valor a ser administrado:</t>
  </si>
  <si>
    <t>Lance:</t>
  </si>
  <si>
    <t>Valor contratual:</t>
  </si>
  <si>
    <t>Limite contratual da licitação</t>
  </si>
  <si>
    <t>Decimal equivalente ao lance (sistema):</t>
  </si>
  <si>
    <t>Decimal</t>
  </si>
  <si>
    <t>decimal</t>
  </si>
  <si>
    <t>Taxa de administração (%):</t>
  </si>
  <si>
    <t>Taxa de administração (R$):</t>
  </si>
  <si>
    <t>Desconto (R$):</t>
  </si>
  <si>
    <t>Desconto (%):</t>
  </si>
  <si>
    <t>PREENCHER SOMENTE OS CAMPOS EM AMARELO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</si>
</sst>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R$&quot;\ #,##0.00"/>
    <numFmt numFmtId="165" formatCode="0.0000"/>
    <numFmt numFmtId="166" formatCode="0.00&quot;%&quot;"/>
    <numFmt numFmtId="167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0" fontId="0" fillId="0" borderId="1" xfId="0" applyNumberFormat="1" applyBorder="1"/>
    <xf numFmtId="165" fontId="0" fillId="0" borderId="1" xfId="0" applyNumberFormat="1" applyBorder="1"/>
    <xf numFmtId="0" fontId="0" fillId="2" borderId="5" xfId="0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164" fontId="0" fillId="2" borderId="8" xfId="0" applyNumberFormat="1" applyFill="1" applyBorder="1"/>
    <xf numFmtId="0" fontId="1" fillId="0" borderId="1" xfId="0" applyFont="1" applyBorder="1"/>
    <xf numFmtId="166" fontId="1" fillId="3" borderId="5" xfId="0" applyNumberFormat="1" applyFont="1" applyFill="1" applyBorder="1"/>
    <xf numFmtId="164" fontId="1" fillId="0" borderId="8" xfId="0" applyNumberFormat="1" applyFont="1" applyBorder="1"/>
    <xf numFmtId="165" fontId="1" fillId="3" borderId="5" xfId="0" applyNumberFormat="1" applyFont="1" applyFill="1" applyBorder="1"/>
    <xf numFmtId="164" fontId="1" fillId="3" borderId="11" xfId="0" applyNumberFormat="1" applyFont="1" applyFill="1" applyBorder="1"/>
    <xf numFmtId="167" fontId="0" fillId="0" borderId="1" xfId="0" applyNumberFormat="1" applyBorder="1"/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28AC3-9B76-4E44-A8D1-EF64082E027B}">
  <dimension ref="B1:G30"/>
  <sheetViews>
    <sheetView tabSelected="1" view="pageBreakPreview" zoomScale="160" zoomScaleNormal="100" zoomScaleSheetLayoutView="160" workbookViewId="0">
      <selection activeCell="D11" sqref="D11"/>
    </sheetView>
  </sheetViews>
  <sheetFormatPr defaultRowHeight="15" x14ac:dyDescent="0.25"/>
  <cols>
    <col min="2" max="2" width="22.5703125" customWidth="1"/>
    <col min="3" max="4" width="15.7109375" customWidth="1"/>
    <col min="5" max="5" width="12.7109375" bestFit="1" customWidth="1"/>
    <col min="6" max="6" width="12.7109375" hidden="1" customWidth="1"/>
    <col min="7" max="7" width="13.140625" hidden="1" customWidth="1"/>
  </cols>
  <sheetData>
    <row r="1" spans="2:7" ht="15.75" thickBot="1" x14ac:dyDescent="0.3"/>
    <row r="2" spans="2:7" x14ac:dyDescent="0.25">
      <c r="B2" s="29" t="s">
        <v>13</v>
      </c>
      <c r="C2" s="30"/>
      <c r="D2" s="31"/>
    </row>
    <row r="3" spans="2:7" ht="15.75" thickBot="1" x14ac:dyDescent="0.3">
      <c r="B3" s="32"/>
      <c r="C3" s="33"/>
      <c r="D3" s="34"/>
    </row>
    <row r="4" spans="2:7" ht="15.75" thickBot="1" x14ac:dyDescent="0.3"/>
    <row r="5" spans="2:7" x14ac:dyDescent="0.25">
      <c r="B5" s="25" t="s">
        <v>0</v>
      </c>
      <c r="C5" s="26"/>
      <c r="D5" s="8" t="s">
        <v>7</v>
      </c>
    </row>
    <row r="6" spans="2:7" x14ac:dyDescent="0.25">
      <c r="B6" s="27" t="s">
        <v>2</v>
      </c>
      <c r="C6" s="28"/>
      <c r="D6" s="9">
        <v>3089200</v>
      </c>
    </row>
    <row r="7" spans="2:7" ht="15.75" thickBot="1" x14ac:dyDescent="0.3">
      <c r="B7" s="23" t="s">
        <v>5</v>
      </c>
      <c r="C7" s="24"/>
      <c r="D7" s="10">
        <v>3120092</v>
      </c>
    </row>
    <row r="10" spans="2:7" x14ac:dyDescent="0.25">
      <c r="B10" s="11" t="s">
        <v>3</v>
      </c>
      <c r="C10" s="6"/>
      <c r="D10" s="16">
        <v>1.01</v>
      </c>
    </row>
    <row r="12" spans="2:7" ht="15.75" thickBot="1" x14ac:dyDescent="0.3">
      <c r="F12" s="3" t="s">
        <v>8</v>
      </c>
      <c r="G12" s="2" t="s">
        <v>1</v>
      </c>
    </row>
    <row r="13" spans="2:7" x14ac:dyDescent="0.25">
      <c r="B13" s="17" t="s">
        <v>9</v>
      </c>
      <c r="C13" s="18"/>
      <c r="D13" s="12">
        <f>IF($D$5="Porcentagem",$G13,$F13)</f>
        <v>1.0000000000000009</v>
      </c>
      <c r="F13" s="3">
        <f>IF($D$10&gt;=1,($D$10-1)*100,0)</f>
        <v>1.0000000000000009</v>
      </c>
      <c r="G13" s="2">
        <f>IF($C$10&gt;=0,$C$10*100,0)</f>
        <v>0</v>
      </c>
    </row>
    <row r="14" spans="2:7" ht="15.75" thickBot="1" x14ac:dyDescent="0.3">
      <c r="B14" s="23" t="s">
        <v>10</v>
      </c>
      <c r="C14" s="24"/>
      <c r="D14" s="13">
        <f>(D13/100)*D6</f>
        <v>30892.000000000029</v>
      </c>
      <c r="F14" s="3"/>
      <c r="G14" s="2"/>
    </row>
    <row r="15" spans="2:7" x14ac:dyDescent="0.25">
      <c r="B15" s="17" t="s">
        <v>12</v>
      </c>
      <c r="C15" s="18"/>
      <c r="D15" s="12">
        <f>IF($D$5="Porcentagem",$G15,$F15)</f>
        <v>0</v>
      </c>
      <c r="F15" s="3">
        <f>IF($D$10&lt;1,(1-$D$10)*100,0)</f>
        <v>0</v>
      </c>
      <c r="G15" s="2">
        <f>IF($C$10&lt;0,$C$10*-100,0)</f>
        <v>0</v>
      </c>
    </row>
    <row r="16" spans="2:7" ht="15.75" thickBot="1" x14ac:dyDescent="0.3">
      <c r="B16" s="23" t="s">
        <v>11</v>
      </c>
      <c r="C16" s="24"/>
      <c r="D16" s="13">
        <f>D15*D6/100</f>
        <v>0</v>
      </c>
      <c r="F16" s="3"/>
      <c r="G16" s="2"/>
    </row>
    <row r="17" spans="2:7" ht="15.75" thickBot="1" x14ac:dyDescent="0.3">
      <c r="B17" s="19" t="s">
        <v>6</v>
      </c>
      <c r="C17" s="20"/>
      <c r="D17" s="14">
        <f>IF($D$5="Porcentagem",$G17,$F17)</f>
        <v>1.01</v>
      </c>
      <c r="F17" s="3">
        <f>TRUNC($D$10,4)</f>
        <v>1.01</v>
      </c>
      <c r="G17" s="7">
        <f>1+$C$10</f>
        <v>1</v>
      </c>
    </row>
    <row r="18" spans="2:7" ht="15.75" thickBot="1" x14ac:dyDescent="0.3">
      <c r="B18" s="21" t="s">
        <v>4</v>
      </c>
      <c r="C18" s="22"/>
      <c r="D18" s="15">
        <f>IF($D$5="Porcentagem",$G18,$F18)</f>
        <v>3120092</v>
      </c>
      <c r="F18" s="4">
        <f>D6*D10</f>
        <v>3120092</v>
      </c>
      <c r="G18" s="5">
        <f>D6+C10*D6</f>
        <v>3089200</v>
      </c>
    </row>
    <row r="30" spans="2:7" x14ac:dyDescent="0.25">
      <c r="E30" s="1"/>
    </row>
  </sheetData>
  <mergeCells count="10">
    <mergeCell ref="B5:C5"/>
    <mergeCell ref="B6:C6"/>
    <mergeCell ref="B7:C7"/>
    <mergeCell ref="B2:D3"/>
    <mergeCell ref="B13:C13"/>
    <mergeCell ref="B15:C15"/>
    <mergeCell ref="B17:C17"/>
    <mergeCell ref="B18:C18"/>
    <mergeCell ref="B14:C14"/>
    <mergeCell ref="B16:C16"/>
  </mergeCells>
  <conditionalFormatting sqref="C10">
    <cfRule type="expression" dxfId="1" priority="2">
      <formula>$D$5="Porcentagem"</formula>
    </cfRule>
  </conditionalFormatting>
  <conditionalFormatting sqref="D10">
    <cfRule type="expression" dxfId="0" priority="1">
      <formula>$D$5="Decimal"</formula>
    </cfRule>
  </conditionalFormatting>
  <dataValidations count="1">
    <dataValidation type="list" allowBlank="1" showInputMessage="1" showErrorMessage="1" sqref="D5" xr:uid="{41962423-E910-413A-AA08-519A5BF235CA}">
      <formula1>"Porcentagem,Decimal"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Folha1</vt:lpstr>
      <vt:lpstr>Folha1!Area_de_impressao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LICITAÇÃO III</cp:lastModifiedBy>
  <dcterms:created xsi:type="dcterms:W3CDTF">2023-12-08T21:50:21Z</dcterms:created>
  <dcterms:modified xsi:type="dcterms:W3CDTF">2026-09-22T19:58:25Z</dcterms:modified>
</cp:coreProperties>
</file>