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92.168.22.128\server\DOCUMENTOS\LICITAÇÕES\2026\Materiais terapeuticos e brinquedos\PORTAL\"/>
    </mc:Choice>
  </mc:AlternateContent>
  <xr:revisionPtr revIDLastSave="0" documentId="13_ncr:1_{0072504F-1756-4677-9046-89F2164D7CCE}" xr6:coauthVersionLast="47" xr6:coauthVersionMax="47" xr10:uidLastSave="{00000000-0000-0000-0000-000000000000}"/>
  <bookViews>
    <workbookView xWindow="-120" yWindow="-120" windowWidth="29040" windowHeight="15720" tabRatio="500" xr2:uid="{00000000-000D-0000-FFFF-FFFF00000000}"/>
  </bookViews>
  <sheets>
    <sheet name="Pesquisa de Preços" sheetId="1" r:id="rId1"/>
    <sheet name="Mapa de Cotações" sheetId="2" r:id="rId2"/>
    <sheet name="Cotações Desconsideradas" sheetId="3" r:id="rId3"/>
  </sheets>
  <definedNames>
    <definedName name="_xlnm.Print_Area" localSheetId="2">'Cotações Desconsideradas'!$A$1:$D$31</definedName>
    <definedName name="_xlnm.Print_Area" localSheetId="1">'Mapa de Cotações'!$A$1:$F$111</definedName>
    <definedName name="_xlnm.Print_Area" localSheetId="0">'Pesquisa de Preços'!$A$1:$I$49</definedName>
    <definedName name="_xlnm.Print_Titles" localSheetId="2">'Cotações Desconsideradas'!$7:$7</definedName>
    <definedName name="_xlnm.Print_Titles" localSheetId="1">'Mapa de Cotações'!$7:$7</definedName>
    <definedName name="_xlnm.Print_Titles" localSheetId="0">'Pesquisa de Preços'!$7:$7</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H37" i="1" l="1"/>
  <c r="I37" i="1" s="1"/>
  <c r="G37" i="1"/>
  <c r="F37" i="1"/>
  <c r="E37" i="1"/>
  <c r="H36" i="1"/>
  <c r="I36" i="1" s="1"/>
  <c r="G36" i="1"/>
  <c r="F36" i="1"/>
  <c r="E36" i="1"/>
  <c r="H35" i="1"/>
  <c r="I35" i="1" s="1"/>
  <c r="G35" i="1"/>
  <c r="F35" i="1"/>
  <c r="E35" i="1"/>
  <c r="H34" i="1"/>
  <c r="I34" i="1" s="1"/>
  <c r="G34" i="1"/>
  <c r="F34" i="1"/>
  <c r="E34" i="1"/>
  <c r="H33" i="1"/>
  <c r="I33" i="1" s="1"/>
  <c r="G33" i="1"/>
  <c r="F33" i="1"/>
  <c r="E33" i="1"/>
  <c r="I32" i="1"/>
  <c r="H32" i="1"/>
  <c r="G32" i="1"/>
  <c r="F32" i="1"/>
  <c r="E32" i="1"/>
  <c r="H31" i="1"/>
  <c r="I31" i="1" s="1"/>
  <c r="G31" i="1"/>
  <c r="F31" i="1"/>
  <c r="E31" i="1"/>
  <c r="I30" i="1"/>
  <c r="H30" i="1"/>
  <c r="G30" i="1"/>
  <c r="F30" i="1"/>
  <c r="E30" i="1"/>
  <c r="H29" i="1"/>
  <c r="I29" i="1" s="1"/>
  <c r="G29" i="1"/>
  <c r="F29" i="1"/>
  <c r="E29" i="1"/>
  <c r="H28" i="1"/>
  <c r="I28" i="1" s="1"/>
  <c r="G28" i="1"/>
  <c r="F28" i="1"/>
  <c r="E28" i="1"/>
  <c r="H27" i="1"/>
  <c r="I27" i="1" s="1"/>
  <c r="G27" i="1"/>
  <c r="F27" i="1"/>
  <c r="E27" i="1"/>
  <c r="I26" i="1"/>
  <c r="H26" i="1"/>
  <c r="G26" i="1"/>
  <c r="F26" i="1"/>
  <c r="E26" i="1"/>
  <c r="H25" i="1"/>
  <c r="I25" i="1" s="1"/>
  <c r="G25" i="1"/>
  <c r="F25" i="1"/>
  <c r="E25" i="1"/>
  <c r="I24" i="1"/>
  <c r="H24" i="1"/>
  <c r="G24" i="1"/>
  <c r="F24" i="1"/>
  <c r="E24" i="1"/>
  <c r="H23" i="1"/>
  <c r="I23" i="1" s="1"/>
  <c r="G23" i="1"/>
  <c r="F23" i="1"/>
  <c r="E23" i="1"/>
  <c r="I22" i="1"/>
  <c r="H22" i="1"/>
  <c r="G22" i="1"/>
  <c r="F22" i="1"/>
  <c r="E22" i="1"/>
  <c r="H21" i="1"/>
  <c r="I21" i="1" s="1"/>
  <c r="G21" i="1"/>
  <c r="F21" i="1"/>
  <c r="E21" i="1"/>
  <c r="H20" i="1"/>
  <c r="I20" i="1" s="1"/>
  <c r="G20" i="1"/>
  <c r="F20" i="1"/>
  <c r="E20" i="1"/>
  <c r="H19" i="1"/>
  <c r="I19" i="1" s="1"/>
  <c r="G19" i="1"/>
  <c r="F19" i="1"/>
  <c r="E19" i="1"/>
  <c r="I18" i="1"/>
  <c r="H18" i="1"/>
  <c r="G18" i="1"/>
  <c r="F18" i="1"/>
  <c r="E18" i="1"/>
  <c r="I17" i="1"/>
  <c r="H17" i="1"/>
  <c r="G17" i="1"/>
  <c r="F17" i="1"/>
  <c r="E17" i="1"/>
  <c r="I16" i="1"/>
  <c r="H16" i="1"/>
  <c r="G16" i="1"/>
  <c r="F16" i="1"/>
  <c r="E16" i="1"/>
  <c r="H15" i="1"/>
  <c r="I15" i="1" s="1"/>
  <c r="G15" i="1"/>
  <c r="F15" i="1"/>
  <c r="E15" i="1"/>
  <c r="H14" i="1"/>
  <c r="I14" i="1" s="1"/>
  <c r="G14" i="1"/>
  <c r="F14" i="1"/>
  <c r="E14" i="1"/>
  <c r="H13" i="1"/>
  <c r="I13" i="1" s="1"/>
  <c r="G13" i="1"/>
  <c r="F13" i="1"/>
  <c r="E13" i="1"/>
  <c r="H12" i="1"/>
  <c r="I12" i="1" s="1"/>
  <c r="G12" i="1"/>
  <c r="F12" i="1"/>
  <c r="E12" i="1"/>
  <c r="H11" i="1"/>
  <c r="I11" i="1" s="1"/>
  <c r="G11" i="1"/>
  <c r="F11" i="1"/>
  <c r="E11" i="1"/>
  <c r="I10" i="1"/>
  <c r="H10" i="1"/>
  <c r="G10" i="1"/>
  <c r="F10" i="1"/>
  <c r="E10" i="1"/>
  <c r="I9" i="1"/>
  <c r="H9" i="1"/>
  <c r="G9" i="1"/>
  <c r="F9" i="1"/>
  <c r="E9" i="1"/>
  <c r="I8" i="1"/>
  <c r="I38" i="1" s="1"/>
  <c r="H8" i="1"/>
  <c r="G8" i="1"/>
  <c r="F8" i="1"/>
  <c r="E8" i="1"/>
</calcChain>
</file>

<file path=xl/sharedStrings.xml><?xml version="1.0" encoding="utf-8"?>
<sst xmlns="http://schemas.openxmlformats.org/spreadsheetml/2006/main" count="477" uniqueCount="120">
  <si>
    <t>ESTADO DO RIO GRANDE DO SUL</t>
  </si>
  <si>
    <t>MUNICÍPIO DE CRUZALTENSE</t>
  </si>
  <si>
    <t>PLANILHA DE PESQUISA DE PREÇOS</t>
  </si>
  <si>
    <t>Objeto: Aquisição de materiais terapêuticos e brinquedos pedagógicos destinados à Unidade Básica de Saúde (UBS) do Município de Cruzaltense/RS, em atendimento à Portaria SES nº 1228/2025. Secretaria requisitante: Saúde. Metodologia: valor unitário estimado = média aritmética das cotações válidas (ROUND(AVERAGE(...),2)); valor total = unitário × quantidade (art. 23 da Lei nº 14.133/2021).</t>
  </si>
  <si>
    <t>Item</t>
  </si>
  <si>
    <t>Descrição</t>
  </si>
  <si>
    <t>Unid.</t>
  </si>
  <si>
    <t>Qtd.</t>
  </si>
  <si>
    <t>Nº de cotações válidas</t>
  </si>
  <si>
    <t>Menor valor</t>
  </si>
  <si>
    <t>Maior valor</t>
  </si>
  <si>
    <t>Valor Unit. Estimado (média)</t>
  </si>
  <si>
    <t>Valor Total Estimado</t>
  </si>
  <si>
    <t>BOLA PARA PILATES (65CM) ID602160 — PVC Antiderrapante, Sistema Antiestouro, Suporta 200kg.</t>
  </si>
  <si>
    <t>un</t>
  </si>
  <si>
    <t>POLTRONA DE AMAMENTAÇÃO — Material dos pés: Madeira. É reclinável com 2 posições para ajustar o ângulo de descanso. Material do estofamento: Couro sintético liso na cor bege. Estrutura robusta em madeira de eucalipto que suporta até 120kg. Estofado com espuma D-23 de alta densidade. Profundidade aberta de 156 cm, peso de 23 kg, dimensões aproximadas: 80 cm x 80 cm x 116 cm. Manual de montagem incluído.</t>
  </si>
  <si>
    <t>ROLO PARA PILATES (DIMENSÕES 90X15X15CM) — Composição da estrutura: 100% Expanded Polyolefin (EPO) e 100% Acetato etileno de vinil (EVA). Peso: 0,56 kg. Medidas: Altura de 90 cm e Diâmetro de 15 cm. Dicas de armazenamento: Evite fonte de calor, não coloque objetos pesados sobre ele e evite o sol.</t>
  </si>
  <si>
    <t>ROLO ESPUMA (DIAMETRO 10CM; COMPRIMENTO 60CM) — Tamanho: 10 x 60 cm. Produzido em espuma de poliuretano D23, revestimento em napa impermeável com fechamento em zíper.</t>
  </si>
  <si>
    <t>ROLO ESPUMA (DIAMETRO 20CM; COMPRIMENTO 60CM) — Material: Napa e Espuma (densidade 23) com fechamento em zíper. Medidas: 20 x 60 cm. Peso suportado: Até 140kg.</t>
  </si>
  <si>
    <t>ROLO ESPUMA (DIAMETRO 30CM; COMPRIMENTO 60CM) — Tamanho: 30 x 60 cm. Produzido em espuma de poliuretano D23, revestimento em napa impermeável com fechamento em zíper.</t>
  </si>
  <si>
    <t>SENTA BEBÊ TIPO FORMATO LETRA C — Tipo almofada em formato de U. Materiais do enchimento: Espuma. Material da capa: Corino. Antiácaros, antibacteriana e hipoalergênica. Dimensões: Comprimento - 50 cm, Altura - 40 cm.</t>
  </si>
  <si>
    <t>BLOCOS DE ENCAIXE, MONTAR, LÓGICOS (JOGO/BRINQUEDO PEDAGÓGICO) — Blocos de encaixe/montar lógicos. Quantidade de peças: 1000. Peças coloridas e de encaixe fácil. Feito de plástico.</t>
  </si>
  <si>
    <t>BOLA — Bola de borracha número 12. Material: Borracha. Diâmetro: 180 mm. UPC: 10.12.</t>
  </si>
  <si>
    <t>BONECA (O), CARRINHO DE BONECA, CASA DE BONECA (BRINQUEDO EM GERAL) — Carrinho feito para bonecas grandes (como Bonecas Reborn), possui capota regulável. Material resistente. Conteúdo: 01 Carrinho de Boneca da coleção Ninos Para Passeio Meninas Cotiplás. Dimensões aproximadas do produto: 65 cm (Altura). Boneca inclusa com membros articulados, cor da pele negra, recomendada para maiores de 03 anos. Pode dar banho, sentar e deitar. Peso do produto: 0,745 Kg. Certificado pelo INMETRO.</t>
  </si>
  <si>
    <t>BRINQUEDOS COM FORMAS GEOMÉTRICAS, CONJUNTO GEOMÉTRICO, JOGO DE CONSTRUÇÃO/CONECTANDO FORMAS, CASA DE ENCAIXE FORMAS, BANDEJA DE APRESENTAÇÃO DE FIGURAS GEOMÉTRICAS — Conjunto de formas geométricas de encaixe em madeira projetado para estimular o desenvolvimento intelectual e motor. Base de madeira com 20 blocos. Ensina formas geométricas e cores (+3 anos). Encaixe pela quantidade de furos (1 a 5). Medidas: 6cm de largura, 29cm de comprimento e 4cm de altura.</t>
  </si>
  <si>
    <t>BRINQUEDOS (OBJETOS SONOROS, LUMINOSOS E COM CONTRASTE PRETO E BRANCO/PRETO E AMARELO/VERMELHO) — Piano Infantil Teclado Musical Educativo Bebê Criança Bichos Cor Branco. Possui 30 teclas e personagens da Fazendinha Bichinhos Seu Lobato. Recomendado para crianças a partir dos 3 anos, alimentado por pilhas. Medidas: 18cm x 30cm x 3cm.</t>
  </si>
  <si>
    <t>BRINQUEDOS QUE ESTIMULEM A PRODUÇÃO DE ONOMATOPÉIAS (SONS) — Totem Interativo Dedobrinquedo (Brinquedo Preto e Branco para autistas). Centro de aprendizado interativo projetado para estimular a criatividade, cognição e habilidades motoras. Confeccionado em M.D.F., madeira, metal, E.V.A., poliéster e plástico PP. Oferece 10 atividades interativas em suas 4 faces: ábaco colorido, formas para encaixar, lousa branca e verde, alinhavo, engrenagens, instrumentos musicais (pandeiro, rola-rola com guizo e xilofone), relógio analógico e circuito de aramado. Dimensões montado: 45 x 94 x 45 cm. Idade recomendada: A partir de 3 anos.</t>
  </si>
  <si>
    <t>CHOCALHO KIT — Conjunto de brincadeiras com chocalho para bebês composto por 7 peças de brinquedos com chocalhos de madeira que emitem som. Ajuda no desenvolvimento da coordenação olho-mão, habilidades cognitivas e motoras finas. Dimensões: Martelo de areia (11,5 cm), Tambor da paz (19 cm), Sino de mão (11cm x 9cm), Ovo de areia (7 cm x 4,5 cm) e Chocalho (16cm x 9cm).</t>
  </si>
  <si>
    <t>CAIXAS E POTES COM TAMPA, INCLUINDO OBJETOS COM TAMPA ROSCA (DE TAMANHO MÉDIO) — Potes de Empilhar Brinquedo Infantil Encaixe Colorido Ursinho Modelo Torre. Brinquedo de empilhar e encaixar para bebês feito de plástico. Medidas: 22 x 18 x 29 cm.</t>
  </si>
  <si>
    <t>CONJUNTO ANIMAIS, CONJUNTO INSETOS (BRINQUEDO EM GERAL), ANIMAIS DE FAZENDA — Contém 15 animais em madeira maciça natural (proveniente de florestas cultivadas) com imagens impressas diretamente na madeira em ambas as faces. Animais inclusos: cachorro, gato, hamster, papagaio, coelho, vaca, ovelha, porco, cavalo, galo, zebra, leão, hipopótamo, elefante e crocodilo. Acompanha saquinho de plástico com visor (25 x 20 x 5 cm). Espessura dos animais: 1,5 cm (altura do cavalinho é de aprox. 8 cm). Tintas e vernizes atóxicos. Selo de segurança do INMETRO (BRICS 001099/2022).</t>
  </si>
  <si>
    <t>ESPELHO ACRÍLICO MONTESSORIANO (JOGO/BRINQUEDO PEDAGÓGICO) — Espelho acrílico para atividades pedagógicas. Medidas: 100 x 60 cm.</t>
  </si>
  <si>
    <t>FANTOCHES, KIT FAMÍLIA NEGRA, KIT INCLUSÃO ESPECIAL, FANTOCHE DE BOCA MODELO BEBÊ — Fantoches da linha Premium confeccionados em espuma, malha, tecido, feltro, lã, welboa, pelúcia, fibra e ribana. Boca em plástico PET revestida de feltro e olhos de plástico. O kit inclui 6 personagens: 1 Papai, 1 Mamãe, 1 Menino, 1 Menina, 1 Vovô e 1 Vovó. Tamanho aproximado de cada fantoche: 45 x 39 cm.</t>
  </si>
  <si>
    <t>GIZ DE CERA — Giz de cera com tamanho ideal para mãos pequenas e cores vivas que facilitam o aprendizado. Estojo contendo 12 cores.</t>
  </si>
  <si>
    <t>JOGO DE EMPILHAR BLOCOS (BRINQUEDO EM GERAL) — Composto por 54 blocos de madeira MDF duráveis e seguros. Peso do item: 1,15 kg. Dimensões do produto montado/caixa: 8 cm x 8 cm x 28 cm.</t>
  </si>
  <si>
    <t>JOGO DE MEMÓRIA (BRINQUEDO PEDAGÓGICO) — Jogo de memória educativo contendo 40 peças de fibro-madeira com figuras vivas e coloridas impressas em transfer brilhante sobre temas educacionais. Acompanha 1 estojo de madeira. Dimensões da embalagem: 14 x 14 x 6 cm. Peso: 0.5 kg.</t>
  </si>
  <si>
    <t>KIT CHÁ, PANELINHA, TALHERES, COPO E/OU FERRAMENTAS DE PLÁSTICO/MADEIRA — Kit Brincando de Cozinhar contendo 24 peças feitas de polipropileno nas cores rosado claro, cinza e branco. Inclui: panela de pressão, caçarola com tampa, frigideira com tampa, 4 xícaras, 4 pratinhos, chaleira, açucareiro, 4 colheres e 4 utensílios grandes (concha, pegador de macarrão, espátula e faca). Acondicionados em embalagem plástica tipo solapa. Indicado para crianças a partir de 3 anos.</t>
  </si>
  <si>
    <t>KIT DE FERRAMENTAS INFANTIL - MONTESSORI BRINQUEDOS — Kit de ferramentas em madeira composto por chaves de fenda, martelo, chaves, parafusos, pregos e outras ferramentas. Acompanha uma caixa de ferramentas em madeira ou plástico que funciona como bancada de trabalho, caixa organizadora e mala de transporte. Estimula o faz de conta e habilidades sociais. Dimensões da caixa: 25 x 15 x 10 cm. Peso: 1 kg. Idade recomendada: 2 a 4 anos.</t>
  </si>
  <si>
    <t>TAPETE DIDÁTICO INFANTIL, EDUCATIVO/PEDAGÓGICO MULTICOLORIDO — Jogo de Amarelinha Sensitiva confeccionado em lona fosca (gramatura 440gr, trama 500x300 fios). Material resistente, lavável (apenas com água e sabão neutro) e de fácil limpeza. Tamanho: 0,67m x 2,0m. Idade indicada: A partir dos 4 anos.</t>
  </si>
  <si>
    <t>KIT SEQUÊNCIAS LÓGICAS COM TEMAS INFANTIL — Sequência Lógica com o tema Inclusão Social. Confeccionada em M.D.F., composta por 16 peças pintadas e serigrafadas com tinta ultravioleta atóxica em uma das faces. Acondicionada em caixa de madeira com tampa serigrafada medindo 17 x 9,5 x 4,5 cm.</t>
  </si>
  <si>
    <t>LIVRO LITERATURA INFANTIL, LIVRO DIDÁTICO INFANTIL — Livro Sensorial Cauda de Animais feito em tecido. Maleável e lavável à mão com sabão neutro. Medidas: 18,5 x 15 cm. Indicação: +6 meses. Certificação CE.</t>
  </si>
  <si>
    <t>LIVRO INFANTIL, LIVRO DIDÁTICO INFANTIL (COLEÇÃO DE SENTIMENTOS E COMPORTAMENTO) — Livros infantis focados no aprendizado socioemocional e terapêutico. Contém 3 unidades de cada um dos seguintes títulos: 'Quando me sinto triste', 'Quando me sinto feliz', 'Quando sinto ansiedade', 'Quando sinto medo', 'O monstro das cores', 'O menino que tinha medo de errar', 'Não me toca seu boboca', 'Rita, não grita', 'Arte terapia, Métodos, Projetos, Processos' e 'A caixa de Preocupações'.</t>
  </si>
  <si>
    <t>QUEBRA-CABEÇA DE ENCAIXE (JOGO/BRINQUEDO PEDAGÓGICO) — Quebra-cabeça Montessori de madeira com pinos para encaixe de formas, cores e dinossauros. Contém 8 peças coloridas e seguras que auxiliam na coordenação motora e destreza. Produzido com materiais sustentáveis e resistentes. Dimensões: 30 × 22,5 × 1,5 cm. Indicação: A partir de 18 meses.</t>
  </si>
  <si>
    <t>TRIÂNGULO PIKLER (BRINQUEDO EM GERAL) — Triângulo Pikler Articulado + Rampa de Escalada 2 em 1 enviado montado. Pode ser configurado em até 9 posições diferentes (pontes, casinhas, triângulos de diferentes inclinações). A rampa possui dupla face: um lado liso para escorregar e o outro com 4 agarras profissionais de escalada coloridas. Feito de forma artesanal em madeira. Dimensões aproximadas: Triângulo grande possui 63 cm de altura, 58 cm de largura e 1,23 m de comprimento.</t>
  </si>
  <si>
    <t>MESA E CADEIRA INFANTIL — Conjunto infantil contendo 1 mesa (tampo em MDF e estrutura em madeira) medindo 58 cm de altura, 60,5 cm de largura e 60,5 cm de comprimento, acompanhada por 4 cadeiras de madeira com altura do assento de 28 cm. Ideal para acomodar crianças em atividades pedagógicas ou refeições.</t>
  </si>
  <si>
    <t>VALOR TOTAL ESTIMADO</t>
  </si>
  <si>
    <t>Declaramos, para os devidos fins, que os preços, quantitativos e demais informações constantes desta Pesquisa de Preços são verídicos e refletem fielmente os orçamentos e cotações efetivamente obtidos junto aos fornecedores consultados, nos termos do art. 23 da Lei nº 14.133/2021.</t>
  </si>
  <si>
    <t>_________________________________________</t>
  </si>
  <si>
    <t>Rodrigo Sartori</t>
  </si>
  <si>
    <t>Secretário Municipal de Saúde</t>
  </si>
  <si>
    <t>MAPA DE COTAÇÕES VÁLIDAS</t>
  </si>
  <si>
    <t>Fornecedor / Fonte</t>
  </si>
  <si>
    <t>Tipo</t>
  </si>
  <si>
    <t>Data</t>
  </si>
  <si>
    <t>Identificação / Referência</t>
  </si>
  <si>
    <t>Valor Unit.</t>
  </si>
  <si>
    <t>ORIS AUDIOVISUAL LTDA</t>
  </si>
  <si>
    <t>Orçamento</t>
  </si>
  <si>
    <t>BIOMAX PRODUTOS ODONTOLOGICOS E HOSPITALARES LTDA</t>
  </si>
  <si>
    <t>BARONESA LTDA EPP</t>
  </si>
  <si>
    <t>K.S. ARTIGOS ESPORTIVOS LTDA (SS Esportes) - Proposta 7625</t>
  </si>
  <si>
    <t>Proposta nº 7625</t>
  </si>
  <si>
    <t>27/08/2026</t>
  </si>
  <si>
    <t>CNPJ 19.444.651/0001-07</t>
  </si>
  <si>
    <t>MCM COMÉRCIO DE BRINQUEDOS</t>
  </si>
  <si>
    <t>26/05/2026</t>
  </si>
  <si>
    <t>CNPJ 52.883.136/0001-90</t>
  </si>
  <si>
    <t>NOBRE HORSE LTDA</t>
  </si>
  <si>
    <t>RSM DE SOUZA LEÃO - ME</t>
  </si>
  <si>
    <t>Educativa Comercio de Livros e Brinquedos Ltda</t>
  </si>
  <si>
    <t>ALEXANDRE JOEL BALDO</t>
  </si>
  <si>
    <t>BISTURI MATERIAL HOSPITALAR</t>
  </si>
  <si>
    <t>Site (art. 23, §1º, III)</t>
  </si>
  <si>
    <t>08/09/2026</t>
  </si>
  <si>
    <t>bisturi.com.br</t>
  </si>
  <si>
    <t>SEEKMED</t>
  </si>
  <si>
    <t>seekmed.com.br</t>
  </si>
  <si>
    <t>FARMABEM</t>
  </si>
  <si>
    <t>farmabemfarmacia.com.br</t>
  </si>
  <si>
    <t>DC METZ COMERCIAL</t>
  </si>
  <si>
    <t>PROHOSPITAL (Shopping das Espumas)</t>
  </si>
  <si>
    <t>prohospital.com.br</t>
  </si>
  <si>
    <t>DAFOCA SPORTS (Magalu)</t>
  </si>
  <si>
    <t>magazineluiza.com.br</t>
  </si>
  <si>
    <t>FISIO FERNANDES</t>
  </si>
  <si>
    <t>fisiofernandes.com.br</t>
  </si>
  <si>
    <t>ERECHIM PRESENTES EDUCATIVOS LTDA</t>
  </si>
  <si>
    <t>CNPJ 55.397.257/0001-10 (orçamento sem data e assinatura)</t>
  </si>
  <si>
    <t>BAUER COMÉRCIO E LICITAÇÕES LTDA</t>
  </si>
  <si>
    <t>KALINOVSKI &amp; KALINOVSKI LTDA</t>
  </si>
  <si>
    <t>REAL PAPELARIA</t>
  </si>
  <si>
    <t>25/05/2026</t>
  </si>
  <si>
    <t>CNPJ 06.063.683/0001-02 (Flavio Santo Dallasen e Cia Ltda)</t>
  </si>
  <si>
    <t>SUPERLEGAL</t>
  </si>
  <si>
    <t>MERCADO LIVRE - Bola Iniciação T12 Penalty</t>
  </si>
  <si>
    <t>09/10/2026</t>
  </si>
  <si>
    <t>mercadolivre.com.br/bola-de-iniciacao-tamanho-12-xxiv-cor-verde-penalty/p/MLB40969749</t>
  </si>
  <si>
    <t>MERCADO LIVRE (Rythmoon) - Bola Iniciação Vollo T12</t>
  </si>
  <si>
    <t>mercadolivre.com.br/bola-de-iniciacao-vollo-t12-cor-vermelha-handebol-leve-resistente-ideal-para-treinos-e-jogos-recreativos/p/MLB21012222</t>
  </si>
  <si>
    <t>PEZINHOS WEB - Chocalho maraca madeira (2 un)</t>
  </si>
  <si>
    <t>pezinhosweb.com/produtos/chocalho-maraca-infantil-em-madeira-2-unid/</t>
  </si>
  <si>
    <t>MERCADO LIVRE (Visual Laser) - Espelho acrílico 100x60</t>
  </si>
  <si>
    <t>mercadolivre.com.br/espelho-acrilico-seguro-quarto-100x60cm-bebe-montessoriano-moldura-sem-moldura/p/MLB56221387</t>
  </si>
  <si>
    <t>PINDORAMA BRINQUEDOS - Kit fantoches família negra</t>
  </si>
  <si>
    <t>pindoramabrinquedos.com.br/produto/kit-de-fantoches-familia-negra-em-tecido-luqueta/</t>
  </si>
  <si>
    <t>PEZINHOS WEB - Livro 3D de pano Animal Tail</t>
  </si>
  <si>
    <t>pezinhosweb.com/produtos/livro-3d-de-pano-para-bebe-animal-tail/</t>
  </si>
  <si>
    <t>JDN JUNIOR LTDA</t>
  </si>
  <si>
    <t>BLUBRINK COMERCIO E DISTRIBUICAO LTDA</t>
  </si>
  <si>
    <t>PONTO FRIO (JM Indústria) - Conjunto mesa 60x60 + 4 cadeiras</t>
  </si>
  <si>
    <t>pontofrio.com.br/conjunto-mesa-infantil-60x60-com-4-cadeiras-madeira-mdf-reforcada-jm-moveis/p/1582685704</t>
  </si>
  <si>
    <t>COTAÇÕES DESCONSIDERADAS NA ANÁLISE CRÍTICA</t>
  </si>
  <si>
    <t>Motivo</t>
  </si>
  <si>
    <t>K.S. ARTIGOS ESPORTIVOS (SS Esportes) – site – CNPJ 19.444.651/0001-07</t>
  </si>
  <si>
    <t>Preço promocional do site (PIX) substituído pela Proposta formal nº 7625 do mesmo fornecedor (R$ 168,11).</t>
  </si>
  <si>
    <t>IVANI SALETE FRANZON BERTI (Bazar Iva) – CNPJ 06.993.385/0001-11</t>
  </si>
  <si>
    <t>Orçamento desconsiderado integralmente: múltiplos preços distintos para o mesmo item (produtos diversos) e ausência de data e assinatura.</t>
  </si>
  <si>
    <t>REAL PAPELARIA – CNPJ 06.063.683/0001-02</t>
  </si>
  <si>
    <t>Produto cotado diverge da especificação ("fazendinha de plástico"; o DFD exige 15 animais em madeira maciça com selo INMETRO).</t>
  </si>
  <si>
    <t>Preço de livro avulso; o item é a coleção completa (10 títulos x 3 unidades) — unidade incompatível com as demais cotações.</t>
  </si>
  <si>
    <t>Cruzaltense/RS, 09 de outubro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</si>
</sst>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R$ &quot;#,##0.00"/>
  </numFmts>
  <fonts count="11" x14ac:knownFonts="1">
    <font>
      <sz val="11"/>
      <color theme="1"/>
      <name val="Calibri"/>
      <family val="2"/>
      <charset val="1"/>
    </font>
    <font>
      <b/>
      <sz val="12"/>
      <color rgb="FF595959"/>
      <name val="Arial"/>
      <charset val="1"/>
    </font>
    <font>
      <b/>
      <sz val="12"/>
      <name val="Arial"/>
      <charset val="1"/>
    </font>
    <font>
      <sz val="9"/>
      <name val="Arial"/>
      <charset val="1"/>
    </font>
    <font>
      <b/>
      <sz val="9"/>
      <name val="Arial"/>
      <charset val="1"/>
    </font>
    <font>
      <sz val="8"/>
      <name val="Arial"/>
      <charset val="1"/>
    </font>
    <font>
      <b/>
      <sz val="10"/>
      <name val="Arial"/>
      <charset val="1"/>
    </font>
    <font>
      <i/>
      <sz val="10"/>
      <name val="Arial"/>
      <charset val="1"/>
    </font>
    <font>
      <sz val="10"/>
      <name val="Arial"/>
      <charset val="1"/>
    </font>
    <font>
      <sz val="8"/>
      <color rgb="FF000000"/>
      <name val="Arial"/>
      <charset val="1"/>
    </font>
    <font>
      <sz val="8"/>
      <color rgb="FFC00000"/>
      <name val="Arial"/>
      <charset val="1"/>
    </font>
  </fonts>
  <fills count="5">
    <fill>
      <patternFill patternType="none"/>
    </fill>
    <fill>
      <patternFill patternType="gray125"/>
    </fill>
    <fill>
      <patternFill patternType="solid">
        <fgColor rgb="FFE2EFD9"/>
        <bgColor rgb="FFF2F2F2"/>
      </patternFill>
    </fill>
    <fill>
      <patternFill patternType="solid">
        <fgColor rgb="FFC5E0B3"/>
        <bgColor rgb="FFE2EFD9"/>
      </patternFill>
    </fill>
    <fill>
      <patternFill patternType="solid">
        <fgColor rgb="FFF2F2F2"/>
        <bgColor rgb="FFE2EFD9"/>
      </patternFill>
    </fill>
  </fills>
  <borders count="2">
    <border>
      <left/>
      <right/>
      <top/>
      <bottom/>
      <diagonal/>
    </border>
    <border>
      <left style="thin">
        <color rgb="FF808080"/>
      </left>
      <right style="thin">
        <color rgb="FF808080"/>
      </right>
      <top style="thin">
        <color rgb="FF808080"/>
      </top>
      <bottom style="thin">
        <color rgb="FF808080"/>
      </bottom>
      <diagonal/>
    </border>
  </borders>
  <cellStyleXfs count="1">
    <xf numFmtId="0" fontId="0" fillId="0" borderId="0"/>
  </cellStyleXfs>
  <cellXfs count="27">
    <xf numFmtId="0" fontId="0" fillId="0" borderId="0" xfId="0"/>
    <xf numFmtId="0" fontId="6" fillId="0" borderId="0" xfId="0" applyFont="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justify" vertical="center" wrapText="1"/>
    </xf>
    <xf numFmtId="0" fontId="6" fillId="2" borderId="1" xfId="0" applyFont="1" applyFill="1" applyBorder="1" applyAlignment="1">
      <alignment horizontal="right" vertical="center"/>
    </xf>
    <xf numFmtId="0" fontId="3" fillId="0" borderId="0" xfId="0" applyFont="1" applyAlignment="1">
      <alignment horizontal="justify" vertical="center" wrapText="1"/>
    </xf>
    <xf numFmtId="0" fontId="2" fillId="2" borderId="0" xfId="0" applyFont="1" applyFill="1" applyAlignment="1">
      <alignment horizontal="center" vertical="center" wrapText="1"/>
    </xf>
    <xf numFmtId="0" fontId="1" fillId="0" borderId="0" xfId="0" applyFont="1" applyAlignment="1">
      <alignment horizontal="center" vertical="center" wrapText="1"/>
    </xf>
    <xf numFmtId="0" fontId="4" fillId="3"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right" vertical="center"/>
    </xf>
    <xf numFmtId="165" fontId="6" fillId="2" borderId="1" xfId="0" applyNumberFormat="1" applyFont="1" applyFill="1" applyBorder="1"/>
    <xf numFmtId="164" fontId="9"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165" fontId="9" fillId="0" borderId="1" xfId="0" applyNumberFormat="1" applyFont="1" applyBorder="1" applyAlignment="1">
      <alignment horizontal="right" vertical="center"/>
    </xf>
    <xf numFmtId="164" fontId="9" fillId="4" borderId="1" xfId="0" applyNumberFormat="1"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165" fontId="9" fillId="4" borderId="1" xfId="0" applyNumberFormat="1" applyFont="1" applyFill="1" applyBorder="1" applyAlignment="1">
      <alignment horizontal="right" vertical="center"/>
    </xf>
    <xf numFmtId="0" fontId="10" fillId="4" borderId="1"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5"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2F2F2"/>
      <rgbColor rgb="FFC00000"/>
      <rgbColor rgb="FF00FF00"/>
      <rgbColor rgb="FF0000FF"/>
      <rgbColor rgb="FFFFFF00"/>
      <rgbColor rgb="FFFF00FF"/>
      <rgbColor rgb="FF00FFFF"/>
      <rgbColor rgb="FF800000"/>
      <rgbColor rgb="FF008000"/>
      <rgbColor rgb="FF000080"/>
      <rgbColor rgb="FF808000"/>
      <rgbColor rgb="FF800080"/>
      <rgbColor rgb="FF008080"/>
      <rgbColor rgb="FFC5E0B3"/>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9"/>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9"/>
  <sheetViews>
    <sheetView tabSelected="1" topLeftCell="A34" zoomScaleNormal="100" workbookViewId="0">
      <selection activeCell="A43" sqref="A43:I43"/>
    </sheetView>
  </sheetViews>
  <sheetFormatPr defaultColWidth="8.7109375" defaultRowHeight="15" x14ac:dyDescent="0.25"/>
  <cols>
    <col min="1" max="1" width="5" customWidth="1"/>
    <col min="2" max="2" width="62" customWidth="1"/>
    <col min="3" max="4" width="6" customWidth="1"/>
    <col min="5" max="5" width="10" customWidth="1"/>
    <col min="6" max="7" width="11" customWidth="1"/>
    <col min="8" max="9" width="13" customWidth="1"/>
  </cols>
  <sheetData>
    <row r="1" spans="1:9" ht="15" customHeight="1" x14ac:dyDescent="0.25">
      <c r="A1" s="7" t="s">
        <v>0</v>
      </c>
      <c r="B1" s="7"/>
      <c r="C1" s="7"/>
      <c r="D1" s="7"/>
      <c r="E1" s="7"/>
      <c r="F1" s="7"/>
      <c r="G1" s="7"/>
      <c r="H1" s="7"/>
      <c r="I1" s="7"/>
    </row>
    <row r="2" spans="1:9" ht="15" customHeight="1" x14ac:dyDescent="0.25">
      <c r="A2" s="7" t="s">
        <v>1</v>
      </c>
      <c r="B2" s="7"/>
      <c r="C2" s="7"/>
      <c r="D2" s="7"/>
      <c r="E2" s="7"/>
      <c r="F2" s="7"/>
      <c r="G2" s="7"/>
      <c r="H2" s="7"/>
      <c r="I2" s="7"/>
    </row>
    <row r="4" spans="1:9" ht="21.75" customHeight="1" x14ac:dyDescent="0.25">
      <c r="A4" s="6" t="s">
        <v>2</v>
      </c>
      <c r="B4" s="6"/>
      <c r="C4" s="6"/>
      <c r="D4" s="6"/>
      <c r="E4" s="6"/>
      <c r="F4" s="6"/>
      <c r="G4" s="6"/>
      <c r="H4" s="6"/>
      <c r="I4" s="6"/>
    </row>
    <row r="5" spans="1:9" ht="42" customHeight="1" x14ac:dyDescent="0.25">
      <c r="A5" s="5" t="s">
        <v>3</v>
      </c>
      <c r="B5" s="5"/>
      <c r="C5" s="5"/>
      <c r="D5" s="5"/>
      <c r="E5" s="5"/>
      <c r="F5" s="5"/>
      <c r="G5" s="5"/>
      <c r="H5" s="5"/>
      <c r="I5" s="5"/>
    </row>
    <row r="7" spans="1:9" ht="39.75" customHeight="1" x14ac:dyDescent="0.25">
      <c r="A7" s="8" t="s">
        <v>4</v>
      </c>
      <c r="B7" s="8" t="s">
        <v>5</v>
      </c>
      <c r="C7" s="8" t="s">
        <v>6</v>
      </c>
      <c r="D7" s="8" t="s">
        <v>7</v>
      </c>
      <c r="E7" s="8" t="s">
        <v>8</v>
      </c>
      <c r="F7" s="8" t="s">
        <v>9</v>
      </c>
      <c r="G7" s="8" t="s">
        <v>10</v>
      </c>
      <c r="H7" s="8" t="s">
        <v>11</v>
      </c>
      <c r="I7" s="8" t="s">
        <v>12</v>
      </c>
    </row>
    <row r="8" spans="1:9" ht="34.5" customHeight="1" x14ac:dyDescent="0.25">
      <c r="A8" s="9">
        <v>1</v>
      </c>
      <c r="B8" s="10" t="s">
        <v>13</v>
      </c>
      <c r="C8" s="11" t="s">
        <v>14</v>
      </c>
      <c r="D8" s="11">
        <v>1</v>
      </c>
      <c r="E8" s="11">
        <f>COUNT('Mapa de Cotações'!F8:F11)</f>
        <v>4</v>
      </c>
      <c r="F8" s="12">
        <f>MIN('Mapa de Cotações'!F8:F11)</f>
        <v>43</v>
      </c>
      <c r="G8" s="12">
        <f>MAX('Mapa de Cotações'!F8:F11)</f>
        <v>103.59</v>
      </c>
      <c r="H8" s="12">
        <f>ROUND(AVERAGE('Mapa de Cotações'!F8:F11),2)</f>
        <v>73.27</v>
      </c>
      <c r="I8" s="12">
        <f t="shared" ref="I8:I37" si="0">H8*D8</f>
        <v>73.27</v>
      </c>
    </row>
    <row r="9" spans="1:9" ht="69" customHeight="1" x14ac:dyDescent="0.25">
      <c r="A9" s="9">
        <v>2</v>
      </c>
      <c r="B9" s="10" t="s">
        <v>15</v>
      </c>
      <c r="C9" s="11" t="s">
        <v>14</v>
      </c>
      <c r="D9" s="11">
        <v>1</v>
      </c>
      <c r="E9" s="11">
        <f>COUNT('Mapa de Cotações'!F12:F14)</f>
        <v>3</v>
      </c>
      <c r="F9" s="12">
        <f>MIN('Mapa de Cotações'!F12:F14)</f>
        <v>589.5</v>
      </c>
      <c r="G9" s="12">
        <f>MAX('Mapa de Cotações'!F12:F14)</f>
        <v>2900</v>
      </c>
      <c r="H9" s="12">
        <f>ROUND(AVERAGE('Mapa de Cotações'!F12:F14),2)</f>
        <v>1453.17</v>
      </c>
      <c r="I9" s="12">
        <f t="shared" si="0"/>
        <v>1453.17</v>
      </c>
    </row>
    <row r="10" spans="1:9" ht="57" customHeight="1" x14ac:dyDescent="0.25">
      <c r="A10" s="9">
        <v>3</v>
      </c>
      <c r="B10" s="10" t="s">
        <v>16</v>
      </c>
      <c r="C10" s="11" t="s">
        <v>14</v>
      </c>
      <c r="D10" s="11">
        <v>1</v>
      </c>
      <c r="E10" s="11">
        <f>COUNT('Mapa de Cotações'!F15:F18)</f>
        <v>4</v>
      </c>
      <c r="F10" s="12">
        <f>MIN('Mapa de Cotações'!F15:F18)</f>
        <v>135</v>
      </c>
      <c r="G10" s="12">
        <f>MAX('Mapa de Cotações'!F15:F18)</f>
        <v>428.5</v>
      </c>
      <c r="H10" s="12">
        <f>ROUND(AVERAGE('Mapa de Cotações'!F15:F18),2)</f>
        <v>245.06</v>
      </c>
      <c r="I10" s="12">
        <f t="shared" si="0"/>
        <v>245.06</v>
      </c>
    </row>
    <row r="11" spans="1:9" ht="34.5" customHeight="1" x14ac:dyDescent="0.25">
      <c r="A11" s="9">
        <v>4</v>
      </c>
      <c r="B11" s="10" t="s">
        <v>17</v>
      </c>
      <c r="C11" s="11" t="s">
        <v>14</v>
      </c>
      <c r="D11" s="11">
        <v>1</v>
      </c>
      <c r="E11" s="11">
        <f>COUNT('Mapa de Cotações'!F19:F21)</f>
        <v>3</v>
      </c>
      <c r="F11" s="12">
        <f>MIN('Mapa de Cotações'!F19:F21)</f>
        <v>56.99</v>
      </c>
      <c r="G11" s="12">
        <f>MAX('Mapa de Cotações'!F19:F21)</f>
        <v>89.9</v>
      </c>
      <c r="H11" s="12">
        <f>ROUND(AVERAGE('Mapa de Cotações'!F19:F21),2)</f>
        <v>70.63</v>
      </c>
      <c r="I11" s="12">
        <f t="shared" si="0"/>
        <v>70.63</v>
      </c>
    </row>
    <row r="12" spans="1:9" ht="34.5" customHeight="1" x14ac:dyDescent="0.25">
      <c r="A12" s="9">
        <v>5</v>
      </c>
      <c r="B12" s="10" t="s">
        <v>18</v>
      </c>
      <c r="C12" s="11" t="s">
        <v>14</v>
      </c>
      <c r="D12" s="11">
        <v>1</v>
      </c>
      <c r="E12" s="11">
        <f>COUNT('Mapa de Cotações'!F22:F25)</f>
        <v>4</v>
      </c>
      <c r="F12" s="12">
        <f>MIN('Mapa de Cotações'!F22:F25)</f>
        <v>107.08</v>
      </c>
      <c r="G12" s="12">
        <f>MAX('Mapa de Cotações'!F22:F25)</f>
        <v>221.56</v>
      </c>
      <c r="H12" s="12">
        <f>ROUND(AVERAGE('Mapa de Cotações'!F22:F25),2)</f>
        <v>160.86000000000001</v>
      </c>
      <c r="I12" s="12">
        <f t="shared" si="0"/>
        <v>160.86000000000001</v>
      </c>
    </row>
    <row r="13" spans="1:9" ht="34.5" customHeight="1" x14ac:dyDescent="0.25">
      <c r="A13" s="9">
        <v>6</v>
      </c>
      <c r="B13" s="10" t="s">
        <v>19</v>
      </c>
      <c r="C13" s="11" t="s">
        <v>14</v>
      </c>
      <c r="D13" s="11">
        <v>1</v>
      </c>
      <c r="E13" s="11">
        <f>COUNT('Mapa de Cotações'!F26:F28)</f>
        <v>3</v>
      </c>
      <c r="F13" s="12">
        <f>MIN('Mapa de Cotações'!F26:F28)</f>
        <v>168.11</v>
      </c>
      <c r="G13" s="12">
        <f>MAX('Mapa de Cotações'!F26:F28)</f>
        <v>299.89999999999998</v>
      </c>
      <c r="H13" s="12">
        <f>ROUND(AVERAGE('Mapa de Cotações'!F26:F28),2)</f>
        <v>222.34</v>
      </c>
      <c r="I13" s="12">
        <f t="shared" si="0"/>
        <v>222.34</v>
      </c>
    </row>
    <row r="14" spans="1:9" ht="45.75" customHeight="1" x14ac:dyDescent="0.25">
      <c r="A14" s="9">
        <v>7</v>
      </c>
      <c r="B14" s="10" t="s">
        <v>20</v>
      </c>
      <c r="C14" s="11" t="s">
        <v>14</v>
      </c>
      <c r="D14" s="11">
        <v>2</v>
      </c>
      <c r="E14" s="11">
        <f>COUNT('Mapa de Cotações'!F29:F32)</f>
        <v>4</v>
      </c>
      <c r="F14" s="12">
        <f>MIN('Mapa de Cotações'!F29:F32)</f>
        <v>125</v>
      </c>
      <c r="G14" s="12">
        <f>MAX('Mapa de Cotações'!F29:F32)</f>
        <v>229.68</v>
      </c>
      <c r="H14" s="12">
        <f>ROUND(AVERAGE('Mapa de Cotações'!F29:F32),2)</f>
        <v>158.68</v>
      </c>
      <c r="I14" s="12">
        <f t="shared" si="0"/>
        <v>317.36</v>
      </c>
    </row>
    <row r="15" spans="1:9" ht="45.75" customHeight="1" x14ac:dyDescent="0.25">
      <c r="A15" s="9">
        <v>8</v>
      </c>
      <c r="B15" s="10" t="s">
        <v>21</v>
      </c>
      <c r="C15" s="11" t="s">
        <v>14</v>
      </c>
      <c r="D15" s="11">
        <v>6</v>
      </c>
      <c r="E15" s="11">
        <f>COUNT('Mapa de Cotações'!F33:F36)</f>
        <v>4</v>
      </c>
      <c r="F15" s="12">
        <f>MIN('Mapa de Cotações'!F33:F36)</f>
        <v>59.99</v>
      </c>
      <c r="G15" s="12">
        <f>MAX('Mapa de Cotações'!F33:F36)</f>
        <v>756</v>
      </c>
      <c r="H15" s="12">
        <f>ROUND(AVERAGE('Mapa de Cotações'!F33:F36),2)</f>
        <v>355.15</v>
      </c>
      <c r="I15" s="12">
        <f t="shared" si="0"/>
        <v>2130.8999999999996</v>
      </c>
    </row>
    <row r="16" spans="1:9" ht="34.5" customHeight="1" x14ac:dyDescent="0.25">
      <c r="A16" s="9">
        <v>9</v>
      </c>
      <c r="B16" s="10" t="s">
        <v>22</v>
      </c>
      <c r="C16" s="11" t="s">
        <v>14</v>
      </c>
      <c r="D16" s="11">
        <v>10</v>
      </c>
      <c r="E16" s="11">
        <f>COUNT('Mapa de Cotações'!F37:F40)</f>
        <v>4</v>
      </c>
      <c r="F16" s="12">
        <f>MIN('Mapa de Cotações'!F37:F40)</f>
        <v>36.5</v>
      </c>
      <c r="G16" s="12">
        <f>MAX('Mapa de Cotações'!F37:F40)</f>
        <v>64</v>
      </c>
      <c r="H16" s="12">
        <f>ROUND(AVERAGE('Mapa de Cotações'!F37:F40),2)</f>
        <v>50.67</v>
      </c>
      <c r="I16" s="12">
        <f t="shared" si="0"/>
        <v>506.70000000000005</v>
      </c>
    </row>
    <row r="17" spans="1:9" ht="80.25" customHeight="1" x14ac:dyDescent="0.25">
      <c r="A17" s="9">
        <v>10</v>
      </c>
      <c r="B17" s="10" t="s">
        <v>23</v>
      </c>
      <c r="C17" s="11" t="s">
        <v>14</v>
      </c>
      <c r="D17" s="11">
        <v>3</v>
      </c>
      <c r="E17" s="11">
        <f>COUNT('Mapa de Cotações'!F41:F43)</f>
        <v>3</v>
      </c>
      <c r="F17" s="12">
        <f>MIN('Mapa de Cotações'!F41:F43)</f>
        <v>149.99</v>
      </c>
      <c r="G17" s="12">
        <f>MAX('Mapa de Cotações'!F41:F43)</f>
        <v>454.8</v>
      </c>
      <c r="H17" s="12">
        <f>ROUND(AVERAGE('Mapa de Cotações'!F41:F43),2)</f>
        <v>311.26</v>
      </c>
      <c r="I17" s="12">
        <f t="shared" si="0"/>
        <v>933.78</v>
      </c>
    </row>
    <row r="18" spans="1:9" ht="80.25" customHeight="1" x14ac:dyDescent="0.25">
      <c r="A18" s="9">
        <v>11</v>
      </c>
      <c r="B18" s="10" t="s">
        <v>24</v>
      </c>
      <c r="C18" s="11" t="s">
        <v>14</v>
      </c>
      <c r="D18" s="11">
        <v>6</v>
      </c>
      <c r="E18" s="11">
        <f>COUNT('Mapa de Cotações'!F44:F47)</f>
        <v>4</v>
      </c>
      <c r="F18" s="12">
        <f>MIN('Mapa de Cotações'!F44:F47)</f>
        <v>39.9</v>
      </c>
      <c r="G18" s="12">
        <f>MAX('Mapa de Cotações'!F44:F47)</f>
        <v>49.9</v>
      </c>
      <c r="H18" s="12">
        <f>ROUND(AVERAGE('Mapa de Cotações'!F44:F47),2)</f>
        <v>45.32</v>
      </c>
      <c r="I18" s="12">
        <f t="shared" si="0"/>
        <v>271.92</v>
      </c>
    </row>
    <row r="19" spans="1:9" ht="69" customHeight="1" x14ac:dyDescent="0.25">
      <c r="A19" s="9">
        <v>12</v>
      </c>
      <c r="B19" s="10" t="s">
        <v>25</v>
      </c>
      <c r="C19" s="11" t="s">
        <v>14</v>
      </c>
      <c r="D19" s="11">
        <v>3</v>
      </c>
      <c r="E19" s="11">
        <f>COUNT('Mapa de Cotações'!F48:F51)</f>
        <v>4</v>
      </c>
      <c r="F19" s="12">
        <f>MIN('Mapa de Cotações'!F48:F51)</f>
        <v>46.2</v>
      </c>
      <c r="G19" s="12">
        <f>MAX('Mapa de Cotações'!F48:F51)</f>
        <v>129.99</v>
      </c>
      <c r="H19" s="12">
        <f>ROUND(AVERAGE('Mapa de Cotações'!F48:F51),2)</f>
        <v>82.77</v>
      </c>
      <c r="I19" s="12">
        <f t="shared" si="0"/>
        <v>248.31</v>
      </c>
    </row>
    <row r="20" spans="1:9" ht="103.5" customHeight="1" x14ac:dyDescent="0.25">
      <c r="A20" s="9">
        <v>13</v>
      </c>
      <c r="B20" s="10" t="s">
        <v>26</v>
      </c>
      <c r="C20" s="11" t="s">
        <v>14</v>
      </c>
      <c r="D20" s="11">
        <v>3</v>
      </c>
      <c r="E20" s="11">
        <f>COUNT('Mapa de Cotações'!F52:F54)</f>
        <v>3</v>
      </c>
      <c r="F20" s="12">
        <f>MIN('Mapa de Cotações'!F52:F54)</f>
        <v>168.9</v>
      </c>
      <c r="G20" s="12">
        <f>MAX('Mapa de Cotações'!F52:F54)</f>
        <v>1251.3599999999999</v>
      </c>
      <c r="H20" s="12">
        <f>ROUND(AVERAGE('Mapa de Cotações'!F52:F54),2)</f>
        <v>786.42</v>
      </c>
      <c r="I20" s="12">
        <f t="shared" si="0"/>
        <v>2359.2599999999998</v>
      </c>
    </row>
    <row r="21" spans="1:9" ht="69" customHeight="1" x14ac:dyDescent="0.25">
      <c r="A21" s="9">
        <v>14</v>
      </c>
      <c r="B21" s="10" t="s">
        <v>27</v>
      </c>
      <c r="C21" s="11" t="s">
        <v>14</v>
      </c>
      <c r="D21" s="11">
        <v>3</v>
      </c>
      <c r="E21" s="11">
        <f>COUNT('Mapa de Cotações'!F55:F57)</f>
        <v>3</v>
      </c>
      <c r="F21" s="12">
        <f>MIN('Mapa de Cotações'!F55:F57)</f>
        <v>27.99</v>
      </c>
      <c r="G21" s="12">
        <f>MAX('Mapa de Cotações'!F55:F57)</f>
        <v>89</v>
      </c>
      <c r="H21" s="12">
        <f>ROUND(AVERAGE('Mapa de Cotações'!F55:F57),2)</f>
        <v>64.63</v>
      </c>
      <c r="I21" s="12">
        <f t="shared" si="0"/>
        <v>193.89</v>
      </c>
    </row>
    <row r="22" spans="1:9" ht="45.75" customHeight="1" x14ac:dyDescent="0.25">
      <c r="A22" s="9">
        <v>15</v>
      </c>
      <c r="B22" s="10" t="s">
        <v>28</v>
      </c>
      <c r="C22" s="11" t="s">
        <v>14</v>
      </c>
      <c r="D22" s="11">
        <v>3</v>
      </c>
      <c r="E22" s="11">
        <f>COUNT('Mapa de Cotações'!F58:F61)</f>
        <v>4</v>
      </c>
      <c r="F22" s="12">
        <f>MIN('Mapa de Cotações'!F58:F61)</f>
        <v>88.09</v>
      </c>
      <c r="G22" s="12">
        <f>MAX('Mapa de Cotações'!F58:F61)</f>
        <v>269.99</v>
      </c>
      <c r="H22" s="12">
        <f>ROUND(AVERAGE('Mapa de Cotações'!F58:F61),2)</f>
        <v>139.02000000000001</v>
      </c>
      <c r="I22" s="12">
        <f t="shared" si="0"/>
        <v>417.06000000000006</v>
      </c>
    </row>
    <row r="23" spans="1:9" ht="91.5" customHeight="1" x14ac:dyDescent="0.25">
      <c r="A23" s="9">
        <v>16</v>
      </c>
      <c r="B23" s="10" t="s">
        <v>29</v>
      </c>
      <c r="C23" s="11" t="s">
        <v>14</v>
      </c>
      <c r="D23" s="11">
        <v>3</v>
      </c>
      <c r="E23" s="11">
        <f>COUNT('Mapa de Cotações'!F62:F64)</f>
        <v>3</v>
      </c>
      <c r="F23" s="12">
        <f>MIN('Mapa de Cotações'!F62:F64)</f>
        <v>69.989999999999995</v>
      </c>
      <c r="G23" s="12">
        <f>MAX('Mapa de Cotações'!F62:F64)</f>
        <v>382.4</v>
      </c>
      <c r="H23" s="12">
        <f>ROUND(AVERAGE('Mapa de Cotações'!F62:F64),2)</f>
        <v>197.13</v>
      </c>
      <c r="I23" s="12">
        <f t="shared" si="0"/>
        <v>591.39</v>
      </c>
    </row>
    <row r="24" spans="1:9" ht="34.5" customHeight="1" x14ac:dyDescent="0.25">
      <c r="A24" s="9">
        <v>17</v>
      </c>
      <c r="B24" s="10" t="s">
        <v>30</v>
      </c>
      <c r="C24" s="11" t="s">
        <v>14</v>
      </c>
      <c r="D24" s="11">
        <v>3</v>
      </c>
      <c r="E24" s="11">
        <f>COUNT('Mapa de Cotações'!F65:F67)</f>
        <v>3</v>
      </c>
      <c r="F24" s="12">
        <f>MIN('Mapa de Cotações'!F65:F67)</f>
        <v>123.75</v>
      </c>
      <c r="G24" s="12">
        <f>MAX('Mapa de Cotações'!F65:F67)</f>
        <v>196.71</v>
      </c>
      <c r="H24" s="12">
        <f>ROUND(AVERAGE('Mapa de Cotações'!F65:F67),2)</f>
        <v>162.82</v>
      </c>
      <c r="I24" s="12">
        <f t="shared" si="0"/>
        <v>488.46</v>
      </c>
    </row>
    <row r="25" spans="1:9" ht="69" customHeight="1" x14ac:dyDescent="0.25">
      <c r="A25" s="9">
        <v>18</v>
      </c>
      <c r="B25" s="10" t="s">
        <v>31</v>
      </c>
      <c r="C25" s="11" t="s">
        <v>14</v>
      </c>
      <c r="D25" s="11">
        <v>2</v>
      </c>
      <c r="E25" s="11">
        <f>COUNT('Mapa de Cotações'!F68:F70)</f>
        <v>3</v>
      </c>
      <c r="F25" s="12">
        <f>MIN('Mapa de Cotações'!F68:F70)</f>
        <v>252</v>
      </c>
      <c r="G25" s="12">
        <f>MAX('Mapa de Cotações'!F68:F70)</f>
        <v>724.09</v>
      </c>
      <c r="H25" s="12">
        <f>ROUND(AVERAGE('Mapa de Cotações'!F68:F70),2)</f>
        <v>470.5</v>
      </c>
      <c r="I25" s="12">
        <f t="shared" si="0"/>
        <v>941</v>
      </c>
    </row>
    <row r="26" spans="1:9" ht="34.5" customHeight="1" x14ac:dyDescent="0.25">
      <c r="A26" s="9">
        <v>19</v>
      </c>
      <c r="B26" s="10" t="s">
        <v>32</v>
      </c>
      <c r="C26" s="11" t="s">
        <v>14</v>
      </c>
      <c r="D26" s="11">
        <v>12</v>
      </c>
      <c r="E26" s="11">
        <f>COUNT('Mapa de Cotações'!F71:F73)</f>
        <v>3</v>
      </c>
      <c r="F26" s="12">
        <f>MIN('Mapa de Cotações'!F71:F73)</f>
        <v>7.5</v>
      </c>
      <c r="G26" s="12">
        <f>MAX('Mapa de Cotações'!F71:F73)</f>
        <v>21.25</v>
      </c>
      <c r="H26" s="12">
        <f>ROUND(AVERAGE('Mapa de Cotações'!F71:F73),2)</f>
        <v>12.22</v>
      </c>
      <c r="I26" s="12">
        <f t="shared" si="0"/>
        <v>146.64000000000001</v>
      </c>
    </row>
    <row r="27" spans="1:9" ht="45.75" customHeight="1" x14ac:dyDescent="0.25">
      <c r="A27" s="9">
        <v>20</v>
      </c>
      <c r="B27" s="10" t="s">
        <v>33</v>
      </c>
      <c r="C27" s="11" t="s">
        <v>14</v>
      </c>
      <c r="D27" s="11">
        <v>5</v>
      </c>
      <c r="E27" s="11">
        <f>COUNT('Mapa de Cotações'!F74:F77)</f>
        <v>4</v>
      </c>
      <c r="F27" s="12">
        <f>MIN('Mapa de Cotações'!F74:F77)</f>
        <v>30</v>
      </c>
      <c r="G27" s="12">
        <f>MAX('Mapa de Cotações'!F74:F77)</f>
        <v>149.99</v>
      </c>
      <c r="H27" s="12">
        <f>ROUND(AVERAGE('Mapa de Cotações'!F74:F77),2)</f>
        <v>86.27</v>
      </c>
      <c r="I27" s="12">
        <f t="shared" si="0"/>
        <v>431.34999999999997</v>
      </c>
    </row>
    <row r="28" spans="1:9" ht="57" customHeight="1" x14ac:dyDescent="0.25">
      <c r="A28" s="9">
        <v>21</v>
      </c>
      <c r="B28" s="10" t="s">
        <v>34</v>
      </c>
      <c r="C28" s="11" t="s">
        <v>14</v>
      </c>
      <c r="D28" s="11">
        <v>3</v>
      </c>
      <c r="E28" s="11">
        <f>COUNT('Mapa de Cotações'!F78:F80)</f>
        <v>3</v>
      </c>
      <c r="F28" s="12">
        <f>MIN('Mapa de Cotações'!F78:F80)</f>
        <v>34.99</v>
      </c>
      <c r="G28" s="12">
        <f>MAX('Mapa de Cotações'!F78:F80)</f>
        <v>61.05</v>
      </c>
      <c r="H28" s="12">
        <f>ROUND(AVERAGE('Mapa de Cotações'!F78:F80),2)</f>
        <v>47.01</v>
      </c>
      <c r="I28" s="12">
        <f t="shared" si="0"/>
        <v>141.03</v>
      </c>
    </row>
    <row r="29" spans="1:9" ht="80.25" customHeight="1" x14ac:dyDescent="0.25">
      <c r="A29" s="9">
        <v>22</v>
      </c>
      <c r="B29" s="10" t="s">
        <v>35</v>
      </c>
      <c r="C29" s="11" t="s">
        <v>14</v>
      </c>
      <c r="D29" s="11">
        <v>3</v>
      </c>
      <c r="E29" s="11">
        <f>COUNT('Mapa de Cotações'!F81:F84)</f>
        <v>4</v>
      </c>
      <c r="F29" s="12">
        <f>MIN('Mapa de Cotações'!F81:F84)</f>
        <v>59.4</v>
      </c>
      <c r="G29" s="12">
        <f>MAX('Mapa de Cotações'!F81:F84)</f>
        <v>169</v>
      </c>
      <c r="H29" s="12">
        <f>ROUND(AVERAGE('Mapa de Cotações'!F81:F84),2)</f>
        <v>104.78</v>
      </c>
      <c r="I29" s="12">
        <f t="shared" si="0"/>
        <v>314.34000000000003</v>
      </c>
    </row>
    <row r="30" spans="1:9" ht="80.25" customHeight="1" x14ac:dyDescent="0.25">
      <c r="A30" s="9">
        <v>23</v>
      </c>
      <c r="B30" s="10" t="s">
        <v>36</v>
      </c>
      <c r="C30" s="11" t="s">
        <v>14</v>
      </c>
      <c r="D30" s="11">
        <v>3</v>
      </c>
      <c r="E30" s="11">
        <f>COUNT('Mapa de Cotações'!F85:F88)</f>
        <v>4</v>
      </c>
      <c r="F30" s="12">
        <f>MIN('Mapa de Cotações'!F85:F88)</f>
        <v>89.99</v>
      </c>
      <c r="G30" s="12">
        <f>MAX('Mapa de Cotações'!F85:F88)</f>
        <v>185</v>
      </c>
      <c r="H30" s="12">
        <f>ROUND(AVERAGE('Mapa de Cotações'!F85:F88),2)</f>
        <v>143.19999999999999</v>
      </c>
      <c r="I30" s="12">
        <f t="shared" si="0"/>
        <v>429.59999999999997</v>
      </c>
    </row>
    <row r="31" spans="1:9" ht="57" customHeight="1" x14ac:dyDescent="0.25">
      <c r="A31" s="9">
        <v>24</v>
      </c>
      <c r="B31" s="10" t="s">
        <v>37</v>
      </c>
      <c r="C31" s="11" t="s">
        <v>14</v>
      </c>
      <c r="D31" s="11">
        <v>3</v>
      </c>
      <c r="E31" s="11">
        <f>COUNT('Mapa de Cotações'!F89:F92)</f>
        <v>4</v>
      </c>
      <c r="F31" s="12">
        <f>MIN('Mapa de Cotações'!F89:F92)</f>
        <v>39.99</v>
      </c>
      <c r="G31" s="12">
        <f>MAX('Mapa de Cotações'!F89:F92)</f>
        <v>114.66</v>
      </c>
      <c r="H31" s="12">
        <f>ROUND(AVERAGE('Mapa de Cotações'!F89:F92),2)</f>
        <v>73.06</v>
      </c>
      <c r="I31" s="12">
        <f t="shared" si="0"/>
        <v>219.18</v>
      </c>
    </row>
    <row r="32" spans="1:9" ht="57" customHeight="1" x14ac:dyDescent="0.25">
      <c r="A32" s="9">
        <v>25</v>
      </c>
      <c r="B32" s="10" t="s">
        <v>38</v>
      </c>
      <c r="C32" s="11" t="s">
        <v>14</v>
      </c>
      <c r="D32" s="11">
        <v>3</v>
      </c>
      <c r="E32" s="11">
        <f>COUNT('Mapa de Cotações'!F93:F95)</f>
        <v>3</v>
      </c>
      <c r="F32" s="12">
        <f>MIN('Mapa de Cotações'!F93:F95)</f>
        <v>55</v>
      </c>
      <c r="G32" s="12">
        <f>MAX('Mapa de Cotações'!F93:F95)</f>
        <v>369.12</v>
      </c>
      <c r="H32" s="12">
        <f>ROUND(AVERAGE('Mapa de Cotações'!F93:F95),2)</f>
        <v>161.37</v>
      </c>
      <c r="I32" s="12">
        <f t="shared" si="0"/>
        <v>484.11</v>
      </c>
    </row>
    <row r="33" spans="1:9" ht="45.75" customHeight="1" x14ac:dyDescent="0.25">
      <c r="A33" s="9">
        <v>26</v>
      </c>
      <c r="B33" s="10" t="s">
        <v>39</v>
      </c>
      <c r="C33" s="11" t="s">
        <v>14</v>
      </c>
      <c r="D33" s="11">
        <v>3</v>
      </c>
      <c r="E33" s="11">
        <f>COUNT('Mapa de Cotações'!F96:F98)</f>
        <v>3</v>
      </c>
      <c r="F33" s="12">
        <f>MIN('Mapa de Cotações'!F96:F98)</f>
        <v>54</v>
      </c>
      <c r="G33" s="12">
        <f>MAX('Mapa de Cotações'!F96:F98)</f>
        <v>92.89</v>
      </c>
      <c r="H33" s="12">
        <f>ROUND(AVERAGE('Mapa de Cotações'!F96:F98),2)</f>
        <v>78.900000000000006</v>
      </c>
      <c r="I33" s="12">
        <f t="shared" si="0"/>
        <v>236.70000000000002</v>
      </c>
    </row>
    <row r="34" spans="1:9" ht="80.25" customHeight="1" x14ac:dyDescent="0.25">
      <c r="A34" s="9">
        <v>27</v>
      </c>
      <c r="B34" s="10" t="s">
        <v>40</v>
      </c>
      <c r="C34" s="11" t="s">
        <v>14</v>
      </c>
      <c r="D34" s="11">
        <v>3</v>
      </c>
      <c r="E34" s="11">
        <f>COUNT('Mapa de Cotações'!F99:F100)</f>
        <v>2</v>
      </c>
      <c r="F34" s="12">
        <f>MIN('Mapa de Cotações'!F99:F100)</f>
        <v>513.85</v>
      </c>
      <c r="G34" s="12">
        <f>MAX('Mapa de Cotações'!F99:F100)</f>
        <v>536</v>
      </c>
      <c r="H34" s="12">
        <f>ROUND(AVERAGE('Mapa de Cotações'!F99:F100),2)</f>
        <v>524.92999999999995</v>
      </c>
      <c r="I34" s="12">
        <f t="shared" si="0"/>
        <v>1574.79</v>
      </c>
    </row>
    <row r="35" spans="1:9" ht="69" customHeight="1" x14ac:dyDescent="0.25">
      <c r="A35" s="9">
        <v>28</v>
      </c>
      <c r="B35" s="10" t="s">
        <v>41</v>
      </c>
      <c r="C35" s="11" t="s">
        <v>14</v>
      </c>
      <c r="D35" s="11">
        <v>4</v>
      </c>
      <c r="E35" s="11">
        <f>COUNT('Mapa de Cotações'!F101:F104)</f>
        <v>4</v>
      </c>
      <c r="F35" s="12">
        <f>MIN('Mapa de Cotações'!F101:F104)</f>
        <v>23.9</v>
      </c>
      <c r="G35" s="12">
        <f>MAX('Mapa de Cotações'!F101:F104)</f>
        <v>191.84</v>
      </c>
      <c r="H35" s="12">
        <f>ROUND(AVERAGE('Mapa de Cotações'!F101:F104),2)</f>
        <v>86.18</v>
      </c>
      <c r="I35" s="12">
        <f t="shared" si="0"/>
        <v>344.72</v>
      </c>
    </row>
    <row r="36" spans="1:9" ht="80.25" customHeight="1" x14ac:dyDescent="0.25">
      <c r="A36" s="9">
        <v>29</v>
      </c>
      <c r="B36" s="10" t="s">
        <v>42</v>
      </c>
      <c r="C36" s="11" t="s">
        <v>14</v>
      </c>
      <c r="D36" s="11">
        <v>2</v>
      </c>
      <c r="E36" s="11">
        <f>COUNT('Mapa de Cotações'!F105:F108)</f>
        <v>4</v>
      </c>
      <c r="F36" s="12">
        <f>MIN('Mapa de Cotações'!F105:F108)</f>
        <v>610</v>
      </c>
      <c r="G36" s="12">
        <f>MAX('Mapa de Cotações'!F105:F108)</f>
        <v>1390</v>
      </c>
      <c r="H36" s="12">
        <f>ROUND(AVERAGE('Mapa de Cotações'!F105:F108),2)</f>
        <v>927.5</v>
      </c>
      <c r="I36" s="12">
        <f t="shared" si="0"/>
        <v>1855</v>
      </c>
    </row>
    <row r="37" spans="1:9" ht="57" customHeight="1" x14ac:dyDescent="0.25">
      <c r="A37" s="9">
        <v>30</v>
      </c>
      <c r="B37" s="10" t="s">
        <v>43</v>
      </c>
      <c r="C37" s="11" t="s">
        <v>14</v>
      </c>
      <c r="D37" s="11">
        <v>3</v>
      </c>
      <c r="E37" s="11">
        <f>COUNT('Mapa de Cotações'!F109:F111)</f>
        <v>3</v>
      </c>
      <c r="F37" s="12">
        <f>MIN('Mapa de Cotações'!F109:F111)</f>
        <v>229.99</v>
      </c>
      <c r="G37" s="12">
        <f>MAX('Mapa de Cotações'!F109:F111)</f>
        <v>1200</v>
      </c>
      <c r="H37" s="12">
        <f>ROUND(AVERAGE('Mapa de Cotações'!F109:F111),2)</f>
        <v>787.74</v>
      </c>
      <c r="I37" s="12">
        <f t="shared" si="0"/>
        <v>2363.2200000000003</v>
      </c>
    </row>
    <row r="38" spans="1:9" ht="21.75" customHeight="1" x14ac:dyDescent="0.25">
      <c r="A38" s="4" t="s">
        <v>44</v>
      </c>
      <c r="B38" s="4"/>
      <c r="C38" s="4"/>
      <c r="D38" s="4"/>
      <c r="E38" s="4"/>
      <c r="F38" s="4"/>
      <c r="G38" s="4"/>
      <c r="H38" s="4"/>
      <c r="I38" s="13">
        <f>SUM(I8:I37)</f>
        <v>20166.04</v>
      </c>
    </row>
    <row r="41" spans="1:9" ht="43.5" customHeight="1" x14ac:dyDescent="0.25">
      <c r="A41" s="3" t="s">
        <v>45</v>
      </c>
      <c r="B41" s="3"/>
      <c r="C41" s="3"/>
      <c r="D41" s="3"/>
      <c r="E41" s="3"/>
      <c r="F41" s="3"/>
      <c r="G41" s="3"/>
      <c r="H41" s="3"/>
      <c r="I41" s="3"/>
    </row>
    <row r="43" spans="1:9" ht="15" customHeight="1" x14ac:dyDescent="0.25">
      <c r="A43" s="2" t="s">
        <v>119</v>
      </c>
      <c r="B43" s="2"/>
      <c r="C43" s="2"/>
      <c r="D43" s="2"/>
      <c r="E43" s="2"/>
      <c r="F43" s="2"/>
      <c r="G43" s="2"/>
      <c r="H43" s="2"/>
      <c r="I43" s="2"/>
    </row>
    <row r="47" spans="1:9" ht="15" customHeight="1" x14ac:dyDescent="0.25">
      <c r="A47" s="2" t="s">
        <v>46</v>
      </c>
      <c r="B47" s="2"/>
      <c r="C47" s="2"/>
      <c r="D47" s="2"/>
      <c r="E47" s="2"/>
      <c r="F47" s="2"/>
      <c r="G47" s="2"/>
      <c r="H47" s="2"/>
      <c r="I47" s="2"/>
    </row>
    <row r="48" spans="1:9" ht="15" customHeight="1" x14ac:dyDescent="0.25">
      <c r="A48" s="1" t="s">
        <v>47</v>
      </c>
      <c r="B48" s="1"/>
      <c r="C48" s="1"/>
      <c r="D48" s="1"/>
      <c r="E48" s="1"/>
      <c r="F48" s="1"/>
      <c r="G48" s="1"/>
      <c r="H48" s="1"/>
      <c r="I48" s="1"/>
    </row>
    <row r="49" spans="1:9" ht="15" customHeight="1" x14ac:dyDescent="0.25">
      <c r="A49" s="2" t="s">
        <v>48</v>
      </c>
      <c r="B49" s="2"/>
      <c r="C49" s="2"/>
      <c r="D49" s="2"/>
      <c r="E49" s="2"/>
      <c r="F49" s="2"/>
      <c r="G49" s="2"/>
      <c r="H49" s="2"/>
      <c r="I49" s="2"/>
    </row>
  </sheetData>
  <mergeCells count="10">
    <mergeCell ref="A41:I41"/>
    <mergeCell ref="A43:I43"/>
    <mergeCell ref="A47:I47"/>
    <mergeCell ref="A48:I48"/>
    <mergeCell ref="A49:I49"/>
    <mergeCell ref="A1:I1"/>
    <mergeCell ref="A2:I2"/>
    <mergeCell ref="A4:I4"/>
    <mergeCell ref="A5:I5"/>
    <mergeCell ref="A38:H38"/>
  </mergeCells>
  <printOptions horizontalCentered="1"/>
  <pageMargins left="0.4" right="0.4" top="0.5" bottom="0.5" header="0.2" footer="0.2"/>
  <pageSetup paperSize="9" fitToHeight="0" orientation="landscape" horizontalDpi="300" verticalDpi="300"/>
  <headerFooter>
    <oddHeader>&amp;C&amp;A</oddHeader>
    <oddFooter>&amp;CPágina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11"/>
  <sheetViews>
    <sheetView zoomScaleNormal="100" workbookViewId="0"/>
  </sheetViews>
  <sheetFormatPr defaultColWidth="8.7109375" defaultRowHeight="15" x14ac:dyDescent="0.25"/>
  <cols>
    <col min="1" max="1" width="5" customWidth="1"/>
    <col min="2" max="2" width="38" customWidth="1"/>
    <col min="3" max="3" width="16" customWidth="1"/>
    <col min="4" max="4" width="11" customWidth="1"/>
    <col min="5" max="5" width="55" customWidth="1"/>
    <col min="6" max="6" width="12" customWidth="1"/>
  </cols>
  <sheetData>
    <row r="1" spans="1:6" ht="15" customHeight="1" x14ac:dyDescent="0.25">
      <c r="A1" s="7" t="s">
        <v>0</v>
      </c>
      <c r="B1" s="7"/>
      <c r="C1" s="7"/>
      <c r="D1" s="7"/>
      <c r="E1" s="7"/>
      <c r="F1" s="7"/>
    </row>
    <row r="2" spans="1:6" ht="15" customHeight="1" x14ac:dyDescent="0.25">
      <c r="A2" s="7" t="s">
        <v>1</v>
      </c>
      <c r="B2" s="7"/>
      <c r="C2" s="7"/>
      <c r="D2" s="7"/>
      <c r="E2" s="7"/>
      <c r="F2" s="7"/>
    </row>
    <row r="4" spans="1:6" ht="21.75" customHeight="1" x14ac:dyDescent="0.25">
      <c r="A4" s="6" t="s">
        <v>49</v>
      </c>
      <c r="B4" s="6"/>
      <c r="C4" s="6"/>
      <c r="D4" s="6"/>
      <c r="E4" s="6"/>
      <c r="F4" s="6"/>
    </row>
    <row r="5" spans="1:6" ht="42" customHeight="1" x14ac:dyDescent="0.25">
      <c r="A5" s="5" t="s">
        <v>3</v>
      </c>
      <c r="B5" s="5"/>
      <c r="C5" s="5"/>
      <c r="D5" s="5"/>
      <c r="E5" s="5"/>
      <c r="F5" s="5"/>
    </row>
    <row r="7" spans="1:6" ht="24" customHeight="1" x14ac:dyDescent="0.25">
      <c r="A7" s="8" t="s">
        <v>4</v>
      </c>
      <c r="B7" s="8" t="s">
        <v>50</v>
      </c>
      <c r="C7" s="8" t="s">
        <v>51</v>
      </c>
      <c r="D7" s="8" t="s">
        <v>52</v>
      </c>
      <c r="E7" s="8" t="s">
        <v>53</v>
      </c>
      <c r="F7" s="8" t="s">
        <v>54</v>
      </c>
    </row>
    <row r="8" spans="1:6" ht="25.5" customHeight="1" x14ac:dyDescent="0.25">
      <c r="A8" s="14">
        <v>5</v>
      </c>
      <c r="B8" s="15" t="s">
        <v>55</v>
      </c>
      <c r="C8" s="16" t="s">
        <v>56</v>
      </c>
      <c r="D8" s="17"/>
      <c r="E8" s="18"/>
      <c r="F8" s="19">
        <v>59.8</v>
      </c>
    </row>
    <row r="9" spans="1:6" ht="25.5" customHeight="1" x14ac:dyDescent="0.25">
      <c r="A9" s="14">
        <v>5</v>
      </c>
      <c r="B9" s="15" t="s">
        <v>57</v>
      </c>
      <c r="C9" s="16" t="s">
        <v>56</v>
      </c>
      <c r="D9" s="17"/>
      <c r="E9" s="18"/>
      <c r="F9" s="19">
        <v>86.7</v>
      </c>
    </row>
    <row r="10" spans="1:6" ht="25.5" customHeight="1" x14ac:dyDescent="0.25">
      <c r="A10" s="14">
        <v>5</v>
      </c>
      <c r="B10" s="15" t="s">
        <v>58</v>
      </c>
      <c r="C10" s="16" t="s">
        <v>56</v>
      </c>
      <c r="D10" s="17"/>
      <c r="E10" s="18"/>
      <c r="F10" s="19">
        <v>43</v>
      </c>
    </row>
    <row r="11" spans="1:6" ht="25.5" customHeight="1" x14ac:dyDescent="0.25">
      <c r="A11" s="14">
        <v>5</v>
      </c>
      <c r="B11" s="15" t="s">
        <v>59</v>
      </c>
      <c r="C11" s="16" t="s">
        <v>60</v>
      </c>
      <c r="D11" s="16" t="s">
        <v>61</v>
      </c>
      <c r="E11" s="15" t="s">
        <v>62</v>
      </c>
      <c r="F11" s="19">
        <v>103.59</v>
      </c>
    </row>
    <row r="12" spans="1:6" ht="25.5" customHeight="1" x14ac:dyDescent="0.25">
      <c r="A12" s="20">
        <v>6</v>
      </c>
      <c r="B12" s="21" t="s">
        <v>63</v>
      </c>
      <c r="C12" s="22" t="s">
        <v>56</v>
      </c>
      <c r="D12" s="22" t="s">
        <v>64</v>
      </c>
      <c r="E12" s="21" t="s">
        <v>65</v>
      </c>
      <c r="F12" s="23">
        <v>2900</v>
      </c>
    </row>
    <row r="13" spans="1:6" ht="25.5" customHeight="1" x14ac:dyDescent="0.25">
      <c r="A13" s="20">
        <v>6</v>
      </c>
      <c r="B13" s="21" t="s">
        <v>66</v>
      </c>
      <c r="C13" s="22" t="s">
        <v>56</v>
      </c>
      <c r="D13" s="24"/>
      <c r="E13" s="25"/>
      <c r="F13" s="23">
        <v>870</v>
      </c>
    </row>
    <row r="14" spans="1:6" ht="25.5" customHeight="1" x14ac:dyDescent="0.25">
      <c r="A14" s="20">
        <v>6</v>
      </c>
      <c r="B14" s="21" t="s">
        <v>67</v>
      </c>
      <c r="C14" s="22" t="s">
        <v>56</v>
      </c>
      <c r="D14" s="24"/>
      <c r="E14" s="25"/>
      <c r="F14" s="23">
        <v>589.5</v>
      </c>
    </row>
    <row r="15" spans="1:6" ht="25.5" customHeight="1" x14ac:dyDescent="0.25">
      <c r="A15" s="14">
        <v>7</v>
      </c>
      <c r="B15" s="15" t="s">
        <v>57</v>
      </c>
      <c r="C15" s="16" t="s">
        <v>56</v>
      </c>
      <c r="D15" s="17"/>
      <c r="E15" s="18"/>
      <c r="F15" s="19">
        <v>428.5</v>
      </c>
    </row>
    <row r="16" spans="1:6" ht="25.5" customHeight="1" x14ac:dyDescent="0.25">
      <c r="A16" s="14">
        <v>7</v>
      </c>
      <c r="B16" s="15" t="s">
        <v>68</v>
      </c>
      <c r="C16" s="16" t="s">
        <v>56</v>
      </c>
      <c r="D16" s="17"/>
      <c r="E16" s="18"/>
      <c r="F16" s="19">
        <v>135</v>
      </c>
    </row>
    <row r="17" spans="1:6" ht="25.5" customHeight="1" x14ac:dyDescent="0.25">
      <c r="A17" s="14">
        <v>7</v>
      </c>
      <c r="B17" s="15" t="s">
        <v>69</v>
      </c>
      <c r="C17" s="16" t="s">
        <v>56</v>
      </c>
      <c r="D17" s="17"/>
      <c r="E17" s="18"/>
      <c r="F17" s="19">
        <v>260</v>
      </c>
    </row>
    <row r="18" spans="1:6" ht="25.5" customHeight="1" x14ac:dyDescent="0.25">
      <c r="A18" s="14">
        <v>7</v>
      </c>
      <c r="B18" s="15" t="s">
        <v>59</v>
      </c>
      <c r="C18" s="16" t="s">
        <v>60</v>
      </c>
      <c r="D18" s="16" t="s">
        <v>61</v>
      </c>
      <c r="E18" s="15" t="s">
        <v>62</v>
      </c>
      <c r="F18" s="19">
        <v>156.72999999999999</v>
      </c>
    </row>
    <row r="19" spans="1:6" ht="25.5" customHeight="1" x14ac:dyDescent="0.25">
      <c r="A19" s="20">
        <v>8</v>
      </c>
      <c r="B19" s="21" t="s">
        <v>70</v>
      </c>
      <c r="C19" s="22" t="s">
        <v>71</v>
      </c>
      <c r="D19" s="22" t="s">
        <v>72</v>
      </c>
      <c r="E19" s="21" t="s">
        <v>73</v>
      </c>
      <c r="F19" s="23">
        <v>65</v>
      </c>
    </row>
    <row r="20" spans="1:6" ht="25.5" customHeight="1" x14ac:dyDescent="0.25">
      <c r="A20" s="20">
        <v>8</v>
      </c>
      <c r="B20" s="21" t="s">
        <v>74</v>
      </c>
      <c r="C20" s="22" t="s">
        <v>71</v>
      </c>
      <c r="D20" s="24"/>
      <c r="E20" s="21" t="s">
        <v>75</v>
      </c>
      <c r="F20" s="23">
        <v>89.9</v>
      </c>
    </row>
    <row r="21" spans="1:6" ht="25.5" customHeight="1" x14ac:dyDescent="0.25">
      <c r="A21" s="20">
        <v>8</v>
      </c>
      <c r="B21" s="21" t="s">
        <v>76</v>
      </c>
      <c r="C21" s="22" t="s">
        <v>71</v>
      </c>
      <c r="D21" s="24"/>
      <c r="E21" s="21" t="s">
        <v>77</v>
      </c>
      <c r="F21" s="23">
        <v>56.99</v>
      </c>
    </row>
    <row r="22" spans="1:6" ht="25.5" customHeight="1" x14ac:dyDescent="0.25">
      <c r="A22" s="14">
        <v>9</v>
      </c>
      <c r="B22" s="15" t="s">
        <v>78</v>
      </c>
      <c r="C22" s="16" t="s">
        <v>56</v>
      </c>
      <c r="D22" s="17"/>
      <c r="E22" s="18"/>
      <c r="F22" s="19">
        <v>221.56</v>
      </c>
    </row>
    <row r="23" spans="1:6" ht="25.5" customHeight="1" x14ac:dyDescent="0.25">
      <c r="A23" s="14">
        <v>9</v>
      </c>
      <c r="B23" s="15" t="s">
        <v>79</v>
      </c>
      <c r="C23" s="16" t="s">
        <v>71</v>
      </c>
      <c r="D23" s="17"/>
      <c r="E23" s="15" t="s">
        <v>80</v>
      </c>
      <c r="F23" s="19">
        <v>144.9</v>
      </c>
    </row>
    <row r="24" spans="1:6" ht="25.5" customHeight="1" x14ac:dyDescent="0.25">
      <c r="A24" s="14">
        <v>9</v>
      </c>
      <c r="B24" s="15" t="s">
        <v>81</v>
      </c>
      <c r="C24" s="16" t="s">
        <v>71</v>
      </c>
      <c r="D24" s="17"/>
      <c r="E24" s="15" t="s">
        <v>82</v>
      </c>
      <c r="F24" s="19">
        <v>169.9</v>
      </c>
    </row>
    <row r="25" spans="1:6" ht="25.5" customHeight="1" x14ac:dyDescent="0.25">
      <c r="A25" s="14">
        <v>9</v>
      </c>
      <c r="B25" s="15" t="s">
        <v>59</v>
      </c>
      <c r="C25" s="16" t="s">
        <v>60</v>
      </c>
      <c r="D25" s="16" t="s">
        <v>61</v>
      </c>
      <c r="E25" s="15" t="s">
        <v>62</v>
      </c>
      <c r="F25" s="19">
        <v>107.08</v>
      </c>
    </row>
    <row r="26" spans="1:6" ht="25.5" customHeight="1" x14ac:dyDescent="0.25">
      <c r="A26" s="20">
        <v>10</v>
      </c>
      <c r="B26" s="21" t="s">
        <v>74</v>
      </c>
      <c r="C26" s="22" t="s">
        <v>71</v>
      </c>
      <c r="D26" s="24"/>
      <c r="E26" s="21" t="s">
        <v>75</v>
      </c>
      <c r="F26" s="23">
        <v>199</v>
      </c>
    </row>
    <row r="27" spans="1:6" ht="25.5" customHeight="1" x14ac:dyDescent="0.25">
      <c r="A27" s="20">
        <v>10</v>
      </c>
      <c r="B27" s="21" t="s">
        <v>83</v>
      </c>
      <c r="C27" s="22" t="s">
        <v>71</v>
      </c>
      <c r="D27" s="24"/>
      <c r="E27" s="21" t="s">
        <v>84</v>
      </c>
      <c r="F27" s="23">
        <v>299.89999999999998</v>
      </c>
    </row>
    <row r="28" spans="1:6" ht="25.5" customHeight="1" x14ac:dyDescent="0.25">
      <c r="A28" s="20">
        <v>10</v>
      </c>
      <c r="B28" s="21" t="s">
        <v>59</v>
      </c>
      <c r="C28" s="22" t="s">
        <v>60</v>
      </c>
      <c r="D28" s="22" t="s">
        <v>61</v>
      </c>
      <c r="E28" s="21" t="s">
        <v>62</v>
      </c>
      <c r="F28" s="23">
        <v>168.11</v>
      </c>
    </row>
    <row r="29" spans="1:6" ht="25.5" customHeight="1" x14ac:dyDescent="0.25">
      <c r="A29" s="14">
        <v>11</v>
      </c>
      <c r="B29" s="15" t="s">
        <v>63</v>
      </c>
      <c r="C29" s="16" t="s">
        <v>56</v>
      </c>
      <c r="D29" s="16" t="s">
        <v>64</v>
      </c>
      <c r="E29" s="15" t="s">
        <v>65</v>
      </c>
      <c r="F29" s="19">
        <v>150</v>
      </c>
    </row>
    <row r="30" spans="1:6" ht="25.5" customHeight="1" x14ac:dyDescent="0.25">
      <c r="A30" s="14">
        <v>11</v>
      </c>
      <c r="B30" s="15" t="s">
        <v>85</v>
      </c>
      <c r="C30" s="16" t="s">
        <v>56</v>
      </c>
      <c r="D30" s="17"/>
      <c r="E30" s="15" t="s">
        <v>86</v>
      </c>
      <c r="F30" s="19">
        <v>130.02000000000001</v>
      </c>
    </row>
    <row r="31" spans="1:6" ht="25.5" customHeight="1" x14ac:dyDescent="0.25">
      <c r="A31" s="14">
        <v>11</v>
      </c>
      <c r="B31" s="15" t="s">
        <v>87</v>
      </c>
      <c r="C31" s="16" t="s">
        <v>56</v>
      </c>
      <c r="D31" s="17"/>
      <c r="E31" s="18"/>
      <c r="F31" s="19">
        <v>229.68</v>
      </c>
    </row>
    <row r="32" spans="1:6" ht="25.5" customHeight="1" x14ac:dyDescent="0.25">
      <c r="A32" s="14">
        <v>11</v>
      </c>
      <c r="B32" s="15" t="s">
        <v>88</v>
      </c>
      <c r="C32" s="16" t="s">
        <v>56</v>
      </c>
      <c r="D32" s="17"/>
      <c r="E32" s="18"/>
      <c r="F32" s="19">
        <v>125</v>
      </c>
    </row>
    <row r="33" spans="1:6" ht="25.5" customHeight="1" x14ac:dyDescent="0.25">
      <c r="A33" s="20">
        <v>12</v>
      </c>
      <c r="B33" s="21" t="s">
        <v>63</v>
      </c>
      <c r="C33" s="22" t="s">
        <v>56</v>
      </c>
      <c r="D33" s="22" t="s">
        <v>64</v>
      </c>
      <c r="E33" s="21" t="s">
        <v>65</v>
      </c>
      <c r="F33" s="23">
        <v>299</v>
      </c>
    </row>
    <row r="34" spans="1:6" ht="25.5" customHeight="1" x14ac:dyDescent="0.25">
      <c r="A34" s="20">
        <v>12</v>
      </c>
      <c r="B34" s="21" t="s">
        <v>89</v>
      </c>
      <c r="C34" s="22" t="s">
        <v>56</v>
      </c>
      <c r="D34" s="22" t="s">
        <v>90</v>
      </c>
      <c r="E34" s="21" t="s">
        <v>91</v>
      </c>
      <c r="F34" s="23">
        <v>756</v>
      </c>
    </row>
    <row r="35" spans="1:6" ht="25.5" customHeight="1" x14ac:dyDescent="0.25">
      <c r="A35" s="20">
        <v>12</v>
      </c>
      <c r="B35" s="21" t="s">
        <v>92</v>
      </c>
      <c r="C35" s="22" t="s">
        <v>56</v>
      </c>
      <c r="D35" s="24"/>
      <c r="E35" s="25"/>
      <c r="F35" s="23">
        <v>59.99</v>
      </c>
    </row>
    <row r="36" spans="1:6" ht="25.5" customHeight="1" x14ac:dyDescent="0.25">
      <c r="A36" s="20">
        <v>12</v>
      </c>
      <c r="B36" s="21" t="s">
        <v>85</v>
      </c>
      <c r="C36" s="22" t="s">
        <v>56</v>
      </c>
      <c r="D36" s="24"/>
      <c r="E36" s="21" t="s">
        <v>86</v>
      </c>
      <c r="F36" s="23">
        <v>305.60000000000002</v>
      </c>
    </row>
    <row r="37" spans="1:6" ht="25.5" customHeight="1" x14ac:dyDescent="0.25">
      <c r="A37" s="14">
        <v>13</v>
      </c>
      <c r="B37" s="15" t="s">
        <v>63</v>
      </c>
      <c r="C37" s="16" t="s">
        <v>56</v>
      </c>
      <c r="D37" s="16" t="s">
        <v>64</v>
      </c>
      <c r="E37" s="15" t="s">
        <v>65</v>
      </c>
      <c r="F37" s="19">
        <v>64</v>
      </c>
    </row>
    <row r="38" spans="1:6" ht="25.5" customHeight="1" x14ac:dyDescent="0.25">
      <c r="A38" s="14">
        <v>13</v>
      </c>
      <c r="B38" s="15" t="s">
        <v>85</v>
      </c>
      <c r="C38" s="16" t="s">
        <v>56</v>
      </c>
      <c r="D38" s="17"/>
      <c r="E38" s="15" t="s">
        <v>86</v>
      </c>
      <c r="F38" s="19">
        <v>36.5</v>
      </c>
    </row>
    <row r="39" spans="1:6" ht="25.5" customHeight="1" x14ac:dyDescent="0.25">
      <c r="A39" s="14">
        <v>13</v>
      </c>
      <c r="B39" s="15" t="s">
        <v>93</v>
      </c>
      <c r="C39" s="16" t="s">
        <v>71</v>
      </c>
      <c r="D39" s="16" t="s">
        <v>94</v>
      </c>
      <c r="E39" s="15" t="s">
        <v>95</v>
      </c>
      <c r="F39" s="19">
        <v>55</v>
      </c>
    </row>
    <row r="40" spans="1:6" ht="39" customHeight="1" x14ac:dyDescent="0.25">
      <c r="A40" s="14">
        <v>13</v>
      </c>
      <c r="B40" s="15" t="s">
        <v>96</v>
      </c>
      <c r="C40" s="16" t="s">
        <v>71</v>
      </c>
      <c r="D40" s="16" t="s">
        <v>94</v>
      </c>
      <c r="E40" s="15" t="s">
        <v>97</v>
      </c>
      <c r="F40" s="19">
        <v>47.17</v>
      </c>
    </row>
    <row r="41" spans="1:6" ht="25.5" customHeight="1" x14ac:dyDescent="0.25">
      <c r="A41" s="20">
        <v>14</v>
      </c>
      <c r="B41" s="21" t="s">
        <v>63</v>
      </c>
      <c r="C41" s="22" t="s">
        <v>56</v>
      </c>
      <c r="D41" s="22" t="s">
        <v>64</v>
      </c>
      <c r="E41" s="21" t="s">
        <v>65</v>
      </c>
      <c r="F41" s="23">
        <v>329</v>
      </c>
    </row>
    <row r="42" spans="1:6" ht="25.5" customHeight="1" x14ac:dyDescent="0.25">
      <c r="A42" s="20">
        <v>14</v>
      </c>
      <c r="B42" s="21" t="s">
        <v>89</v>
      </c>
      <c r="C42" s="22" t="s">
        <v>56</v>
      </c>
      <c r="D42" s="22" t="s">
        <v>90</v>
      </c>
      <c r="E42" s="21" t="s">
        <v>91</v>
      </c>
      <c r="F42" s="23">
        <v>454.8</v>
      </c>
    </row>
    <row r="43" spans="1:6" ht="25.5" customHeight="1" x14ac:dyDescent="0.25">
      <c r="A43" s="20">
        <v>14</v>
      </c>
      <c r="B43" s="21" t="s">
        <v>92</v>
      </c>
      <c r="C43" s="22" t="s">
        <v>56</v>
      </c>
      <c r="D43" s="24"/>
      <c r="E43" s="25"/>
      <c r="F43" s="23">
        <v>149.99</v>
      </c>
    </row>
    <row r="44" spans="1:6" ht="25.5" customHeight="1" x14ac:dyDescent="0.25">
      <c r="A44" s="14">
        <v>15</v>
      </c>
      <c r="B44" s="15" t="s">
        <v>63</v>
      </c>
      <c r="C44" s="16" t="s">
        <v>56</v>
      </c>
      <c r="D44" s="16" t="s">
        <v>64</v>
      </c>
      <c r="E44" s="15" t="s">
        <v>65</v>
      </c>
      <c r="F44" s="19">
        <v>49.9</v>
      </c>
    </row>
    <row r="45" spans="1:6" ht="25.5" customHeight="1" x14ac:dyDescent="0.25">
      <c r="A45" s="14">
        <v>15</v>
      </c>
      <c r="B45" s="15" t="s">
        <v>89</v>
      </c>
      <c r="C45" s="16" t="s">
        <v>56</v>
      </c>
      <c r="D45" s="16" t="s">
        <v>90</v>
      </c>
      <c r="E45" s="15" t="s">
        <v>91</v>
      </c>
      <c r="F45" s="19">
        <v>39.9</v>
      </c>
    </row>
    <row r="46" spans="1:6" ht="25.5" customHeight="1" x14ac:dyDescent="0.25">
      <c r="A46" s="14">
        <v>15</v>
      </c>
      <c r="B46" s="15" t="s">
        <v>92</v>
      </c>
      <c r="C46" s="16" t="s">
        <v>56</v>
      </c>
      <c r="D46" s="17"/>
      <c r="E46" s="18"/>
      <c r="F46" s="19">
        <v>44.99</v>
      </c>
    </row>
    <row r="47" spans="1:6" ht="25.5" customHeight="1" x14ac:dyDescent="0.25">
      <c r="A47" s="14">
        <v>15</v>
      </c>
      <c r="B47" s="15" t="s">
        <v>85</v>
      </c>
      <c r="C47" s="16" t="s">
        <v>56</v>
      </c>
      <c r="D47" s="17"/>
      <c r="E47" s="15" t="s">
        <v>86</v>
      </c>
      <c r="F47" s="19">
        <v>46.5</v>
      </c>
    </row>
    <row r="48" spans="1:6" ht="25.5" customHeight="1" x14ac:dyDescent="0.25">
      <c r="A48" s="20">
        <v>16</v>
      </c>
      <c r="B48" s="21" t="s">
        <v>63</v>
      </c>
      <c r="C48" s="22" t="s">
        <v>56</v>
      </c>
      <c r="D48" s="22" t="s">
        <v>64</v>
      </c>
      <c r="E48" s="21" t="s">
        <v>65</v>
      </c>
      <c r="F48" s="23">
        <v>79.900000000000006</v>
      </c>
    </row>
    <row r="49" spans="1:6" ht="25.5" customHeight="1" x14ac:dyDescent="0.25">
      <c r="A49" s="20">
        <v>16</v>
      </c>
      <c r="B49" s="21" t="s">
        <v>89</v>
      </c>
      <c r="C49" s="22" t="s">
        <v>56</v>
      </c>
      <c r="D49" s="22" t="s">
        <v>90</v>
      </c>
      <c r="E49" s="21" t="s">
        <v>91</v>
      </c>
      <c r="F49" s="23">
        <v>75</v>
      </c>
    </row>
    <row r="50" spans="1:6" ht="25.5" customHeight="1" x14ac:dyDescent="0.25">
      <c r="A50" s="20">
        <v>16</v>
      </c>
      <c r="B50" s="21" t="s">
        <v>92</v>
      </c>
      <c r="C50" s="22" t="s">
        <v>56</v>
      </c>
      <c r="D50" s="24"/>
      <c r="E50" s="25"/>
      <c r="F50" s="23">
        <v>129.99</v>
      </c>
    </row>
    <row r="51" spans="1:6" ht="25.5" customHeight="1" x14ac:dyDescent="0.25">
      <c r="A51" s="20">
        <v>16</v>
      </c>
      <c r="B51" s="21" t="s">
        <v>85</v>
      </c>
      <c r="C51" s="22" t="s">
        <v>56</v>
      </c>
      <c r="D51" s="24"/>
      <c r="E51" s="21" t="s">
        <v>86</v>
      </c>
      <c r="F51" s="23">
        <v>46.2</v>
      </c>
    </row>
    <row r="52" spans="1:6" ht="25.5" customHeight="1" x14ac:dyDescent="0.25">
      <c r="A52" s="14">
        <v>17</v>
      </c>
      <c r="B52" s="15" t="s">
        <v>63</v>
      </c>
      <c r="C52" s="16" t="s">
        <v>56</v>
      </c>
      <c r="D52" s="16" t="s">
        <v>64</v>
      </c>
      <c r="E52" s="15" t="s">
        <v>65</v>
      </c>
      <c r="F52" s="19">
        <v>939</v>
      </c>
    </row>
    <row r="53" spans="1:6" ht="25.5" customHeight="1" x14ac:dyDescent="0.25">
      <c r="A53" s="14">
        <v>17</v>
      </c>
      <c r="B53" s="15" t="s">
        <v>89</v>
      </c>
      <c r="C53" s="16" t="s">
        <v>56</v>
      </c>
      <c r="D53" s="16" t="s">
        <v>90</v>
      </c>
      <c r="E53" s="15" t="s">
        <v>91</v>
      </c>
      <c r="F53" s="19">
        <v>168.9</v>
      </c>
    </row>
    <row r="54" spans="1:6" ht="25.5" customHeight="1" x14ac:dyDescent="0.25">
      <c r="A54" s="14">
        <v>17</v>
      </c>
      <c r="B54" s="15" t="s">
        <v>85</v>
      </c>
      <c r="C54" s="16" t="s">
        <v>56</v>
      </c>
      <c r="D54" s="17"/>
      <c r="E54" s="15" t="s">
        <v>86</v>
      </c>
      <c r="F54" s="19">
        <v>1251.3599999999999</v>
      </c>
    </row>
    <row r="55" spans="1:6" ht="25.5" customHeight="1" x14ac:dyDescent="0.25">
      <c r="A55" s="20">
        <v>18</v>
      </c>
      <c r="B55" s="21" t="s">
        <v>63</v>
      </c>
      <c r="C55" s="22" t="s">
        <v>56</v>
      </c>
      <c r="D55" s="22" t="s">
        <v>64</v>
      </c>
      <c r="E55" s="21" t="s">
        <v>65</v>
      </c>
      <c r="F55" s="23">
        <v>89</v>
      </c>
    </row>
    <row r="56" spans="1:6" ht="25.5" customHeight="1" x14ac:dyDescent="0.25">
      <c r="A56" s="20">
        <v>18</v>
      </c>
      <c r="B56" s="21" t="s">
        <v>92</v>
      </c>
      <c r="C56" s="22" t="s">
        <v>56</v>
      </c>
      <c r="D56" s="24"/>
      <c r="E56" s="25"/>
      <c r="F56" s="23">
        <v>27.99</v>
      </c>
    </row>
    <row r="57" spans="1:6" ht="25.5" customHeight="1" x14ac:dyDescent="0.25">
      <c r="A57" s="20">
        <v>18</v>
      </c>
      <c r="B57" s="21" t="s">
        <v>98</v>
      </c>
      <c r="C57" s="22" t="s">
        <v>71</v>
      </c>
      <c r="D57" s="22" t="s">
        <v>94</v>
      </c>
      <c r="E57" s="21" t="s">
        <v>99</v>
      </c>
      <c r="F57" s="23">
        <v>76.900000000000006</v>
      </c>
    </row>
    <row r="58" spans="1:6" ht="25.5" customHeight="1" x14ac:dyDescent="0.25">
      <c r="A58" s="14">
        <v>19</v>
      </c>
      <c r="B58" s="15" t="s">
        <v>63</v>
      </c>
      <c r="C58" s="16" t="s">
        <v>56</v>
      </c>
      <c r="D58" s="16" t="s">
        <v>64</v>
      </c>
      <c r="E58" s="15" t="s">
        <v>65</v>
      </c>
      <c r="F58" s="19">
        <v>99</v>
      </c>
    </row>
    <row r="59" spans="1:6" ht="25.5" customHeight="1" x14ac:dyDescent="0.25">
      <c r="A59" s="14">
        <v>19</v>
      </c>
      <c r="B59" s="15" t="s">
        <v>89</v>
      </c>
      <c r="C59" s="16" t="s">
        <v>56</v>
      </c>
      <c r="D59" s="16" t="s">
        <v>90</v>
      </c>
      <c r="E59" s="15" t="s">
        <v>91</v>
      </c>
      <c r="F59" s="19">
        <v>99</v>
      </c>
    </row>
    <row r="60" spans="1:6" ht="25.5" customHeight="1" x14ac:dyDescent="0.25">
      <c r="A60" s="14">
        <v>19</v>
      </c>
      <c r="B60" s="15" t="s">
        <v>92</v>
      </c>
      <c r="C60" s="16" t="s">
        <v>56</v>
      </c>
      <c r="D60" s="17"/>
      <c r="E60" s="18"/>
      <c r="F60" s="19">
        <v>269.99</v>
      </c>
    </row>
    <row r="61" spans="1:6" ht="25.5" customHeight="1" x14ac:dyDescent="0.25">
      <c r="A61" s="14">
        <v>19</v>
      </c>
      <c r="B61" s="15" t="s">
        <v>85</v>
      </c>
      <c r="C61" s="16" t="s">
        <v>56</v>
      </c>
      <c r="D61" s="17"/>
      <c r="E61" s="15" t="s">
        <v>86</v>
      </c>
      <c r="F61" s="19">
        <v>88.09</v>
      </c>
    </row>
    <row r="62" spans="1:6" ht="25.5" customHeight="1" x14ac:dyDescent="0.25">
      <c r="A62" s="20">
        <v>20</v>
      </c>
      <c r="B62" s="21" t="s">
        <v>63</v>
      </c>
      <c r="C62" s="22" t="s">
        <v>56</v>
      </c>
      <c r="D62" s="22" t="s">
        <v>64</v>
      </c>
      <c r="E62" s="21" t="s">
        <v>65</v>
      </c>
      <c r="F62" s="23">
        <v>139</v>
      </c>
    </row>
    <row r="63" spans="1:6" ht="25.5" customHeight="1" x14ac:dyDescent="0.25">
      <c r="A63" s="20">
        <v>20</v>
      </c>
      <c r="B63" s="21" t="s">
        <v>92</v>
      </c>
      <c r="C63" s="22" t="s">
        <v>56</v>
      </c>
      <c r="D63" s="24"/>
      <c r="E63" s="25"/>
      <c r="F63" s="23">
        <v>69.989999999999995</v>
      </c>
    </row>
    <row r="64" spans="1:6" ht="25.5" customHeight="1" x14ac:dyDescent="0.25">
      <c r="A64" s="20">
        <v>20</v>
      </c>
      <c r="B64" s="21" t="s">
        <v>85</v>
      </c>
      <c r="C64" s="22" t="s">
        <v>56</v>
      </c>
      <c r="D64" s="24"/>
      <c r="E64" s="21" t="s">
        <v>86</v>
      </c>
      <c r="F64" s="23">
        <v>382.4</v>
      </c>
    </row>
    <row r="65" spans="1:6" ht="25.5" customHeight="1" x14ac:dyDescent="0.25">
      <c r="A65" s="14">
        <v>21</v>
      </c>
      <c r="B65" s="15" t="s">
        <v>63</v>
      </c>
      <c r="C65" s="16" t="s">
        <v>56</v>
      </c>
      <c r="D65" s="16" t="s">
        <v>64</v>
      </c>
      <c r="E65" s="15" t="s">
        <v>65</v>
      </c>
      <c r="F65" s="19">
        <v>168</v>
      </c>
    </row>
    <row r="66" spans="1:6" ht="25.5" customHeight="1" x14ac:dyDescent="0.25">
      <c r="A66" s="14">
        <v>21</v>
      </c>
      <c r="B66" s="15" t="s">
        <v>85</v>
      </c>
      <c r="C66" s="16" t="s">
        <v>56</v>
      </c>
      <c r="D66" s="17"/>
      <c r="E66" s="15" t="s">
        <v>86</v>
      </c>
      <c r="F66" s="19">
        <v>123.75</v>
      </c>
    </row>
    <row r="67" spans="1:6" ht="25.5" customHeight="1" x14ac:dyDescent="0.25">
      <c r="A67" s="14">
        <v>21</v>
      </c>
      <c r="B67" s="15" t="s">
        <v>100</v>
      </c>
      <c r="C67" s="16" t="s">
        <v>71</v>
      </c>
      <c r="D67" s="16" t="s">
        <v>94</v>
      </c>
      <c r="E67" s="15" t="s">
        <v>101</v>
      </c>
      <c r="F67" s="19">
        <v>196.71</v>
      </c>
    </row>
    <row r="68" spans="1:6" ht="25.5" customHeight="1" x14ac:dyDescent="0.25">
      <c r="A68" s="20">
        <v>22</v>
      </c>
      <c r="B68" s="21" t="s">
        <v>63</v>
      </c>
      <c r="C68" s="22" t="s">
        <v>56</v>
      </c>
      <c r="D68" s="22" t="s">
        <v>64</v>
      </c>
      <c r="E68" s="21" t="s">
        <v>65</v>
      </c>
      <c r="F68" s="23">
        <v>252</v>
      </c>
    </row>
    <row r="69" spans="1:6" ht="25.5" customHeight="1" x14ac:dyDescent="0.25">
      <c r="A69" s="20">
        <v>22</v>
      </c>
      <c r="B69" s="21" t="s">
        <v>85</v>
      </c>
      <c r="C69" s="22" t="s">
        <v>56</v>
      </c>
      <c r="D69" s="24"/>
      <c r="E69" s="21" t="s">
        <v>86</v>
      </c>
      <c r="F69" s="23">
        <v>724.09</v>
      </c>
    </row>
    <row r="70" spans="1:6" ht="25.5" customHeight="1" x14ac:dyDescent="0.25">
      <c r="A70" s="20">
        <v>22</v>
      </c>
      <c r="B70" s="21" t="s">
        <v>102</v>
      </c>
      <c r="C70" s="22" t="s">
        <v>71</v>
      </c>
      <c r="D70" s="22" t="s">
        <v>94</v>
      </c>
      <c r="E70" s="21" t="s">
        <v>103</v>
      </c>
      <c r="F70" s="23">
        <v>435.4</v>
      </c>
    </row>
    <row r="71" spans="1:6" ht="25.5" customHeight="1" x14ac:dyDescent="0.25">
      <c r="A71" s="14">
        <v>23</v>
      </c>
      <c r="B71" s="15" t="s">
        <v>63</v>
      </c>
      <c r="C71" s="16" t="s">
        <v>56</v>
      </c>
      <c r="D71" s="16" t="s">
        <v>64</v>
      </c>
      <c r="E71" s="15" t="s">
        <v>65</v>
      </c>
      <c r="F71" s="19">
        <v>7.5</v>
      </c>
    </row>
    <row r="72" spans="1:6" ht="25.5" customHeight="1" x14ac:dyDescent="0.25">
      <c r="A72" s="14">
        <v>23</v>
      </c>
      <c r="B72" s="15" t="s">
        <v>89</v>
      </c>
      <c r="C72" s="16" t="s">
        <v>56</v>
      </c>
      <c r="D72" s="16" t="s">
        <v>90</v>
      </c>
      <c r="E72" s="15" t="s">
        <v>91</v>
      </c>
      <c r="F72" s="19">
        <v>7.9</v>
      </c>
    </row>
    <row r="73" spans="1:6" ht="25.5" customHeight="1" x14ac:dyDescent="0.25">
      <c r="A73" s="14">
        <v>23</v>
      </c>
      <c r="B73" s="15" t="s">
        <v>85</v>
      </c>
      <c r="C73" s="16" t="s">
        <v>56</v>
      </c>
      <c r="D73" s="17"/>
      <c r="E73" s="15" t="s">
        <v>86</v>
      </c>
      <c r="F73" s="19">
        <v>21.25</v>
      </c>
    </row>
    <row r="74" spans="1:6" ht="25.5" customHeight="1" x14ac:dyDescent="0.25">
      <c r="A74" s="20">
        <v>24</v>
      </c>
      <c r="B74" s="21" t="s">
        <v>63</v>
      </c>
      <c r="C74" s="22" t="s">
        <v>56</v>
      </c>
      <c r="D74" s="22" t="s">
        <v>64</v>
      </c>
      <c r="E74" s="21" t="s">
        <v>65</v>
      </c>
      <c r="F74" s="23">
        <v>30</v>
      </c>
    </row>
    <row r="75" spans="1:6" ht="25.5" customHeight="1" x14ac:dyDescent="0.25">
      <c r="A75" s="20">
        <v>24</v>
      </c>
      <c r="B75" s="21" t="s">
        <v>89</v>
      </c>
      <c r="C75" s="22" t="s">
        <v>56</v>
      </c>
      <c r="D75" s="22" t="s">
        <v>90</v>
      </c>
      <c r="E75" s="21" t="s">
        <v>91</v>
      </c>
      <c r="F75" s="23">
        <v>129.9</v>
      </c>
    </row>
    <row r="76" spans="1:6" ht="25.5" customHeight="1" x14ac:dyDescent="0.25">
      <c r="A76" s="20">
        <v>24</v>
      </c>
      <c r="B76" s="21" t="s">
        <v>92</v>
      </c>
      <c r="C76" s="22" t="s">
        <v>56</v>
      </c>
      <c r="D76" s="24"/>
      <c r="E76" s="25"/>
      <c r="F76" s="23">
        <v>149.99</v>
      </c>
    </row>
    <row r="77" spans="1:6" ht="25.5" customHeight="1" x14ac:dyDescent="0.25">
      <c r="A77" s="20">
        <v>24</v>
      </c>
      <c r="B77" s="21" t="s">
        <v>85</v>
      </c>
      <c r="C77" s="22" t="s">
        <v>56</v>
      </c>
      <c r="D77" s="24"/>
      <c r="E77" s="21" t="s">
        <v>86</v>
      </c>
      <c r="F77" s="23">
        <v>35.200000000000003</v>
      </c>
    </row>
    <row r="78" spans="1:6" ht="25.5" customHeight="1" x14ac:dyDescent="0.25">
      <c r="A78" s="14">
        <v>25</v>
      </c>
      <c r="B78" s="15" t="s">
        <v>63</v>
      </c>
      <c r="C78" s="16" t="s">
        <v>56</v>
      </c>
      <c r="D78" s="16" t="s">
        <v>64</v>
      </c>
      <c r="E78" s="15" t="s">
        <v>65</v>
      </c>
      <c r="F78" s="19">
        <v>45</v>
      </c>
    </row>
    <row r="79" spans="1:6" ht="25.5" customHeight="1" x14ac:dyDescent="0.25">
      <c r="A79" s="14">
        <v>25</v>
      </c>
      <c r="B79" s="15" t="s">
        <v>92</v>
      </c>
      <c r="C79" s="16" t="s">
        <v>56</v>
      </c>
      <c r="D79" s="17"/>
      <c r="E79" s="18"/>
      <c r="F79" s="19">
        <v>34.99</v>
      </c>
    </row>
    <row r="80" spans="1:6" ht="25.5" customHeight="1" x14ac:dyDescent="0.25">
      <c r="A80" s="14">
        <v>25</v>
      </c>
      <c r="B80" s="15" t="s">
        <v>85</v>
      </c>
      <c r="C80" s="16" t="s">
        <v>56</v>
      </c>
      <c r="D80" s="17"/>
      <c r="E80" s="15" t="s">
        <v>86</v>
      </c>
      <c r="F80" s="19">
        <v>61.05</v>
      </c>
    </row>
    <row r="81" spans="1:6" ht="25.5" customHeight="1" x14ac:dyDescent="0.25">
      <c r="A81" s="20">
        <v>26</v>
      </c>
      <c r="B81" s="21" t="s">
        <v>63</v>
      </c>
      <c r="C81" s="22" t="s">
        <v>56</v>
      </c>
      <c r="D81" s="22" t="s">
        <v>64</v>
      </c>
      <c r="E81" s="21" t="s">
        <v>65</v>
      </c>
      <c r="F81" s="23">
        <v>169</v>
      </c>
    </row>
    <row r="82" spans="1:6" ht="25.5" customHeight="1" x14ac:dyDescent="0.25">
      <c r="A82" s="20">
        <v>26</v>
      </c>
      <c r="B82" s="21" t="s">
        <v>89</v>
      </c>
      <c r="C82" s="22" t="s">
        <v>56</v>
      </c>
      <c r="D82" s="22" t="s">
        <v>90</v>
      </c>
      <c r="E82" s="21" t="s">
        <v>91</v>
      </c>
      <c r="F82" s="23">
        <v>59.4</v>
      </c>
    </row>
    <row r="83" spans="1:6" ht="25.5" customHeight="1" x14ac:dyDescent="0.25">
      <c r="A83" s="20">
        <v>26</v>
      </c>
      <c r="B83" s="21" t="s">
        <v>92</v>
      </c>
      <c r="C83" s="22" t="s">
        <v>56</v>
      </c>
      <c r="D83" s="24"/>
      <c r="E83" s="25"/>
      <c r="F83" s="23">
        <v>79.989999999999995</v>
      </c>
    </row>
    <row r="84" spans="1:6" ht="25.5" customHeight="1" x14ac:dyDescent="0.25">
      <c r="A84" s="20">
        <v>26</v>
      </c>
      <c r="B84" s="21" t="s">
        <v>85</v>
      </c>
      <c r="C84" s="22" t="s">
        <v>56</v>
      </c>
      <c r="D84" s="24"/>
      <c r="E84" s="21" t="s">
        <v>86</v>
      </c>
      <c r="F84" s="23">
        <v>110.72</v>
      </c>
    </row>
    <row r="85" spans="1:6" ht="25.5" customHeight="1" x14ac:dyDescent="0.25">
      <c r="A85" s="14">
        <v>27</v>
      </c>
      <c r="B85" s="15" t="s">
        <v>63</v>
      </c>
      <c r="C85" s="16" t="s">
        <v>56</v>
      </c>
      <c r="D85" s="16" t="s">
        <v>64</v>
      </c>
      <c r="E85" s="15" t="s">
        <v>65</v>
      </c>
      <c r="F85" s="19">
        <v>185</v>
      </c>
    </row>
    <row r="86" spans="1:6" ht="25.5" customHeight="1" x14ac:dyDescent="0.25">
      <c r="A86" s="14">
        <v>27</v>
      </c>
      <c r="B86" s="15" t="s">
        <v>89</v>
      </c>
      <c r="C86" s="16" t="s">
        <v>56</v>
      </c>
      <c r="D86" s="16" t="s">
        <v>90</v>
      </c>
      <c r="E86" s="15" t="s">
        <v>91</v>
      </c>
      <c r="F86" s="19">
        <v>135.9</v>
      </c>
    </row>
    <row r="87" spans="1:6" ht="25.5" customHeight="1" x14ac:dyDescent="0.25">
      <c r="A87" s="14">
        <v>27</v>
      </c>
      <c r="B87" s="15" t="s">
        <v>92</v>
      </c>
      <c r="C87" s="16" t="s">
        <v>56</v>
      </c>
      <c r="D87" s="17"/>
      <c r="E87" s="18"/>
      <c r="F87" s="19">
        <v>89.99</v>
      </c>
    </row>
    <row r="88" spans="1:6" ht="25.5" customHeight="1" x14ac:dyDescent="0.25">
      <c r="A88" s="14">
        <v>27</v>
      </c>
      <c r="B88" s="15" t="s">
        <v>85</v>
      </c>
      <c r="C88" s="16" t="s">
        <v>56</v>
      </c>
      <c r="D88" s="17"/>
      <c r="E88" s="15" t="s">
        <v>86</v>
      </c>
      <c r="F88" s="19">
        <v>161.91999999999999</v>
      </c>
    </row>
    <row r="89" spans="1:6" ht="25.5" customHeight="1" x14ac:dyDescent="0.25">
      <c r="A89" s="20">
        <v>28</v>
      </c>
      <c r="B89" s="21" t="s">
        <v>63</v>
      </c>
      <c r="C89" s="22" t="s">
        <v>56</v>
      </c>
      <c r="D89" s="22" t="s">
        <v>64</v>
      </c>
      <c r="E89" s="21" t="s">
        <v>65</v>
      </c>
      <c r="F89" s="23">
        <v>68</v>
      </c>
    </row>
    <row r="90" spans="1:6" ht="25.5" customHeight="1" x14ac:dyDescent="0.25">
      <c r="A90" s="20">
        <v>28</v>
      </c>
      <c r="B90" s="21" t="s">
        <v>89</v>
      </c>
      <c r="C90" s="22" t="s">
        <v>56</v>
      </c>
      <c r="D90" s="22" t="s">
        <v>90</v>
      </c>
      <c r="E90" s="21" t="s">
        <v>91</v>
      </c>
      <c r="F90" s="23">
        <v>114.66</v>
      </c>
    </row>
    <row r="91" spans="1:6" ht="25.5" customHeight="1" x14ac:dyDescent="0.25">
      <c r="A91" s="20">
        <v>28</v>
      </c>
      <c r="B91" s="21" t="s">
        <v>92</v>
      </c>
      <c r="C91" s="22" t="s">
        <v>56</v>
      </c>
      <c r="D91" s="24"/>
      <c r="E91" s="25"/>
      <c r="F91" s="23">
        <v>39.99</v>
      </c>
    </row>
    <row r="92" spans="1:6" ht="25.5" customHeight="1" x14ac:dyDescent="0.25">
      <c r="A92" s="20">
        <v>28</v>
      </c>
      <c r="B92" s="21" t="s">
        <v>85</v>
      </c>
      <c r="C92" s="22" t="s">
        <v>56</v>
      </c>
      <c r="D92" s="24"/>
      <c r="E92" s="21" t="s">
        <v>86</v>
      </c>
      <c r="F92" s="23">
        <v>69.599999999999994</v>
      </c>
    </row>
    <row r="93" spans="1:6" ht="25.5" customHeight="1" x14ac:dyDescent="0.25">
      <c r="A93" s="14">
        <v>29</v>
      </c>
      <c r="B93" s="15" t="s">
        <v>63</v>
      </c>
      <c r="C93" s="16" t="s">
        <v>56</v>
      </c>
      <c r="D93" s="16" t="s">
        <v>64</v>
      </c>
      <c r="E93" s="15" t="s">
        <v>65</v>
      </c>
      <c r="F93" s="19">
        <v>55</v>
      </c>
    </row>
    <row r="94" spans="1:6" ht="25.5" customHeight="1" x14ac:dyDescent="0.25">
      <c r="A94" s="14">
        <v>29</v>
      </c>
      <c r="B94" s="15" t="s">
        <v>92</v>
      </c>
      <c r="C94" s="16" t="s">
        <v>56</v>
      </c>
      <c r="D94" s="17"/>
      <c r="E94" s="18"/>
      <c r="F94" s="19">
        <v>59.99</v>
      </c>
    </row>
    <row r="95" spans="1:6" ht="25.5" customHeight="1" x14ac:dyDescent="0.25">
      <c r="A95" s="14">
        <v>29</v>
      </c>
      <c r="B95" s="15" t="s">
        <v>85</v>
      </c>
      <c r="C95" s="16" t="s">
        <v>56</v>
      </c>
      <c r="D95" s="17"/>
      <c r="E95" s="15" t="s">
        <v>86</v>
      </c>
      <c r="F95" s="19">
        <v>369.12</v>
      </c>
    </row>
    <row r="96" spans="1:6" ht="25.5" customHeight="1" x14ac:dyDescent="0.25">
      <c r="A96" s="20">
        <v>30</v>
      </c>
      <c r="B96" s="21" t="s">
        <v>63</v>
      </c>
      <c r="C96" s="22" t="s">
        <v>56</v>
      </c>
      <c r="D96" s="22" t="s">
        <v>64</v>
      </c>
      <c r="E96" s="21" t="s">
        <v>65</v>
      </c>
      <c r="F96" s="23">
        <v>54</v>
      </c>
    </row>
    <row r="97" spans="1:6" ht="25.5" customHeight="1" x14ac:dyDescent="0.25">
      <c r="A97" s="20">
        <v>30</v>
      </c>
      <c r="B97" s="21" t="s">
        <v>85</v>
      </c>
      <c r="C97" s="22" t="s">
        <v>56</v>
      </c>
      <c r="D97" s="24"/>
      <c r="E97" s="21" t="s">
        <v>86</v>
      </c>
      <c r="F97" s="23">
        <v>92.89</v>
      </c>
    </row>
    <row r="98" spans="1:6" ht="25.5" customHeight="1" x14ac:dyDescent="0.25">
      <c r="A98" s="20">
        <v>30</v>
      </c>
      <c r="B98" s="21" t="s">
        <v>104</v>
      </c>
      <c r="C98" s="22" t="s">
        <v>71</v>
      </c>
      <c r="D98" s="22" t="s">
        <v>94</v>
      </c>
      <c r="E98" s="21" t="s">
        <v>105</v>
      </c>
      <c r="F98" s="23">
        <v>89.8</v>
      </c>
    </row>
    <row r="99" spans="1:6" ht="25.5" customHeight="1" x14ac:dyDescent="0.25">
      <c r="A99" s="14">
        <v>31</v>
      </c>
      <c r="B99" s="15" t="s">
        <v>63</v>
      </c>
      <c r="C99" s="16" t="s">
        <v>56</v>
      </c>
      <c r="D99" s="16" t="s">
        <v>64</v>
      </c>
      <c r="E99" s="15" t="s">
        <v>65</v>
      </c>
      <c r="F99" s="19">
        <v>536</v>
      </c>
    </row>
    <row r="100" spans="1:6" ht="25.5" customHeight="1" x14ac:dyDescent="0.25">
      <c r="A100" s="14">
        <v>31</v>
      </c>
      <c r="B100" s="15" t="s">
        <v>85</v>
      </c>
      <c r="C100" s="16" t="s">
        <v>56</v>
      </c>
      <c r="D100" s="17"/>
      <c r="E100" s="15" t="s">
        <v>86</v>
      </c>
      <c r="F100" s="19">
        <v>513.85</v>
      </c>
    </row>
    <row r="101" spans="1:6" ht="25.5" customHeight="1" x14ac:dyDescent="0.25">
      <c r="A101" s="20">
        <v>32</v>
      </c>
      <c r="B101" s="21" t="s">
        <v>63</v>
      </c>
      <c r="C101" s="22" t="s">
        <v>56</v>
      </c>
      <c r="D101" s="22" t="s">
        <v>64</v>
      </c>
      <c r="E101" s="21" t="s">
        <v>65</v>
      </c>
      <c r="F101" s="23">
        <v>59</v>
      </c>
    </row>
    <row r="102" spans="1:6" ht="25.5" customHeight="1" x14ac:dyDescent="0.25">
      <c r="A102" s="20">
        <v>32</v>
      </c>
      <c r="B102" s="21" t="s">
        <v>89</v>
      </c>
      <c r="C102" s="22" t="s">
        <v>56</v>
      </c>
      <c r="D102" s="22" t="s">
        <v>90</v>
      </c>
      <c r="E102" s="21" t="s">
        <v>91</v>
      </c>
      <c r="F102" s="23">
        <v>23.9</v>
      </c>
    </row>
    <row r="103" spans="1:6" ht="25.5" customHeight="1" x14ac:dyDescent="0.25">
      <c r="A103" s="20">
        <v>32</v>
      </c>
      <c r="B103" s="21" t="s">
        <v>92</v>
      </c>
      <c r="C103" s="22" t="s">
        <v>56</v>
      </c>
      <c r="D103" s="24"/>
      <c r="E103" s="25"/>
      <c r="F103" s="23">
        <v>69.989999999999995</v>
      </c>
    </row>
    <row r="104" spans="1:6" ht="25.5" customHeight="1" x14ac:dyDescent="0.25">
      <c r="A104" s="20">
        <v>32</v>
      </c>
      <c r="B104" s="21" t="s">
        <v>85</v>
      </c>
      <c r="C104" s="22" t="s">
        <v>56</v>
      </c>
      <c r="D104" s="24"/>
      <c r="E104" s="21" t="s">
        <v>86</v>
      </c>
      <c r="F104" s="23">
        <v>191.84</v>
      </c>
    </row>
    <row r="105" spans="1:6" ht="25.5" customHeight="1" x14ac:dyDescent="0.25">
      <c r="A105" s="14">
        <v>33</v>
      </c>
      <c r="B105" s="15" t="s">
        <v>63</v>
      </c>
      <c r="C105" s="16" t="s">
        <v>56</v>
      </c>
      <c r="D105" s="16" t="s">
        <v>64</v>
      </c>
      <c r="E105" s="15" t="s">
        <v>65</v>
      </c>
      <c r="F105" s="19">
        <v>1390</v>
      </c>
    </row>
    <row r="106" spans="1:6" ht="25.5" customHeight="1" x14ac:dyDescent="0.25">
      <c r="A106" s="14">
        <v>33</v>
      </c>
      <c r="B106" s="15" t="s">
        <v>106</v>
      </c>
      <c r="C106" s="16" t="s">
        <v>56</v>
      </c>
      <c r="D106" s="17"/>
      <c r="E106" s="18"/>
      <c r="F106" s="19">
        <v>610</v>
      </c>
    </row>
    <row r="107" spans="1:6" ht="25.5" customHeight="1" x14ac:dyDescent="0.25">
      <c r="A107" s="14">
        <v>33</v>
      </c>
      <c r="B107" s="15" t="s">
        <v>107</v>
      </c>
      <c r="C107" s="16" t="s">
        <v>56</v>
      </c>
      <c r="D107" s="17"/>
      <c r="E107" s="18"/>
      <c r="F107" s="19">
        <v>960</v>
      </c>
    </row>
    <row r="108" spans="1:6" ht="25.5" customHeight="1" x14ac:dyDescent="0.25">
      <c r="A108" s="14">
        <v>33</v>
      </c>
      <c r="B108" s="15" t="s">
        <v>68</v>
      </c>
      <c r="C108" s="16" t="s">
        <v>56</v>
      </c>
      <c r="D108" s="17"/>
      <c r="E108" s="18"/>
      <c r="F108" s="19">
        <v>750</v>
      </c>
    </row>
    <row r="109" spans="1:6" ht="25.5" customHeight="1" x14ac:dyDescent="0.25">
      <c r="A109" s="20">
        <v>34</v>
      </c>
      <c r="B109" s="21" t="s">
        <v>63</v>
      </c>
      <c r="C109" s="22" t="s">
        <v>56</v>
      </c>
      <c r="D109" s="22" t="s">
        <v>64</v>
      </c>
      <c r="E109" s="21" t="s">
        <v>65</v>
      </c>
      <c r="F109" s="23">
        <v>1200</v>
      </c>
    </row>
    <row r="110" spans="1:6" ht="25.5" customHeight="1" x14ac:dyDescent="0.25">
      <c r="A110" s="20">
        <v>34</v>
      </c>
      <c r="B110" s="21" t="s">
        <v>92</v>
      </c>
      <c r="C110" s="22" t="s">
        <v>56</v>
      </c>
      <c r="D110" s="24"/>
      <c r="E110" s="25"/>
      <c r="F110" s="23">
        <v>229.99</v>
      </c>
    </row>
    <row r="111" spans="1:6" ht="25.5" customHeight="1" x14ac:dyDescent="0.25">
      <c r="A111" s="20">
        <v>34</v>
      </c>
      <c r="B111" s="21" t="s">
        <v>108</v>
      </c>
      <c r="C111" s="22" t="s">
        <v>71</v>
      </c>
      <c r="D111" s="22" t="s">
        <v>94</v>
      </c>
      <c r="E111" s="21" t="s">
        <v>109</v>
      </c>
      <c r="F111" s="23">
        <v>933.22</v>
      </c>
    </row>
  </sheetData>
  <mergeCells count="4">
    <mergeCell ref="A1:F1"/>
    <mergeCell ref="A2:F2"/>
    <mergeCell ref="A4:F4"/>
    <mergeCell ref="A5:F5"/>
  </mergeCells>
  <printOptions horizontalCentered="1"/>
  <pageMargins left="0.4" right="0.4" top="0.5" bottom="0.5" header="0.2" footer="0.2"/>
  <pageSetup paperSize="9" fitToHeight="0" orientation="landscape" horizontalDpi="300" verticalDpi="300"/>
  <headerFooter>
    <oddHeader>&amp;C&amp;A</oddHeader>
    <oddFooter>&amp;CPágina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31"/>
  <sheetViews>
    <sheetView zoomScaleNormal="100" workbookViewId="0"/>
  </sheetViews>
  <sheetFormatPr defaultColWidth="8.7109375" defaultRowHeight="15" x14ac:dyDescent="0.25"/>
  <cols>
    <col min="1" max="1" width="5" customWidth="1"/>
    <col min="2" max="2" width="36" customWidth="1"/>
    <col min="3" max="3" width="12" customWidth="1"/>
    <col min="4" max="4" width="84" customWidth="1"/>
  </cols>
  <sheetData>
    <row r="1" spans="1:4" ht="15" customHeight="1" x14ac:dyDescent="0.25">
      <c r="A1" s="7" t="s">
        <v>0</v>
      </c>
      <c r="B1" s="7"/>
      <c r="C1" s="7"/>
      <c r="D1" s="7"/>
    </row>
    <row r="2" spans="1:4" ht="15" customHeight="1" x14ac:dyDescent="0.25">
      <c r="A2" s="7" t="s">
        <v>1</v>
      </c>
      <c r="B2" s="7"/>
      <c r="C2" s="7"/>
      <c r="D2" s="7"/>
    </row>
    <row r="4" spans="1:4" ht="21.75" customHeight="1" x14ac:dyDescent="0.25">
      <c r="A4" s="6" t="s">
        <v>110</v>
      </c>
      <c r="B4" s="6"/>
      <c r="C4" s="6"/>
      <c r="D4" s="6"/>
    </row>
    <row r="5" spans="1:4" ht="42" customHeight="1" x14ac:dyDescent="0.25">
      <c r="A5" s="5" t="s">
        <v>3</v>
      </c>
      <c r="B5" s="5"/>
      <c r="C5" s="5"/>
      <c r="D5" s="5"/>
    </row>
    <row r="7" spans="1:4" x14ac:dyDescent="0.25">
      <c r="A7" s="8" t="s">
        <v>4</v>
      </c>
      <c r="B7" s="8" t="s">
        <v>50</v>
      </c>
      <c r="C7" s="8" t="s">
        <v>54</v>
      </c>
      <c r="D7" s="8" t="s">
        <v>111</v>
      </c>
    </row>
    <row r="8" spans="1:4" ht="39" customHeight="1" x14ac:dyDescent="0.25">
      <c r="A8" s="9">
        <v>10</v>
      </c>
      <c r="B8" s="26" t="s">
        <v>112</v>
      </c>
      <c r="C8" s="12">
        <v>142.02000000000001</v>
      </c>
      <c r="D8" s="26" t="s">
        <v>113</v>
      </c>
    </row>
    <row r="9" spans="1:4" ht="39" customHeight="1" x14ac:dyDescent="0.25">
      <c r="A9" s="9">
        <v>12</v>
      </c>
      <c r="B9" s="26" t="s">
        <v>114</v>
      </c>
      <c r="C9" s="12">
        <v>59.9</v>
      </c>
      <c r="D9" s="26" t="s">
        <v>115</v>
      </c>
    </row>
    <row r="10" spans="1:4" ht="39" customHeight="1" x14ac:dyDescent="0.25">
      <c r="A10" s="9">
        <v>13</v>
      </c>
      <c r="B10" s="26" t="s">
        <v>114</v>
      </c>
      <c r="C10" s="12">
        <v>11.9</v>
      </c>
      <c r="D10" s="26" t="s">
        <v>115</v>
      </c>
    </row>
    <row r="11" spans="1:4" ht="39" customHeight="1" x14ac:dyDescent="0.25">
      <c r="A11" s="9">
        <v>14</v>
      </c>
      <c r="B11" s="26" t="s">
        <v>114</v>
      </c>
      <c r="C11" s="12">
        <v>159.9</v>
      </c>
      <c r="D11" s="26" t="s">
        <v>115</v>
      </c>
    </row>
    <row r="12" spans="1:4" ht="39" customHeight="1" x14ac:dyDescent="0.25">
      <c r="A12" s="9">
        <v>15</v>
      </c>
      <c r="B12" s="26" t="s">
        <v>114</v>
      </c>
      <c r="C12" s="12">
        <v>39.9</v>
      </c>
      <c r="D12" s="26" t="s">
        <v>115</v>
      </c>
    </row>
    <row r="13" spans="1:4" ht="39" customHeight="1" x14ac:dyDescent="0.25">
      <c r="A13" s="9">
        <v>16</v>
      </c>
      <c r="B13" s="26" t="s">
        <v>114</v>
      </c>
      <c r="C13" s="12">
        <v>112.9</v>
      </c>
      <c r="D13" s="26" t="s">
        <v>115</v>
      </c>
    </row>
    <row r="14" spans="1:4" ht="39" customHeight="1" x14ac:dyDescent="0.25">
      <c r="A14" s="9">
        <v>17</v>
      </c>
      <c r="B14" s="26" t="s">
        <v>114</v>
      </c>
      <c r="C14" s="12">
        <v>154.9</v>
      </c>
      <c r="D14" s="26" t="s">
        <v>115</v>
      </c>
    </row>
    <row r="15" spans="1:4" ht="39" customHeight="1" x14ac:dyDescent="0.25">
      <c r="A15" s="9">
        <v>18</v>
      </c>
      <c r="B15" s="26" t="s">
        <v>114</v>
      </c>
      <c r="C15" s="12">
        <v>39.9</v>
      </c>
      <c r="D15" s="26" t="s">
        <v>115</v>
      </c>
    </row>
    <row r="16" spans="1:4" ht="39" customHeight="1" x14ac:dyDescent="0.25">
      <c r="A16" s="9">
        <v>20</v>
      </c>
      <c r="B16" s="26" t="s">
        <v>114</v>
      </c>
      <c r="C16" s="12">
        <v>159.9</v>
      </c>
      <c r="D16" s="26" t="s">
        <v>115</v>
      </c>
    </row>
    <row r="17" spans="1:4" ht="39" customHeight="1" x14ac:dyDescent="0.25">
      <c r="A17" s="9">
        <v>20</v>
      </c>
      <c r="B17" s="26" t="s">
        <v>116</v>
      </c>
      <c r="C17" s="12">
        <v>39.9</v>
      </c>
      <c r="D17" s="26" t="s">
        <v>117</v>
      </c>
    </row>
    <row r="18" spans="1:4" ht="39" customHeight="1" x14ac:dyDescent="0.25">
      <c r="A18" s="9">
        <v>21</v>
      </c>
      <c r="B18" s="26" t="s">
        <v>114</v>
      </c>
      <c r="C18" s="12">
        <v>99.9</v>
      </c>
      <c r="D18" s="26" t="s">
        <v>115</v>
      </c>
    </row>
    <row r="19" spans="1:4" ht="39" customHeight="1" x14ac:dyDescent="0.25">
      <c r="A19" s="9">
        <v>22</v>
      </c>
      <c r="B19" s="26" t="s">
        <v>114</v>
      </c>
      <c r="C19" s="12">
        <v>69.900000000000006</v>
      </c>
      <c r="D19" s="26" t="s">
        <v>115</v>
      </c>
    </row>
    <row r="20" spans="1:4" ht="39" customHeight="1" x14ac:dyDescent="0.25">
      <c r="A20" s="9">
        <v>23</v>
      </c>
      <c r="B20" s="26" t="s">
        <v>114</v>
      </c>
      <c r="C20" s="12">
        <v>9.9</v>
      </c>
      <c r="D20" s="26" t="s">
        <v>115</v>
      </c>
    </row>
    <row r="21" spans="1:4" ht="39" customHeight="1" x14ac:dyDescent="0.25">
      <c r="A21" s="9">
        <v>24</v>
      </c>
      <c r="B21" s="26" t="s">
        <v>114</v>
      </c>
      <c r="C21" s="12">
        <v>69.900000000000006</v>
      </c>
      <c r="D21" s="26" t="s">
        <v>115</v>
      </c>
    </row>
    <row r="22" spans="1:4" ht="39" customHeight="1" x14ac:dyDescent="0.25">
      <c r="A22" s="9">
        <v>25</v>
      </c>
      <c r="B22" s="26" t="s">
        <v>114</v>
      </c>
      <c r="C22" s="12">
        <v>59.9</v>
      </c>
      <c r="D22" s="26" t="s">
        <v>115</v>
      </c>
    </row>
    <row r="23" spans="1:4" ht="39" customHeight="1" x14ac:dyDescent="0.25">
      <c r="A23" s="9">
        <v>26</v>
      </c>
      <c r="B23" s="26" t="s">
        <v>114</v>
      </c>
      <c r="C23" s="12">
        <v>69.900000000000006</v>
      </c>
      <c r="D23" s="26" t="s">
        <v>115</v>
      </c>
    </row>
    <row r="24" spans="1:4" ht="39" customHeight="1" x14ac:dyDescent="0.25">
      <c r="A24" s="9">
        <v>27</v>
      </c>
      <c r="B24" s="26" t="s">
        <v>114</v>
      </c>
      <c r="C24" s="12">
        <v>189.9</v>
      </c>
      <c r="D24" s="26" t="s">
        <v>115</v>
      </c>
    </row>
    <row r="25" spans="1:4" ht="39" customHeight="1" x14ac:dyDescent="0.25">
      <c r="A25" s="9">
        <v>28</v>
      </c>
      <c r="B25" s="26" t="s">
        <v>114</v>
      </c>
      <c r="C25" s="12">
        <v>179.9</v>
      </c>
      <c r="D25" s="26" t="s">
        <v>115</v>
      </c>
    </row>
    <row r="26" spans="1:4" ht="39" customHeight="1" x14ac:dyDescent="0.25">
      <c r="A26" s="9">
        <v>29</v>
      </c>
      <c r="B26" s="26" t="s">
        <v>114</v>
      </c>
      <c r="C26" s="12">
        <v>39.9</v>
      </c>
      <c r="D26" s="26" t="s">
        <v>115</v>
      </c>
    </row>
    <row r="27" spans="1:4" ht="39" customHeight="1" x14ac:dyDescent="0.25">
      <c r="A27" s="9">
        <v>30</v>
      </c>
      <c r="B27" s="26" t="s">
        <v>114</v>
      </c>
      <c r="C27" s="12">
        <v>29.9</v>
      </c>
      <c r="D27" s="26" t="s">
        <v>115</v>
      </c>
    </row>
    <row r="28" spans="1:4" ht="39" customHeight="1" x14ac:dyDescent="0.25">
      <c r="A28" s="9">
        <v>31</v>
      </c>
      <c r="B28" s="26" t="s">
        <v>114</v>
      </c>
      <c r="C28" s="12">
        <v>29.9</v>
      </c>
      <c r="D28" s="26" t="s">
        <v>115</v>
      </c>
    </row>
    <row r="29" spans="1:4" ht="39" customHeight="1" x14ac:dyDescent="0.25">
      <c r="A29" s="9">
        <v>31</v>
      </c>
      <c r="B29" s="26" t="s">
        <v>92</v>
      </c>
      <c r="C29" s="12">
        <v>44.99</v>
      </c>
      <c r="D29" s="26" t="s">
        <v>118</v>
      </c>
    </row>
    <row r="30" spans="1:4" ht="39" customHeight="1" x14ac:dyDescent="0.25">
      <c r="A30" s="9">
        <v>32</v>
      </c>
      <c r="B30" s="26" t="s">
        <v>114</v>
      </c>
      <c r="C30" s="12">
        <v>69.900000000000006</v>
      </c>
      <c r="D30" s="26" t="s">
        <v>115</v>
      </c>
    </row>
    <row r="31" spans="1:4" ht="39" customHeight="1" x14ac:dyDescent="0.25">
      <c r="A31" s="9">
        <v>34</v>
      </c>
      <c r="B31" s="26" t="s">
        <v>114</v>
      </c>
      <c r="C31" s="12">
        <v>189.9</v>
      </c>
      <c r="D31" s="26" t="s">
        <v>115</v>
      </c>
    </row>
  </sheetData>
  <mergeCells count="4">
    <mergeCell ref="A1:D1"/>
    <mergeCell ref="A2:D2"/>
    <mergeCell ref="A4:D4"/>
    <mergeCell ref="A5:D5"/>
  </mergeCells>
  <printOptions horizontalCentered="1"/>
  <pageMargins left="0.4" right="0.4" top="0.5" bottom="0.5" header="0.2" footer="0.2"/>
  <pageSetup paperSize="9" fitToHeight="0" orientation="landscape" horizontalDpi="300" verticalDpi="300"/>
  <headerFooter>
    <oddHeader>&amp;C&amp;A</oddHeader>
    <oddFooter>&amp;CPágina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Pesquisa de Preços</vt:lpstr>
      <vt:lpstr>Mapa de Cotações</vt:lpstr>
      <vt:lpstr>Cotações Desconsideradas</vt:lpstr>
      <vt:lpstr>'Cotações Desconsideradas'!Area_de_impressao</vt:lpstr>
      <vt:lpstr>'Mapa de Cotações'!Area_de_impressao</vt:lpstr>
      <vt:lpstr>'Pesquisa de Preços'!Area_de_impressao</vt:lpstr>
      <vt:lpstr>'Cotações Desconsideradas'!Titulos_de_impressao</vt:lpstr>
      <vt:lpstr>'Mapa de Cotações'!Titulos_de_impressao</vt:lpstr>
      <vt:lpstr>'Pesquisa de Preços'!Titulos_de_impressao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Visitante</cp:lastModifiedBy>
  <cp:revision>0</cp:revision>
  <dcterms:created xsi:type="dcterms:W3CDTF">2026-10-09T13:36:17Z</dcterms:created>
  <dcterms:modified xsi:type="dcterms:W3CDTF">2026-10-09T13:47:47Z</dcterms:modified>
  <dc:language>en-US</dc:language>
</cp:coreProperties>
</file>