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06_2026 - Lodo\Edital e Anexos\"/>
    </mc:Choice>
  </mc:AlternateContent>
  <xr:revisionPtr revIDLastSave="0" documentId="13_ncr:40009_{1D409208-3776-4AB0-8AF7-C5B788461B8A}" xr6:coauthVersionLast="41" xr6:coauthVersionMax="41" xr10:uidLastSave="{00000000-0000-0000-0000-000000000000}"/>
  <bookViews>
    <workbookView xWindow="-120" yWindow="-120" windowWidth="24240" windowHeight="13020"/>
  </bookViews>
  <sheets>
    <sheet name="Modelo Proposta Comercial" sheetId="1" r:id="rId1"/>
    <sheet name="Plan1" sheetId="2" state="hidden" r:id="rId2"/>
  </sheets>
  <definedNames>
    <definedName name="_xlnm._FilterDatabase" localSheetId="0" hidden="1">'Modelo Proposta Comercial'!$A$6:$G$12</definedName>
    <definedName name="_xlnm.Print_Titles" localSheetId="0">'Modelo Proposta Comercial'!$1:$6</definedName>
  </definedNames>
  <calcPr calcId="191029" fullCalcOnLoad="1"/>
</workbook>
</file>

<file path=xl/calcChain.xml><?xml version="1.0" encoding="utf-8"?>
<calcChain xmlns="http://schemas.openxmlformats.org/spreadsheetml/2006/main">
  <c r="E19" i="1" l="1"/>
  <c r="AC19" i="1" s="1"/>
  <c r="E20" i="1"/>
  <c r="U20" i="1" s="1"/>
  <c r="E21" i="1"/>
  <c r="E32" i="1" s="1"/>
  <c r="E22" i="1"/>
  <c r="U22" i="1" s="1"/>
  <c r="E23" i="1"/>
  <c r="AC23" i="1" s="1"/>
  <c r="E18" i="1"/>
  <c r="U18" i="1" s="1"/>
  <c r="AB56" i="1"/>
  <c r="Z56" i="1"/>
  <c r="X56" i="1"/>
  <c r="V56" i="1"/>
  <c r="T56" i="1"/>
  <c r="R56" i="1"/>
  <c r="P56" i="1"/>
  <c r="N56" i="1"/>
  <c r="L56" i="1"/>
  <c r="J56" i="1"/>
  <c r="H56" i="1"/>
  <c r="F56" i="1"/>
  <c r="AB55" i="1"/>
  <c r="Z55" i="1"/>
  <c r="X55" i="1"/>
  <c r="V55" i="1"/>
  <c r="T55" i="1"/>
  <c r="R55" i="1"/>
  <c r="P55" i="1"/>
  <c r="N55" i="1"/>
  <c r="L55" i="1"/>
  <c r="J55" i="1"/>
  <c r="H55" i="1"/>
  <c r="F55" i="1"/>
  <c r="AB54" i="1"/>
  <c r="Z54" i="1"/>
  <c r="X54" i="1"/>
  <c r="V54" i="1"/>
  <c r="T54" i="1"/>
  <c r="R54" i="1"/>
  <c r="P54" i="1"/>
  <c r="N54" i="1"/>
  <c r="L54" i="1"/>
  <c r="J54" i="1"/>
  <c r="H54" i="1"/>
  <c r="F54" i="1"/>
  <c r="AB53" i="1"/>
  <c r="Z53" i="1"/>
  <c r="X53" i="1"/>
  <c r="V53" i="1"/>
  <c r="T53" i="1"/>
  <c r="R53" i="1"/>
  <c r="P53" i="1"/>
  <c r="N53" i="1"/>
  <c r="L53" i="1"/>
  <c r="J53" i="1"/>
  <c r="H53" i="1"/>
  <c r="F53" i="1"/>
  <c r="AB52" i="1"/>
  <c r="Z52" i="1"/>
  <c r="X52" i="1"/>
  <c r="V52" i="1"/>
  <c r="T52" i="1"/>
  <c r="R52" i="1"/>
  <c r="P52" i="1"/>
  <c r="N52" i="1"/>
  <c r="L52" i="1"/>
  <c r="J52" i="1"/>
  <c r="H52" i="1"/>
  <c r="F52" i="1"/>
  <c r="AB51" i="1"/>
  <c r="Z51" i="1"/>
  <c r="X51" i="1"/>
  <c r="V51" i="1"/>
  <c r="T51" i="1"/>
  <c r="R51" i="1"/>
  <c r="P51" i="1"/>
  <c r="N51" i="1"/>
  <c r="L51" i="1"/>
  <c r="J51" i="1"/>
  <c r="H51" i="1"/>
  <c r="F51" i="1"/>
  <c r="AB45" i="1"/>
  <c r="Z45" i="1"/>
  <c r="X45" i="1"/>
  <c r="V45" i="1"/>
  <c r="T45" i="1"/>
  <c r="R45" i="1"/>
  <c r="P45" i="1"/>
  <c r="N45" i="1"/>
  <c r="L45" i="1"/>
  <c r="J45" i="1"/>
  <c r="H45" i="1"/>
  <c r="F45" i="1"/>
  <c r="AB44" i="1"/>
  <c r="Z44" i="1"/>
  <c r="X44" i="1"/>
  <c r="V44" i="1"/>
  <c r="T44" i="1"/>
  <c r="R44" i="1"/>
  <c r="P44" i="1"/>
  <c r="N44" i="1"/>
  <c r="L44" i="1"/>
  <c r="J44" i="1"/>
  <c r="H44" i="1"/>
  <c r="F44" i="1"/>
  <c r="AB43" i="1"/>
  <c r="Z43" i="1"/>
  <c r="X43" i="1"/>
  <c r="V43" i="1"/>
  <c r="T43" i="1"/>
  <c r="R43" i="1"/>
  <c r="P43" i="1"/>
  <c r="N43" i="1"/>
  <c r="L43" i="1"/>
  <c r="J43" i="1"/>
  <c r="H43" i="1"/>
  <c r="F43" i="1"/>
  <c r="AB42" i="1"/>
  <c r="Z42" i="1"/>
  <c r="X42" i="1"/>
  <c r="V42" i="1"/>
  <c r="T42" i="1"/>
  <c r="R42" i="1"/>
  <c r="P42" i="1"/>
  <c r="N42" i="1"/>
  <c r="L42" i="1"/>
  <c r="J42" i="1"/>
  <c r="H42" i="1"/>
  <c r="F42" i="1"/>
  <c r="AB41" i="1"/>
  <c r="Z41" i="1"/>
  <c r="X41" i="1"/>
  <c r="V41" i="1"/>
  <c r="T41" i="1"/>
  <c r="R41" i="1"/>
  <c r="P41" i="1"/>
  <c r="N41" i="1"/>
  <c r="L41" i="1"/>
  <c r="J41" i="1"/>
  <c r="H41" i="1"/>
  <c r="F41" i="1"/>
  <c r="AB40" i="1"/>
  <c r="Z40" i="1"/>
  <c r="X40" i="1"/>
  <c r="V40" i="1"/>
  <c r="T40" i="1"/>
  <c r="R40" i="1"/>
  <c r="P40" i="1"/>
  <c r="N40" i="1"/>
  <c r="L40" i="1"/>
  <c r="J40" i="1"/>
  <c r="H40" i="1"/>
  <c r="F40" i="1"/>
  <c r="AB34" i="1"/>
  <c r="Z34" i="1"/>
  <c r="X34" i="1"/>
  <c r="V34" i="1"/>
  <c r="T34" i="1"/>
  <c r="R34" i="1"/>
  <c r="P34" i="1"/>
  <c r="N34" i="1"/>
  <c r="L34" i="1"/>
  <c r="J34" i="1"/>
  <c r="H34" i="1"/>
  <c r="F34" i="1"/>
  <c r="AB33" i="1"/>
  <c r="Z33" i="1"/>
  <c r="X33" i="1"/>
  <c r="V33" i="1"/>
  <c r="T33" i="1"/>
  <c r="R33" i="1"/>
  <c r="P33" i="1"/>
  <c r="N33" i="1"/>
  <c r="L33" i="1"/>
  <c r="J33" i="1"/>
  <c r="H33" i="1"/>
  <c r="F33" i="1"/>
  <c r="AB32" i="1"/>
  <c r="Z32" i="1"/>
  <c r="X32" i="1"/>
  <c r="V32" i="1"/>
  <c r="T32" i="1"/>
  <c r="R32" i="1"/>
  <c r="P32" i="1"/>
  <c r="N32" i="1"/>
  <c r="L32" i="1"/>
  <c r="J32" i="1"/>
  <c r="H32" i="1"/>
  <c r="F32" i="1"/>
  <c r="AB31" i="1"/>
  <c r="Z31" i="1"/>
  <c r="X31" i="1"/>
  <c r="V31" i="1"/>
  <c r="T31" i="1"/>
  <c r="R31" i="1"/>
  <c r="P31" i="1"/>
  <c r="N31" i="1"/>
  <c r="L31" i="1"/>
  <c r="J31" i="1"/>
  <c r="H31" i="1"/>
  <c r="F31" i="1"/>
  <c r="AB30" i="1"/>
  <c r="Z30" i="1"/>
  <c r="X30" i="1"/>
  <c r="V30" i="1"/>
  <c r="T30" i="1"/>
  <c r="R30" i="1"/>
  <c r="P30" i="1"/>
  <c r="N30" i="1"/>
  <c r="L30" i="1"/>
  <c r="J30" i="1"/>
  <c r="H30" i="1"/>
  <c r="F30" i="1"/>
  <c r="AB29" i="1"/>
  <c r="Z29" i="1"/>
  <c r="X29" i="1"/>
  <c r="V29" i="1"/>
  <c r="T29" i="1"/>
  <c r="R29" i="1"/>
  <c r="P29" i="1"/>
  <c r="N29" i="1"/>
  <c r="L29" i="1"/>
  <c r="J29" i="1"/>
  <c r="H29" i="1"/>
  <c r="F29" i="1"/>
  <c r="AB23" i="1"/>
  <c r="Z23" i="1"/>
  <c r="Y23" i="1"/>
  <c r="X23" i="1"/>
  <c r="V23" i="1"/>
  <c r="T23" i="1"/>
  <c r="R23" i="1"/>
  <c r="P23" i="1"/>
  <c r="N23" i="1"/>
  <c r="L23" i="1"/>
  <c r="J23" i="1"/>
  <c r="K23" i="1" s="1"/>
  <c r="H23" i="1"/>
  <c r="F23" i="1"/>
  <c r="AB22" i="1"/>
  <c r="Z22" i="1"/>
  <c r="X22" i="1"/>
  <c r="V22" i="1"/>
  <c r="T22" i="1"/>
  <c r="R22" i="1"/>
  <c r="P22" i="1"/>
  <c r="N22" i="1"/>
  <c r="L22" i="1"/>
  <c r="J22" i="1"/>
  <c r="H22" i="1"/>
  <c r="F22" i="1"/>
  <c r="AB21" i="1"/>
  <c r="Z21" i="1"/>
  <c r="X21" i="1"/>
  <c r="V21" i="1"/>
  <c r="U21" i="1"/>
  <c r="T21" i="1"/>
  <c r="R21" i="1"/>
  <c r="P21" i="1"/>
  <c r="N21" i="1"/>
  <c r="O21" i="1" s="1"/>
  <c r="L21" i="1"/>
  <c r="J21" i="1"/>
  <c r="H21" i="1"/>
  <c r="F21" i="1"/>
  <c r="AB20" i="1"/>
  <c r="Z20" i="1"/>
  <c r="X20" i="1"/>
  <c r="V20" i="1"/>
  <c r="T20" i="1"/>
  <c r="R20" i="1"/>
  <c r="P20" i="1"/>
  <c r="N20" i="1"/>
  <c r="L20" i="1"/>
  <c r="J20" i="1"/>
  <c r="H20" i="1"/>
  <c r="F20" i="1"/>
  <c r="G20" i="1" s="1"/>
  <c r="AB19" i="1"/>
  <c r="Z19" i="1"/>
  <c r="Y19" i="1"/>
  <c r="X19" i="1"/>
  <c r="V19" i="1"/>
  <c r="T19" i="1"/>
  <c r="R19" i="1"/>
  <c r="P19" i="1"/>
  <c r="N19" i="1"/>
  <c r="L19" i="1"/>
  <c r="J19" i="1"/>
  <c r="K19" i="1" s="1"/>
  <c r="H19" i="1"/>
  <c r="F19" i="1"/>
  <c r="AB18" i="1"/>
  <c r="Z18" i="1"/>
  <c r="X18" i="1"/>
  <c r="V18" i="1"/>
  <c r="T18" i="1"/>
  <c r="R18" i="1"/>
  <c r="P18" i="1"/>
  <c r="N18" i="1"/>
  <c r="M18" i="1"/>
  <c r="L18" i="1"/>
  <c r="J18" i="1"/>
  <c r="H18" i="1"/>
  <c r="F18" i="1"/>
  <c r="G18" i="1" s="1"/>
  <c r="AB12" i="1"/>
  <c r="AC12" i="1" s="1"/>
  <c r="Z12" i="1"/>
  <c r="AA12" i="1" s="1"/>
  <c r="X12" i="1"/>
  <c r="Y12" i="1" s="1"/>
  <c r="V12" i="1"/>
  <c r="W12" i="1" s="1"/>
  <c r="T12" i="1"/>
  <c r="U12" i="1" s="1"/>
  <c r="R12" i="1"/>
  <c r="S12" i="1" s="1"/>
  <c r="P12" i="1"/>
  <c r="Q12" i="1" s="1"/>
  <c r="N12" i="1"/>
  <c r="O12" i="1" s="1"/>
  <c r="L12" i="1"/>
  <c r="M12" i="1" s="1"/>
  <c r="J12" i="1"/>
  <c r="K12" i="1" s="1"/>
  <c r="H12" i="1"/>
  <c r="I12" i="1" s="1"/>
  <c r="AB11" i="1"/>
  <c r="AC11" i="1" s="1"/>
  <c r="Z11" i="1"/>
  <c r="AA11" i="1" s="1"/>
  <c r="X11" i="1"/>
  <c r="Y11" i="1" s="1"/>
  <c r="V11" i="1"/>
  <c r="W11" i="1" s="1"/>
  <c r="T11" i="1"/>
  <c r="U11" i="1" s="1"/>
  <c r="R11" i="1"/>
  <c r="S11" i="1" s="1"/>
  <c r="P11" i="1"/>
  <c r="Q11" i="1" s="1"/>
  <c r="N11" i="1"/>
  <c r="O11" i="1" s="1"/>
  <c r="L11" i="1"/>
  <c r="M11" i="1" s="1"/>
  <c r="J11" i="1"/>
  <c r="K11" i="1" s="1"/>
  <c r="H11" i="1"/>
  <c r="I11" i="1" s="1"/>
  <c r="AB10" i="1"/>
  <c r="AC10" i="1" s="1"/>
  <c r="Z10" i="1"/>
  <c r="AA10" i="1" s="1"/>
  <c r="X10" i="1"/>
  <c r="Y10" i="1" s="1"/>
  <c r="V10" i="1"/>
  <c r="W10" i="1" s="1"/>
  <c r="T10" i="1"/>
  <c r="U10" i="1" s="1"/>
  <c r="R10" i="1"/>
  <c r="S10" i="1" s="1"/>
  <c r="P10" i="1"/>
  <c r="Q10" i="1" s="1"/>
  <c r="N10" i="1"/>
  <c r="O10" i="1" s="1"/>
  <c r="L10" i="1"/>
  <c r="M10" i="1" s="1"/>
  <c r="J10" i="1"/>
  <c r="K10" i="1" s="1"/>
  <c r="H10" i="1"/>
  <c r="I10" i="1" s="1"/>
  <c r="AB9" i="1"/>
  <c r="AC9" i="1" s="1"/>
  <c r="Z9" i="1"/>
  <c r="AA9" i="1" s="1"/>
  <c r="X9" i="1"/>
  <c r="Y9" i="1" s="1"/>
  <c r="V9" i="1"/>
  <c r="W9" i="1" s="1"/>
  <c r="T9" i="1"/>
  <c r="U9" i="1" s="1"/>
  <c r="R9" i="1"/>
  <c r="S9" i="1" s="1"/>
  <c r="P9" i="1"/>
  <c r="Q9" i="1" s="1"/>
  <c r="N9" i="1"/>
  <c r="O9" i="1" s="1"/>
  <c r="L9" i="1"/>
  <c r="M9" i="1" s="1"/>
  <c r="J9" i="1"/>
  <c r="K9" i="1" s="1"/>
  <c r="H9" i="1"/>
  <c r="I9" i="1" s="1"/>
  <c r="AB8" i="1"/>
  <c r="AC8" i="1" s="1"/>
  <c r="Z8" i="1"/>
  <c r="AA8" i="1" s="1"/>
  <c r="X8" i="1"/>
  <c r="Y8" i="1" s="1"/>
  <c r="V8" i="1"/>
  <c r="W8" i="1" s="1"/>
  <c r="T8" i="1"/>
  <c r="U8" i="1" s="1"/>
  <c r="R8" i="1"/>
  <c r="S8" i="1" s="1"/>
  <c r="P8" i="1"/>
  <c r="Q8" i="1" s="1"/>
  <c r="N8" i="1"/>
  <c r="O8" i="1" s="1"/>
  <c r="L8" i="1"/>
  <c r="M8" i="1" s="1"/>
  <c r="J8" i="1"/>
  <c r="K8" i="1" s="1"/>
  <c r="H8" i="1"/>
  <c r="I8" i="1" s="1"/>
  <c r="AB7" i="1"/>
  <c r="AC7" i="1" s="1"/>
  <c r="Z7" i="1"/>
  <c r="AA7" i="1" s="1"/>
  <c r="X7" i="1"/>
  <c r="Y7" i="1" s="1"/>
  <c r="V7" i="1"/>
  <c r="W7" i="1" s="1"/>
  <c r="T7" i="1"/>
  <c r="U7" i="1" s="1"/>
  <c r="R7" i="1"/>
  <c r="S7" i="1" s="1"/>
  <c r="P7" i="1"/>
  <c r="Q7" i="1" s="1"/>
  <c r="N7" i="1"/>
  <c r="O7" i="1" s="1"/>
  <c r="L7" i="1"/>
  <c r="M7" i="1" s="1"/>
  <c r="J7" i="1"/>
  <c r="K7" i="1" s="1"/>
  <c r="H7" i="1"/>
  <c r="I7" i="1" s="1"/>
  <c r="F8" i="1"/>
  <c r="F9" i="1"/>
  <c r="F10" i="1"/>
  <c r="F11" i="1"/>
  <c r="F12" i="1"/>
  <c r="G12" i="1" s="1"/>
  <c r="F7" i="1"/>
  <c r="G7" i="1" s="1"/>
  <c r="G10" i="1"/>
  <c r="G11" i="1"/>
  <c r="G8" i="1"/>
  <c r="G9" i="1"/>
  <c r="O19" i="1" l="1"/>
  <c r="U19" i="1"/>
  <c r="T24" i="1" s="1"/>
  <c r="AA19" i="1"/>
  <c r="O23" i="1"/>
  <c r="U23" i="1"/>
  <c r="AA23" i="1"/>
  <c r="I19" i="1"/>
  <c r="I23" i="1"/>
  <c r="E34" i="1"/>
  <c r="M34" i="1" s="1"/>
  <c r="E30" i="1"/>
  <c r="U30" i="1" s="1"/>
  <c r="I21" i="1"/>
  <c r="AA21" i="1"/>
  <c r="W22" i="1"/>
  <c r="M21" i="1"/>
  <c r="Y21" i="1"/>
  <c r="Q20" i="1"/>
  <c r="Q34" i="1"/>
  <c r="G34" i="1"/>
  <c r="H13" i="1"/>
  <c r="X13" i="1"/>
  <c r="K21" i="1"/>
  <c r="P13" i="1"/>
  <c r="S21" i="1"/>
  <c r="AC21" i="1"/>
  <c r="F13" i="1"/>
  <c r="F14" i="1" s="1"/>
  <c r="L13" i="1"/>
  <c r="T13" i="1"/>
  <c r="AB13" i="1"/>
  <c r="W30" i="1"/>
  <c r="W18" i="1"/>
  <c r="AC18" i="1"/>
  <c r="E29" i="1"/>
  <c r="O29" i="1" s="1"/>
  <c r="S18" i="1"/>
  <c r="U32" i="1"/>
  <c r="Y32" i="1"/>
  <c r="I32" i="1"/>
  <c r="E43" i="1"/>
  <c r="E54" i="1" s="1"/>
  <c r="W54" i="1" s="1"/>
  <c r="AC32" i="1"/>
  <c r="M32" i="1"/>
  <c r="Q32" i="1"/>
  <c r="O32" i="1"/>
  <c r="V13" i="1"/>
  <c r="M22" i="1"/>
  <c r="S22" i="1"/>
  <c r="Y22" i="1"/>
  <c r="G32" i="1"/>
  <c r="W32" i="1"/>
  <c r="E31" i="1"/>
  <c r="AA31" i="1" s="1"/>
  <c r="J13" i="1"/>
  <c r="R13" i="1"/>
  <c r="Z13" i="1"/>
  <c r="Q18" i="1"/>
  <c r="W20" i="1"/>
  <c r="G21" i="1"/>
  <c r="Q21" i="1"/>
  <c r="W21" i="1"/>
  <c r="I22" i="1"/>
  <c r="O22" i="1"/>
  <c r="S32" i="1"/>
  <c r="E33" i="1"/>
  <c r="W33" i="1" s="1"/>
  <c r="N13" i="1"/>
  <c r="G22" i="1"/>
  <c r="Q22" i="1"/>
  <c r="AC22" i="1"/>
  <c r="K32" i="1"/>
  <c r="AA32" i="1"/>
  <c r="AA29" i="1"/>
  <c r="O34" i="1"/>
  <c r="Y34" i="1"/>
  <c r="K34" i="1"/>
  <c r="AA34" i="1"/>
  <c r="M20" i="1"/>
  <c r="S20" i="1"/>
  <c r="AC20" i="1"/>
  <c r="G19" i="1"/>
  <c r="Q19" i="1"/>
  <c r="W19" i="1"/>
  <c r="I20" i="1"/>
  <c r="O20" i="1"/>
  <c r="Y20" i="1"/>
  <c r="G23" i="1"/>
  <c r="Q23" i="1"/>
  <c r="W23" i="1"/>
  <c r="M19" i="1"/>
  <c r="S19" i="1"/>
  <c r="K20" i="1"/>
  <c r="AA20" i="1"/>
  <c r="K22" i="1"/>
  <c r="AA22" i="1"/>
  <c r="M23" i="1"/>
  <c r="S23" i="1"/>
  <c r="I18" i="1"/>
  <c r="O18" i="1"/>
  <c r="Y18" i="1"/>
  <c r="K18" i="1"/>
  <c r="AA18" i="1"/>
  <c r="S30" i="1" l="1"/>
  <c r="S31" i="1"/>
  <c r="I34" i="1"/>
  <c r="M30" i="1"/>
  <c r="M31" i="1"/>
  <c r="G29" i="1"/>
  <c r="K30" i="1"/>
  <c r="O54" i="1"/>
  <c r="I29" i="1"/>
  <c r="U34" i="1"/>
  <c r="AC34" i="1"/>
  <c r="S33" i="1"/>
  <c r="M29" i="1"/>
  <c r="Y30" i="1"/>
  <c r="E45" i="1"/>
  <c r="E56" i="1" s="1"/>
  <c r="AC56" i="1" s="1"/>
  <c r="S34" i="1"/>
  <c r="W34" i="1"/>
  <c r="O30" i="1"/>
  <c r="E41" i="1"/>
  <c r="AC41" i="1" s="1"/>
  <c r="G30" i="1"/>
  <c r="Q30" i="1"/>
  <c r="AA30" i="1"/>
  <c r="Z35" i="1" s="1"/>
  <c r="I30" i="1"/>
  <c r="O33" i="1"/>
  <c r="AC30" i="1"/>
  <c r="H14" i="1"/>
  <c r="J14" i="1" s="1"/>
  <c r="L14" i="1" s="1"/>
  <c r="N14" i="1" s="1"/>
  <c r="P14" i="1" s="1"/>
  <c r="R14" i="1" s="1"/>
  <c r="T14" i="1" s="1"/>
  <c r="V14" i="1" s="1"/>
  <c r="X14" i="1" s="1"/>
  <c r="Z14" i="1" s="1"/>
  <c r="AB14" i="1" s="1"/>
  <c r="I54" i="1"/>
  <c r="S29" i="1"/>
  <c r="W29" i="1"/>
  <c r="U56" i="1"/>
  <c r="S54" i="1"/>
  <c r="U43" i="1"/>
  <c r="K54" i="1"/>
  <c r="K29" i="1"/>
  <c r="AA33" i="1"/>
  <c r="L24" i="1"/>
  <c r="Q33" i="1"/>
  <c r="O43" i="1"/>
  <c r="K43" i="1"/>
  <c r="Q29" i="1"/>
  <c r="U29" i="1"/>
  <c r="G43" i="1"/>
  <c r="E40" i="1"/>
  <c r="AA41" i="1"/>
  <c r="Z24" i="1"/>
  <c r="W56" i="1"/>
  <c r="U45" i="1"/>
  <c r="G45" i="1"/>
  <c r="M33" i="1"/>
  <c r="L35" i="1" s="1"/>
  <c r="G33" i="1"/>
  <c r="U33" i="1"/>
  <c r="X24" i="1"/>
  <c r="K33" i="1"/>
  <c r="N24" i="1"/>
  <c r="R24" i="1"/>
  <c r="F24" i="1"/>
  <c r="AC43" i="1"/>
  <c r="G54" i="1"/>
  <c r="Y43" i="1"/>
  <c r="M43" i="1"/>
  <c r="AA43" i="1"/>
  <c r="I43" i="1"/>
  <c r="W31" i="1"/>
  <c r="O31" i="1"/>
  <c r="K31" i="1"/>
  <c r="G31" i="1"/>
  <c r="J24" i="1"/>
  <c r="AB24" i="1"/>
  <c r="V24" i="1"/>
  <c r="I40" i="1"/>
  <c r="AC29" i="1"/>
  <c r="Y29" i="1"/>
  <c r="S45" i="1"/>
  <c r="Y45" i="1"/>
  <c r="Q56" i="1"/>
  <c r="O56" i="1"/>
  <c r="K56" i="1"/>
  <c r="Y56" i="1"/>
  <c r="K45" i="1"/>
  <c r="H24" i="1"/>
  <c r="P24" i="1"/>
  <c r="S56" i="1"/>
  <c r="G56" i="1"/>
  <c r="W45" i="1"/>
  <c r="U41" i="1"/>
  <c r="AA56" i="1"/>
  <c r="I56" i="1"/>
  <c r="K41" i="1"/>
  <c r="I45" i="1"/>
  <c r="I41" i="1"/>
  <c r="U54" i="1"/>
  <c r="AC54" i="1"/>
  <c r="M54" i="1"/>
  <c r="Q54" i="1"/>
  <c r="M56" i="1"/>
  <c r="AA54" i="1"/>
  <c r="O45" i="1"/>
  <c r="W41" i="1"/>
  <c r="Y54" i="1"/>
  <c r="AC45" i="1"/>
  <c r="M41" i="1"/>
  <c r="W43" i="1"/>
  <c r="AC33" i="1"/>
  <c r="Y33" i="1"/>
  <c r="I33" i="1"/>
  <c r="E44" i="1"/>
  <c r="AA45" i="1"/>
  <c r="S43" i="1"/>
  <c r="AC31" i="1"/>
  <c r="Q31" i="1"/>
  <c r="U31" i="1"/>
  <c r="I31" i="1"/>
  <c r="Y31" i="1"/>
  <c r="E42" i="1"/>
  <c r="Q43" i="1"/>
  <c r="M45" i="1"/>
  <c r="S41" i="1"/>
  <c r="Q45" i="1"/>
  <c r="Q41" i="1"/>
  <c r="R35" i="1" l="1"/>
  <c r="J35" i="1"/>
  <c r="P35" i="1"/>
  <c r="N35" i="1"/>
  <c r="E52" i="1"/>
  <c r="Y41" i="1"/>
  <c r="G41" i="1"/>
  <c r="O41" i="1"/>
  <c r="V35" i="1"/>
  <c r="E51" i="1"/>
  <c r="U40" i="1"/>
  <c r="O40" i="1"/>
  <c r="S40" i="1"/>
  <c r="W40" i="1"/>
  <c r="M40" i="1"/>
  <c r="K40" i="1"/>
  <c r="Y40" i="1"/>
  <c r="AA40" i="1"/>
  <c r="Q40" i="1"/>
  <c r="T35" i="1"/>
  <c r="AC40" i="1"/>
  <c r="G40" i="1"/>
  <c r="H35" i="1"/>
  <c r="F35" i="1"/>
  <c r="F25" i="1"/>
  <c r="X35" i="1"/>
  <c r="E53" i="1"/>
  <c r="Y42" i="1"/>
  <c r="AA42" i="1"/>
  <c r="O42" i="1"/>
  <c r="U42" i="1"/>
  <c r="I42" i="1"/>
  <c r="K42" i="1"/>
  <c r="Q42" i="1"/>
  <c r="S42" i="1"/>
  <c r="G42" i="1"/>
  <c r="M42" i="1"/>
  <c r="AC42" i="1"/>
  <c r="W42" i="1"/>
  <c r="E55" i="1"/>
  <c r="I44" i="1"/>
  <c r="Y44" i="1"/>
  <c r="S44" i="1"/>
  <c r="U44" i="1"/>
  <c r="G44" i="1"/>
  <c r="K44" i="1"/>
  <c r="AA44" i="1"/>
  <c r="AC44" i="1"/>
  <c r="O44" i="1"/>
  <c r="W44" i="1"/>
  <c r="Q44" i="1"/>
  <c r="M44" i="1"/>
  <c r="H25" i="1"/>
  <c r="J25" i="1" s="1"/>
  <c r="L25" i="1" s="1"/>
  <c r="N25" i="1" s="1"/>
  <c r="P25" i="1" s="1"/>
  <c r="R25" i="1" s="1"/>
  <c r="T25" i="1" s="1"/>
  <c r="V25" i="1" s="1"/>
  <c r="X25" i="1" s="1"/>
  <c r="Z25" i="1" s="1"/>
  <c r="AB25" i="1" s="1"/>
  <c r="AB35" i="1"/>
  <c r="N46" i="1" l="1"/>
  <c r="AC52" i="1"/>
  <c r="AA52" i="1"/>
  <c r="G52" i="1"/>
  <c r="S52" i="1"/>
  <c r="U52" i="1"/>
  <c r="K52" i="1"/>
  <c r="O52" i="1"/>
  <c r="M52" i="1"/>
  <c r="Y52" i="1"/>
  <c r="I52" i="1"/>
  <c r="Q52" i="1"/>
  <c r="W52" i="1"/>
  <c r="S51" i="1"/>
  <c r="O51" i="1"/>
  <c r="Q51" i="1"/>
  <c r="W51" i="1"/>
  <c r="G51" i="1"/>
  <c r="M51" i="1"/>
  <c r="K51" i="1"/>
  <c r="I51" i="1"/>
  <c r="Y51" i="1"/>
  <c r="U51" i="1"/>
  <c r="AC51" i="1"/>
  <c r="AA51" i="1"/>
  <c r="J46" i="1"/>
  <c r="X46" i="1"/>
  <c r="T46" i="1"/>
  <c r="AB46" i="1"/>
  <c r="P46" i="1"/>
  <c r="F36" i="1"/>
  <c r="H36" i="1" s="1"/>
  <c r="J36" i="1" s="1"/>
  <c r="L36" i="1" s="1"/>
  <c r="N36" i="1" s="1"/>
  <c r="P36" i="1" s="1"/>
  <c r="R36" i="1" s="1"/>
  <c r="T36" i="1" s="1"/>
  <c r="V36" i="1" s="1"/>
  <c r="X36" i="1" s="1"/>
  <c r="Z36" i="1" s="1"/>
  <c r="AB36" i="1" s="1"/>
  <c r="L46" i="1"/>
  <c r="Z46" i="1"/>
  <c r="I55" i="1"/>
  <c r="Y55" i="1"/>
  <c r="G55" i="1"/>
  <c r="W55" i="1"/>
  <c r="M55" i="1"/>
  <c r="U55" i="1"/>
  <c r="S55" i="1"/>
  <c r="K55" i="1"/>
  <c r="Q55" i="1"/>
  <c r="O55" i="1"/>
  <c r="AA55" i="1"/>
  <c r="AC55" i="1"/>
  <c r="F46" i="1"/>
  <c r="H46" i="1"/>
  <c r="V46" i="1"/>
  <c r="R46" i="1"/>
  <c r="U53" i="1"/>
  <c r="M53" i="1"/>
  <c r="Y53" i="1"/>
  <c r="O53" i="1"/>
  <c r="G53" i="1"/>
  <c r="K53" i="1"/>
  <c r="W53" i="1"/>
  <c r="Q53" i="1"/>
  <c r="AA53" i="1"/>
  <c r="AC53" i="1"/>
  <c r="S53" i="1"/>
  <c r="I53" i="1"/>
  <c r="R57" i="1" l="1"/>
  <c r="X57" i="1"/>
  <c r="Z57" i="1"/>
  <c r="F57" i="1"/>
  <c r="T57" i="1"/>
  <c r="F47" i="1"/>
  <c r="H47" i="1" s="1"/>
  <c r="J47" i="1" s="1"/>
  <c r="L47" i="1" s="1"/>
  <c r="N47" i="1" s="1"/>
  <c r="P47" i="1" s="1"/>
  <c r="R47" i="1" s="1"/>
  <c r="T47" i="1" s="1"/>
  <c r="V47" i="1" s="1"/>
  <c r="X47" i="1" s="1"/>
  <c r="Z47" i="1" s="1"/>
  <c r="AB47" i="1" s="1"/>
  <c r="N57" i="1"/>
  <c r="H57" i="1"/>
  <c r="P57" i="1"/>
  <c r="V57" i="1"/>
  <c r="AB57" i="1"/>
  <c r="J57" i="1"/>
  <c r="L57" i="1"/>
  <c r="F58" i="1" l="1"/>
  <c r="H58" i="1" s="1"/>
  <c r="J58" i="1" s="1"/>
  <c r="L58" i="1" s="1"/>
  <c r="N58" i="1" s="1"/>
  <c r="P58" i="1" s="1"/>
  <c r="R58" i="1" s="1"/>
  <c r="T58" i="1" s="1"/>
  <c r="V58" i="1" s="1"/>
  <c r="X58" i="1" s="1"/>
  <c r="Z58" i="1" s="1"/>
  <c r="AB58" i="1" s="1"/>
</calcChain>
</file>

<file path=xl/sharedStrings.xml><?xml version="1.0" encoding="utf-8"?>
<sst xmlns="http://schemas.openxmlformats.org/spreadsheetml/2006/main" count="374" uniqueCount="134">
  <si>
    <t>ITEM</t>
  </si>
  <si>
    <t>TIMBRE DA LICITANTE</t>
  </si>
  <si>
    <t>UNIDADE</t>
  </si>
  <si>
    <t>LEITEIRA</t>
  </si>
  <si>
    <t>BORRIFADOR PORTATIL DE PLASTICO - 500 ML</t>
  </si>
  <si>
    <t>CESTO DE LIXO 60L UNIDADE C/ PEDAL</t>
  </si>
  <si>
    <t>SUPORTE COPOS DESCARTÁVEIS DE 180/200 ML</t>
  </si>
  <si>
    <t>SUPORTE COPOS DESCARTÁVEIS DE 50 ML</t>
  </si>
  <si>
    <t>VASSOURA DE NYLON COM CABO</t>
  </si>
  <si>
    <t>Galão 5l</t>
  </si>
  <si>
    <t>Rolo</t>
  </si>
  <si>
    <t>Galão 5l</t>
  </si>
  <si>
    <t>PRODUTO</t>
  </si>
  <si>
    <t>ÁGUA SANITARIA</t>
  </si>
  <si>
    <t>CHA MATE</t>
  </si>
  <si>
    <t>COPO DESCARTAVEL 50 ML</t>
  </si>
  <si>
    <t>DESINFETANTE</t>
  </si>
  <si>
    <t>DESODORIZADOR DE AMBIENTE 360ML</t>
  </si>
  <si>
    <t>GARRAFA TÉRMICA PRESSÃO 1 LITRO</t>
  </si>
  <si>
    <t>SACO DE LIXO 60L</t>
  </si>
  <si>
    <t>Compra</t>
  </si>
  <si>
    <t>ALCOOL GEL ETILICO HIDRATADO</t>
  </si>
  <si>
    <t>Litro</t>
  </si>
  <si>
    <t>ALCOOL</t>
  </si>
  <si>
    <t>BRILHA ALUMINIO</t>
  </si>
  <si>
    <t>Unidade</t>
  </si>
  <si>
    <t>CERA INCOLOR</t>
  </si>
  <si>
    <t>DETERGENTE</t>
  </si>
  <si>
    <t>INSETICIDA</t>
  </si>
  <si>
    <t>LIMPA VIDRO</t>
  </si>
  <si>
    <t>LIMPADOR MULTI USO</t>
  </si>
  <si>
    <t>SABÃO EM BARRA PACOTE C/ 5</t>
  </si>
  <si>
    <t>SABÃO EM PÓ</t>
  </si>
  <si>
    <t>SABONETE LÍQUIDO</t>
  </si>
  <si>
    <t>PANO DE CHÃO</t>
  </si>
  <si>
    <t>ALCOOL ETILICO HIDRATADO 92º INPM (96ºGL)</t>
  </si>
  <si>
    <t>PAPEL TOALHA</t>
  </si>
  <si>
    <t>Pacote</t>
  </si>
  <si>
    <t>PAPEL HIGIENICO</t>
  </si>
  <si>
    <t>SACO DE LIXO 100L</t>
  </si>
  <si>
    <t>SACO DE LIXO 20L</t>
  </si>
  <si>
    <t>CESTO DE LIXO 12L</t>
  </si>
  <si>
    <t>COLETOR COPO DESCARTAVEL</t>
  </si>
  <si>
    <t>COPO DESCARTAVEL 180 ML</t>
  </si>
  <si>
    <t>Cento</t>
  </si>
  <si>
    <t>GUARDANAPO DE PAPEL (23 X 22CM)</t>
  </si>
  <si>
    <t>COLHER DE CAFÉ EM PLASTICO</t>
  </si>
  <si>
    <t>COADOR DE PANO PARA CAFÉ</t>
  </si>
  <si>
    <t>RODO DE ALUMÍNIO 50CM</t>
  </si>
  <si>
    <t>SUPORTE PARA PAPEL TOALHA</t>
  </si>
  <si>
    <t>SUPORTE PARA SABONETE LIQUIDO/ ÁLCOOL GEL</t>
  </si>
  <si>
    <t>ESPONJA DUPLA FACE</t>
  </si>
  <si>
    <t xml:space="preserve">FOSFORO </t>
  </si>
  <si>
    <t>GARRAFA TÉRMICA PRESSÃO 2 LITROS</t>
  </si>
  <si>
    <t>COPO DE VIDRO PARA AGUA</t>
  </si>
  <si>
    <t>XICARA PARA CAFÉ 60ML</t>
  </si>
  <si>
    <t>AÇUCAR REFINADO 1KG.</t>
  </si>
  <si>
    <t>CAFÉ 500G</t>
  </si>
  <si>
    <t>DESCRIÇÃO</t>
  </si>
  <si>
    <t>VALOR UNITÁRIO</t>
  </si>
  <si>
    <t>PREGÃO ELETRÔNICO 06/2026</t>
  </si>
  <si>
    <t>LODO DESAGUADO</t>
  </si>
  <si>
    <t>TON</t>
  </si>
  <si>
    <t>AREIA</t>
  </si>
  <si>
    <t xml:space="preserve">GRADEAMENTO </t>
  </si>
  <si>
    <t>VARRIÇÃO DE FÁBRICA</t>
  </si>
  <si>
    <t>MOVIMENTAÇÃO INTERNA DE CAÇAMBAS</t>
  </si>
  <si>
    <t>SERVIÇO</t>
  </si>
  <si>
    <t>RESÍDUO DE DRENAGEM URBANA</t>
  </si>
  <si>
    <t>ANEXO 4.a - MODELO DE CRONOGRAMA FÍSICO-FINANCEIRO</t>
  </si>
  <si>
    <t>QUANT. TOTAL</t>
  </si>
  <si>
    <t>QUANT.</t>
  </si>
  <si>
    <t>VALOR (R$)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</si>
  <si>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</si>
  <si>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</si>
  <si>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</si>
  <si>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</si>
  <si>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</si>
  <si>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</si>
  <si>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</si>
  <si>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</si>
  <si>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</si>
  <si>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</si>
  <si>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</si>
  <si>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</si>
  <si>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TOTAL</t>
  </si>
  <si>
    <t>ACUMULADO</t>
  </si>
  <si>
    <t>13º MÊS</t>
  </si>
  <si>
    <t>14º MÊS</t>
  </si>
  <si>
    <t>16º MÊS</t>
  </si>
  <si>
    <t>17º MÊS</t>
  </si>
  <si>
    <t>18º MÊS</t>
  </si>
  <si>
    <t>19º MÊS</t>
  </si>
  <si>
    <t>20º MÊS</t>
  </si>
  <si>
    <t>21º MÊS</t>
  </si>
  <si>
    <t>22º MÊS</t>
  </si>
  <si>
    <t>23º MÊS</t>
  </si>
  <si>
    <t>24º MÊS</t>
  </si>
  <si>
    <t>25º MÊS</t>
  </si>
  <si>
    <t>26º MÊS</t>
  </si>
  <si>
    <t>27º MÊS</t>
  </si>
  <si>
    <t>28º MÊS</t>
  </si>
  <si>
    <t>29º MÊS</t>
  </si>
  <si>
    <t>30º MÊS</t>
  </si>
  <si>
    <t>31º MÊS</t>
  </si>
  <si>
    <t>32º MÊS</t>
  </si>
  <si>
    <t>33º MÊS</t>
  </si>
  <si>
    <t>34º MÊS</t>
  </si>
  <si>
    <t>35º MÊS</t>
  </si>
  <si>
    <t>36º MÊS</t>
  </si>
  <si>
    <t>37º MÊS</t>
  </si>
  <si>
    <t>38º MÊS</t>
  </si>
  <si>
    <t>39º MÊS</t>
  </si>
  <si>
    <t>40º MÊS</t>
  </si>
  <si>
    <t>41º MÊS</t>
  </si>
  <si>
    <t>42º MÊS</t>
  </si>
  <si>
    <t>43º MÊS</t>
  </si>
  <si>
    <t>44º MÊS</t>
  </si>
  <si>
    <t>45º MÊS</t>
  </si>
  <si>
    <t>46º MÊS</t>
  </si>
  <si>
    <t>47º MÊS</t>
  </si>
  <si>
    <t>48º MÊS</t>
  </si>
  <si>
    <t>49º MÊS</t>
  </si>
  <si>
    <t>50º MÊS</t>
  </si>
  <si>
    <t>51º MÊS</t>
  </si>
  <si>
    <t>52º MÊS</t>
  </si>
  <si>
    <t>53º MÊS</t>
  </si>
  <si>
    <t>54º MÊS</t>
  </si>
  <si>
    <t>55º MÊS</t>
  </si>
  <si>
    <t>56º MÊS</t>
  </si>
  <si>
    <t>57º MÊS</t>
  </si>
  <si>
    <t>58º MÊS</t>
  </si>
  <si>
    <t>59º MÊS</t>
  </si>
  <si>
    <t>60º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</si>
</sst>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80" formatCode="_-* #,##0_-;\-* #,##0_-;_-* &quot;-&quot;??_-;_-@_-"/>
    <numFmt numFmtId="184" formatCode="#,##0_ ;\-#,##0\ 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80" fontId="7" fillId="0" borderId="0" xfId="6" applyNumberFormat="1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84" fontId="6" fillId="0" borderId="1" xfId="6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4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9" fillId="0" borderId="0" xfId="0" applyFont="1"/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1" xfId="0" applyFont="1" applyFill="1" applyBorder="1" applyAlignment="1">
      <alignment horizontal="right" vertical="center" wrapText="1"/>
    </xf>
    <xf numFmtId="44" fontId="8" fillId="0" borderId="2" xfId="2" applyFont="1" applyFill="1" applyBorder="1" applyAlignment="1">
      <alignment horizontal="center" wrapText="1"/>
    </xf>
    <xf numFmtId="44" fontId="8" fillId="0" borderId="3" xfId="2" applyFont="1" applyFill="1" applyBorder="1" applyAlignment="1">
      <alignment horizontal="center" wrapText="1"/>
    </xf>
    <xf numFmtId="4" fontId="6" fillId="0" borderId="1" xfId="6" applyNumberFormat="1" applyFont="1" applyBorder="1" applyAlignment="1">
      <alignment horizontal="center" vertical="center"/>
    </xf>
    <xf numFmtId="44" fontId="6" fillId="0" borderId="2" xfId="2" applyFont="1" applyFill="1" applyBorder="1" applyAlignment="1">
      <alignment horizontal="center" vertical="center" wrapText="1"/>
    </xf>
    <xf numFmtId="44" fontId="6" fillId="0" borderId="3" xfId="2" applyFont="1" applyFill="1" applyBorder="1" applyAlignment="1">
      <alignment horizontal="center" vertical="center" wrapText="1"/>
    </xf>
    <xf numFmtId="44" fontId="6" fillId="3" borderId="1" xfId="2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</cellXfs>
  <cellStyles count="8">
    <cellStyle name="Excel Built-in Normal" xfId="1"/>
    <cellStyle name="Moeda" xfId="2" builtinId="4"/>
    <cellStyle name="Normal" xfId="0" builtinId="0"/>
    <cellStyle name="Normal 2" xfId="3"/>
    <cellStyle name="Normal_Plan1" xfId="4"/>
    <cellStyle name="Porcentagem 2" xfId="5"/>
    <cellStyle name="Vírgula" xfId="6" builtinId="3"/>
    <cellStyle name="Vírgula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AC258"/>
  <sheetViews>
    <sheetView tabSelected="1" zoomScaleNormal="100" zoomScaleSheetLayoutView="70" zoomScalePageLayoutView="60" workbookViewId="0">
      <selection activeCell="E7" sqref="E7:E12"/>
    </sheetView>
  </sheetViews>
  <sheetFormatPr defaultColWidth="17.5703125" defaultRowHeight="12.75" x14ac:dyDescent="0.2"/>
  <cols>
    <col min="1" max="1" width="5.42578125" style="28" bestFit="1" customWidth="1"/>
    <col min="2" max="2" width="18.85546875" style="14" bestFit="1" customWidth="1"/>
    <col min="3" max="3" width="9.28515625" style="14" bestFit="1" customWidth="1"/>
    <col min="4" max="4" width="8.85546875" style="18" customWidth="1"/>
    <col min="5" max="5" width="11" style="14" customWidth="1"/>
    <col min="6" max="6" width="8.140625" style="14" bestFit="1" customWidth="1"/>
    <col min="7" max="7" width="14.28515625" style="14" bestFit="1" customWidth="1"/>
    <col min="8" max="8" width="8.140625" style="14" bestFit="1" customWidth="1"/>
    <col min="9" max="9" width="14.28515625" style="14" bestFit="1" customWidth="1"/>
    <col min="10" max="10" width="8.140625" style="14" bestFit="1" customWidth="1"/>
    <col min="11" max="11" width="14.28515625" style="14" bestFit="1" customWidth="1"/>
    <col min="12" max="12" width="8.140625" style="14" bestFit="1" customWidth="1"/>
    <col min="13" max="13" width="14.28515625" style="14" bestFit="1" customWidth="1"/>
    <col min="14" max="14" width="8.140625" style="14" bestFit="1" customWidth="1"/>
    <col min="15" max="15" width="14.28515625" style="14" bestFit="1" customWidth="1"/>
    <col min="16" max="16" width="8.140625" style="14" bestFit="1" customWidth="1"/>
    <col min="17" max="17" width="14.28515625" style="14" bestFit="1" customWidth="1"/>
    <col min="18" max="18" width="8.140625" style="14" bestFit="1" customWidth="1"/>
    <col min="19" max="19" width="14.28515625" style="14" bestFit="1" customWidth="1"/>
    <col min="20" max="20" width="8.140625" style="14" bestFit="1" customWidth="1"/>
    <col min="21" max="21" width="14.28515625" style="14" bestFit="1" customWidth="1"/>
    <col min="22" max="22" width="8.140625" style="14" bestFit="1" customWidth="1"/>
    <col min="23" max="23" width="14.28515625" style="14" bestFit="1" customWidth="1"/>
    <col min="24" max="24" width="8.140625" style="14" bestFit="1" customWidth="1"/>
    <col min="25" max="25" width="14.28515625" style="14" bestFit="1" customWidth="1"/>
    <col min="26" max="26" width="8.140625" style="14" bestFit="1" customWidth="1"/>
    <col min="27" max="27" width="14.28515625" style="14" bestFit="1" customWidth="1"/>
    <col min="28" max="28" width="8.140625" style="14" bestFit="1" customWidth="1"/>
    <col min="29" max="29" width="14.28515625" style="14" bestFit="1" customWidth="1"/>
    <col min="30" max="16384" width="17.5703125" style="14"/>
  </cols>
  <sheetData>
    <row r="1" spans="1:29" ht="12.75" customHeight="1" x14ac:dyDescent="0.2">
      <c r="A1" s="29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</row>
    <row r="2" spans="1:29" ht="12.75" customHeight="1" x14ac:dyDescent="0.2">
      <c r="A2" s="7" t="s">
        <v>60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12.75" customHeight="1" x14ac:dyDescent="0.2">
      <c r="A3" s="8" t="s">
        <v>69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5" customFormat="1" ht="12.75" customHeight="1" x14ac:dyDescent="0.2">
      <c r="A4" s="26"/>
    </row>
    <row r="5" spans="1:29" ht="15" customHeight="1" x14ac:dyDescent="0.2">
      <c r="A5" s="12" t="s">
        <v>0</v>
      </c>
      <c r="B5" s="10" t="s">
        <v>58</v>
      </c>
      <c r="C5" s="10" t="s">
        <v>2</v>
      </c>
      <c r="D5" s="10" t="s">
        <v>70</v>
      </c>
      <c r="E5" s="10" t="s">
        <v>59</v>
      </c>
      <c r="F5" s="13" t="s">
        <v>73</v>
      </c>
      <c r="G5" s="13"/>
      <c r="H5" s="13" t="s">
        <v>74</v>
      </c>
      <c r="I5" s="13"/>
      <c r="J5" s="13" t="s">
        <v>75</v>
      </c>
      <c r="K5" s="13"/>
      <c r="L5" s="13" t="s">
        <v>76</v>
      </c>
      <c r="M5" s="13"/>
      <c r="N5" s="13" t="s">
        <v>77</v>
      </c>
      <c r="O5" s="13"/>
      <c r="P5" s="13" t="s">
        <v>78</v>
      </c>
      <c r="Q5" s="13"/>
      <c r="R5" s="13" t="s">
        <v>79</v>
      </c>
      <c r="S5" s="13"/>
      <c r="T5" s="13" t="s">
        <v>80</v>
      </c>
      <c r="U5" s="13"/>
      <c r="V5" s="13" t="s">
        <v>81</v>
      </c>
      <c r="W5" s="13"/>
      <c r="X5" s="13" t="s">
        <v>82</v>
      </c>
      <c r="Y5" s="13"/>
      <c r="Z5" s="13" t="s">
        <v>83</v>
      </c>
      <c r="AA5" s="13"/>
      <c r="AB5" s="13" t="s">
        <v>84</v>
      </c>
      <c r="AC5" s="13"/>
    </row>
    <row r="6" spans="1:29" x14ac:dyDescent="0.2">
      <c r="A6" s="12"/>
      <c r="B6" s="10"/>
      <c r="C6" s="10"/>
      <c r="D6" s="10"/>
      <c r="E6" s="10"/>
      <c r="F6" s="11" t="s">
        <v>71</v>
      </c>
      <c r="G6" s="1" t="s">
        <v>72</v>
      </c>
      <c r="H6" s="11" t="s">
        <v>71</v>
      </c>
      <c r="I6" s="1" t="s">
        <v>72</v>
      </c>
      <c r="J6" s="11" t="s">
        <v>71</v>
      </c>
      <c r="K6" s="1" t="s">
        <v>72</v>
      </c>
      <c r="L6" s="11" t="s">
        <v>71</v>
      </c>
      <c r="M6" s="1" t="s">
        <v>72</v>
      </c>
      <c r="N6" s="11" t="s">
        <v>71</v>
      </c>
      <c r="O6" s="1" t="s">
        <v>72</v>
      </c>
      <c r="P6" s="11" t="s">
        <v>71</v>
      </c>
      <c r="Q6" s="1" t="s">
        <v>72</v>
      </c>
      <c r="R6" s="11" t="s">
        <v>71</v>
      </c>
      <c r="S6" s="1" t="s">
        <v>72</v>
      </c>
      <c r="T6" s="11" t="s">
        <v>71</v>
      </c>
      <c r="U6" s="1" t="s">
        <v>72</v>
      </c>
      <c r="V6" s="11" t="s">
        <v>71</v>
      </c>
      <c r="W6" s="1" t="s">
        <v>72</v>
      </c>
      <c r="X6" s="11" t="s">
        <v>71</v>
      </c>
      <c r="Y6" s="1" t="s">
        <v>72</v>
      </c>
      <c r="Z6" s="11" t="s">
        <v>71</v>
      </c>
      <c r="AA6" s="1" t="s">
        <v>72</v>
      </c>
      <c r="AB6" s="11" t="s">
        <v>71</v>
      </c>
      <c r="AC6" s="1" t="s">
        <v>72</v>
      </c>
    </row>
    <row r="7" spans="1:29" x14ac:dyDescent="0.2">
      <c r="A7" s="5">
        <v>1</v>
      </c>
      <c r="B7" s="3" t="s">
        <v>61</v>
      </c>
      <c r="C7" s="4" t="s">
        <v>62</v>
      </c>
      <c r="D7" s="6">
        <v>105000</v>
      </c>
      <c r="E7" s="25"/>
      <c r="F7" s="22">
        <f>$D7/60</f>
        <v>1750</v>
      </c>
      <c r="G7" s="9">
        <f>F7*$E7</f>
        <v>0</v>
      </c>
      <c r="H7" s="22">
        <f t="shared" ref="H7:AM7" si="0">$D7/60</f>
        <v>1750</v>
      </c>
      <c r="I7" s="9">
        <f t="shared" ref="I7" si="1">H7*$E7</f>
        <v>0</v>
      </c>
      <c r="J7" s="22">
        <f t="shared" ref="J7:AO7" si="2">$D7/60</f>
        <v>1750</v>
      </c>
      <c r="K7" s="9">
        <f t="shared" ref="K7" si="3">J7*$E7</f>
        <v>0</v>
      </c>
      <c r="L7" s="22">
        <f t="shared" ref="L7:AQ7" si="4">$D7/60</f>
        <v>1750</v>
      </c>
      <c r="M7" s="9">
        <f t="shared" ref="M7" si="5">L7*$E7</f>
        <v>0</v>
      </c>
      <c r="N7" s="22">
        <f t="shared" ref="N7:AS7" si="6">$D7/60</f>
        <v>1750</v>
      </c>
      <c r="O7" s="9">
        <f t="shared" ref="O7" si="7">N7*$E7</f>
        <v>0</v>
      </c>
      <c r="P7" s="22">
        <f t="shared" ref="P7:AU7" si="8">$D7/60</f>
        <v>1750</v>
      </c>
      <c r="Q7" s="9">
        <f t="shared" ref="Q7" si="9">P7*$E7</f>
        <v>0</v>
      </c>
      <c r="R7" s="22">
        <f t="shared" ref="R7:AW7" si="10">$D7/60</f>
        <v>1750</v>
      </c>
      <c r="S7" s="9">
        <f t="shared" ref="S7" si="11">R7*$E7</f>
        <v>0</v>
      </c>
      <c r="T7" s="22">
        <f t="shared" ref="T7:BO7" si="12">$D7/60</f>
        <v>1750</v>
      </c>
      <c r="U7" s="9">
        <f t="shared" ref="U7" si="13">T7*$E7</f>
        <v>0</v>
      </c>
      <c r="V7" s="22">
        <f t="shared" ref="V7:AB8" si="14">$D7/60</f>
        <v>1750</v>
      </c>
      <c r="W7" s="9">
        <f t="shared" ref="W7" si="15">V7*$E7</f>
        <v>0</v>
      </c>
      <c r="X7" s="22">
        <f t="shared" ref="X7:BO7" si="16">$D7/60</f>
        <v>1750</v>
      </c>
      <c r="Y7" s="9">
        <f t="shared" ref="Y7" si="17">X7*$E7</f>
        <v>0</v>
      </c>
      <c r="Z7" s="22">
        <f t="shared" ref="Z7:BO7" si="18">$D7/60</f>
        <v>1750</v>
      </c>
      <c r="AA7" s="9">
        <f t="shared" ref="AA7" si="19">Z7*$E7</f>
        <v>0</v>
      </c>
      <c r="AB7" s="22">
        <f t="shared" ref="AB7:BO7" si="20">$D7/60</f>
        <v>1750</v>
      </c>
      <c r="AC7" s="9">
        <f t="shared" ref="AC7" si="21">AB7*$E7</f>
        <v>0</v>
      </c>
    </row>
    <row r="8" spans="1:29" x14ac:dyDescent="0.2">
      <c r="A8" s="5">
        <v>2</v>
      </c>
      <c r="B8" s="3" t="s">
        <v>63</v>
      </c>
      <c r="C8" s="4" t="s">
        <v>62</v>
      </c>
      <c r="D8" s="6">
        <v>15750</v>
      </c>
      <c r="E8" s="25"/>
      <c r="F8" s="22">
        <f t="shared" ref="F8:T12" si="22">$D8/60</f>
        <v>262.5</v>
      </c>
      <c r="G8" s="9">
        <f t="shared" ref="G8:G14" si="23">F8*$E8</f>
        <v>0</v>
      </c>
      <c r="H8" s="22">
        <f t="shared" si="22"/>
        <v>262.5</v>
      </c>
      <c r="I8" s="9">
        <f t="shared" ref="I8" si="24">H8*$E8</f>
        <v>0</v>
      </c>
      <c r="J8" s="22">
        <f t="shared" si="22"/>
        <v>262.5</v>
      </c>
      <c r="K8" s="9">
        <f t="shared" ref="K8" si="25">J8*$E8</f>
        <v>0</v>
      </c>
      <c r="L8" s="22">
        <f t="shared" si="22"/>
        <v>262.5</v>
      </c>
      <c r="M8" s="9">
        <f t="shared" ref="M8" si="26">L8*$E8</f>
        <v>0</v>
      </c>
      <c r="N8" s="22">
        <f t="shared" si="22"/>
        <v>262.5</v>
      </c>
      <c r="O8" s="9">
        <f t="shared" ref="O8" si="27">N8*$E8</f>
        <v>0</v>
      </c>
      <c r="P8" s="22">
        <f t="shared" si="22"/>
        <v>262.5</v>
      </c>
      <c r="Q8" s="9">
        <f t="shared" ref="Q8" si="28">P8*$E8</f>
        <v>0</v>
      </c>
      <c r="R8" s="22">
        <f t="shared" si="22"/>
        <v>262.5</v>
      </c>
      <c r="S8" s="9">
        <f t="shared" ref="S8" si="29">R8*$E8</f>
        <v>0</v>
      </c>
      <c r="T8" s="22">
        <f t="shared" si="22"/>
        <v>262.5</v>
      </c>
      <c r="U8" s="9">
        <f t="shared" ref="U8" si="30">T8*$E8</f>
        <v>0</v>
      </c>
      <c r="V8" s="22">
        <f t="shared" si="14"/>
        <v>262.5</v>
      </c>
      <c r="W8" s="9">
        <f t="shared" ref="W8" si="31">V8*$E8</f>
        <v>0</v>
      </c>
      <c r="X8" s="22">
        <f t="shared" si="14"/>
        <v>262.5</v>
      </c>
      <c r="Y8" s="9">
        <f t="shared" ref="Y8" si="32">X8*$E8</f>
        <v>0</v>
      </c>
      <c r="Z8" s="22">
        <f t="shared" si="14"/>
        <v>262.5</v>
      </c>
      <c r="AA8" s="9">
        <f t="shared" ref="AA8" si="33">Z8*$E8</f>
        <v>0</v>
      </c>
      <c r="AB8" s="22">
        <f t="shared" si="14"/>
        <v>262.5</v>
      </c>
      <c r="AC8" s="9">
        <f t="shared" ref="AC8" si="34">AB8*$E8</f>
        <v>0</v>
      </c>
    </row>
    <row r="9" spans="1:29" x14ac:dyDescent="0.2">
      <c r="A9" s="5">
        <v>3</v>
      </c>
      <c r="B9" s="3" t="s">
        <v>64</v>
      </c>
      <c r="C9" s="4" t="s">
        <v>62</v>
      </c>
      <c r="D9" s="6">
        <v>1000</v>
      </c>
      <c r="E9" s="25"/>
      <c r="F9" s="22">
        <f t="shared" si="22"/>
        <v>16.666666666666668</v>
      </c>
      <c r="G9" s="9">
        <f t="shared" si="23"/>
        <v>0</v>
      </c>
      <c r="H9" s="22">
        <f t="shared" ref="H9:AB12" si="35">$D9/60</f>
        <v>16.666666666666668</v>
      </c>
      <c r="I9" s="9">
        <f t="shared" ref="I9" si="36">H9*$E9</f>
        <v>0</v>
      </c>
      <c r="J9" s="22">
        <f t="shared" si="35"/>
        <v>16.666666666666668</v>
      </c>
      <c r="K9" s="9">
        <f t="shared" ref="K9" si="37">J9*$E9</f>
        <v>0</v>
      </c>
      <c r="L9" s="22">
        <f t="shared" si="35"/>
        <v>16.666666666666668</v>
      </c>
      <c r="M9" s="9">
        <f t="shared" ref="M9" si="38">L9*$E9</f>
        <v>0</v>
      </c>
      <c r="N9" s="22">
        <f t="shared" si="35"/>
        <v>16.666666666666668</v>
      </c>
      <c r="O9" s="9">
        <f t="shared" ref="O9" si="39">N9*$E9</f>
        <v>0</v>
      </c>
      <c r="P9" s="22">
        <f t="shared" si="35"/>
        <v>16.666666666666668</v>
      </c>
      <c r="Q9" s="9">
        <f t="shared" ref="Q9" si="40">P9*$E9</f>
        <v>0</v>
      </c>
      <c r="R9" s="22">
        <f t="shared" si="35"/>
        <v>16.666666666666668</v>
      </c>
      <c r="S9" s="9">
        <f t="shared" ref="S9" si="41">R9*$E9</f>
        <v>0</v>
      </c>
      <c r="T9" s="22">
        <f t="shared" si="35"/>
        <v>16.666666666666668</v>
      </c>
      <c r="U9" s="9">
        <f t="shared" ref="U9" si="42">T9*$E9</f>
        <v>0</v>
      </c>
      <c r="V9" s="22">
        <f t="shared" si="35"/>
        <v>16.666666666666668</v>
      </c>
      <c r="W9" s="9">
        <f t="shared" ref="W9" si="43">V9*$E9</f>
        <v>0</v>
      </c>
      <c r="X9" s="22">
        <f t="shared" si="35"/>
        <v>16.666666666666668</v>
      </c>
      <c r="Y9" s="9">
        <f t="shared" ref="Y9" si="44">X9*$E9</f>
        <v>0</v>
      </c>
      <c r="Z9" s="22">
        <f t="shared" si="35"/>
        <v>16.666666666666668</v>
      </c>
      <c r="AA9" s="9">
        <f t="shared" ref="AA9" si="45">Z9*$E9</f>
        <v>0</v>
      </c>
      <c r="AB9" s="22">
        <f t="shared" si="35"/>
        <v>16.666666666666668</v>
      </c>
      <c r="AC9" s="9">
        <f t="shared" ref="AC9" si="46">AB9*$E9</f>
        <v>0</v>
      </c>
    </row>
    <row r="10" spans="1:29" ht="25.5" x14ac:dyDescent="0.2">
      <c r="A10" s="5">
        <v>4</v>
      </c>
      <c r="B10" s="3" t="s">
        <v>65</v>
      </c>
      <c r="C10" s="4" t="s">
        <v>62</v>
      </c>
      <c r="D10" s="6">
        <v>1500</v>
      </c>
      <c r="E10" s="25"/>
      <c r="F10" s="22">
        <f t="shared" si="22"/>
        <v>25</v>
      </c>
      <c r="G10" s="9">
        <f t="shared" si="23"/>
        <v>0</v>
      </c>
      <c r="H10" s="22">
        <f t="shared" si="35"/>
        <v>25</v>
      </c>
      <c r="I10" s="9">
        <f t="shared" ref="I10" si="47">H10*$E10</f>
        <v>0</v>
      </c>
      <c r="J10" s="22">
        <f t="shared" si="35"/>
        <v>25</v>
      </c>
      <c r="K10" s="9">
        <f t="shared" ref="K10" si="48">J10*$E10</f>
        <v>0</v>
      </c>
      <c r="L10" s="22">
        <f t="shared" si="35"/>
        <v>25</v>
      </c>
      <c r="M10" s="9">
        <f t="shared" ref="M10" si="49">L10*$E10</f>
        <v>0</v>
      </c>
      <c r="N10" s="22">
        <f t="shared" si="35"/>
        <v>25</v>
      </c>
      <c r="O10" s="9">
        <f t="shared" ref="O10" si="50">N10*$E10</f>
        <v>0</v>
      </c>
      <c r="P10" s="22">
        <f t="shared" si="35"/>
        <v>25</v>
      </c>
      <c r="Q10" s="9">
        <f t="shared" ref="Q10" si="51">P10*$E10</f>
        <v>0</v>
      </c>
      <c r="R10" s="22">
        <f t="shared" si="35"/>
        <v>25</v>
      </c>
      <c r="S10" s="9">
        <f t="shared" ref="S10" si="52">R10*$E10</f>
        <v>0</v>
      </c>
      <c r="T10" s="22">
        <f t="shared" si="35"/>
        <v>25</v>
      </c>
      <c r="U10" s="9">
        <f t="shared" ref="U10" si="53">T10*$E10</f>
        <v>0</v>
      </c>
      <c r="V10" s="22">
        <f t="shared" si="35"/>
        <v>25</v>
      </c>
      <c r="W10" s="9">
        <f t="shared" ref="W10" si="54">V10*$E10</f>
        <v>0</v>
      </c>
      <c r="X10" s="22">
        <f t="shared" si="35"/>
        <v>25</v>
      </c>
      <c r="Y10" s="9">
        <f t="shared" ref="Y10" si="55">X10*$E10</f>
        <v>0</v>
      </c>
      <c r="Z10" s="22">
        <f t="shared" si="35"/>
        <v>25</v>
      </c>
      <c r="AA10" s="9">
        <f t="shared" ref="AA10" si="56">Z10*$E10</f>
        <v>0</v>
      </c>
      <c r="AB10" s="22">
        <f t="shared" si="35"/>
        <v>25</v>
      </c>
      <c r="AC10" s="9">
        <f t="shared" ref="AC10" si="57">AB10*$E10</f>
        <v>0</v>
      </c>
    </row>
    <row r="11" spans="1:29" ht="38.25" x14ac:dyDescent="0.2">
      <c r="A11" s="5">
        <v>5</v>
      </c>
      <c r="B11" s="3" t="s">
        <v>66</v>
      </c>
      <c r="C11" s="4" t="s">
        <v>67</v>
      </c>
      <c r="D11" s="6">
        <v>11750</v>
      </c>
      <c r="E11" s="25"/>
      <c r="F11" s="22">
        <f t="shared" si="22"/>
        <v>195.83333333333334</v>
      </c>
      <c r="G11" s="9">
        <f t="shared" si="23"/>
        <v>0</v>
      </c>
      <c r="H11" s="22">
        <f t="shared" si="35"/>
        <v>195.83333333333334</v>
      </c>
      <c r="I11" s="9">
        <f t="shared" ref="I11" si="58">H11*$E11</f>
        <v>0</v>
      </c>
      <c r="J11" s="22">
        <f t="shared" si="35"/>
        <v>195.83333333333334</v>
      </c>
      <c r="K11" s="9">
        <f t="shared" ref="K11" si="59">J11*$E11</f>
        <v>0</v>
      </c>
      <c r="L11" s="22">
        <f t="shared" si="35"/>
        <v>195.83333333333334</v>
      </c>
      <c r="M11" s="9">
        <f t="shared" ref="M11" si="60">L11*$E11</f>
        <v>0</v>
      </c>
      <c r="N11" s="22">
        <f t="shared" si="35"/>
        <v>195.83333333333334</v>
      </c>
      <c r="O11" s="9">
        <f t="shared" ref="O11" si="61">N11*$E11</f>
        <v>0</v>
      </c>
      <c r="P11" s="22">
        <f t="shared" si="35"/>
        <v>195.83333333333334</v>
      </c>
      <c r="Q11" s="9">
        <f t="shared" ref="Q11" si="62">P11*$E11</f>
        <v>0</v>
      </c>
      <c r="R11" s="22">
        <f t="shared" si="35"/>
        <v>195.83333333333334</v>
      </c>
      <c r="S11" s="9">
        <f t="shared" ref="S11" si="63">R11*$E11</f>
        <v>0</v>
      </c>
      <c r="T11" s="22">
        <f t="shared" si="35"/>
        <v>195.83333333333334</v>
      </c>
      <c r="U11" s="9">
        <f t="shared" ref="U11" si="64">T11*$E11</f>
        <v>0</v>
      </c>
      <c r="V11" s="22">
        <f t="shared" si="35"/>
        <v>195.83333333333334</v>
      </c>
      <c r="W11" s="9">
        <f t="shared" ref="W11" si="65">V11*$E11</f>
        <v>0</v>
      </c>
      <c r="X11" s="22">
        <f t="shared" si="35"/>
        <v>195.83333333333334</v>
      </c>
      <c r="Y11" s="9">
        <f t="shared" ref="Y11" si="66">X11*$E11</f>
        <v>0</v>
      </c>
      <c r="Z11" s="22">
        <f t="shared" si="35"/>
        <v>195.83333333333334</v>
      </c>
      <c r="AA11" s="9">
        <f t="shared" ref="AA11" si="67">Z11*$E11</f>
        <v>0</v>
      </c>
      <c r="AB11" s="22">
        <f t="shared" si="35"/>
        <v>195.83333333333334</v>
      </c>
      <c r="AC11" s="9">
        <f t="shared" ref="AC11" si="68">AB11*$E11</f>
        <v>0</v>
      </c>
    </row>
    <row r="12" spans="1:29" ht="38.25" x14ac:dyDescent="0.2">
      <c r="A12" s="5">
        <v>6</v>
      </c>
      <c r="B12" s="3" t="s">
        <v>68</v>
      </c>
      <c r="C12" s="4" t="s">
        <v>62</v>
      </c>
      <c r="D12" s="6">
        <v>15750</v>
      </c>
      <c r="E12" s="25"/>
      <c r="F12" s="22">
        <f t="shared" si="22"/>
        <v>262.5</v>
      </c>
      <c r="G12" s="9">
        <f t="shared" si="23"/>
        <v>0</v>
      </c>
      <c r="H12" s="22">
        <f t="shared" si="35"/>
        <v>262.5</v>
      </c>
      <c r="I12" s="9">
        <f t="shared" ref="I12" si="69">H12*$E12</f>
        <v>0</v>
      </c>
      <c r="J12" s="22">
        <f t="shared" si="35"/>
        <v>262.5</v>
      </c>
      <c r="K12" s="9">
        <f t="shared" ref="K12" si="70">J12*$E12</f>
        <v>0</v>
      </c>
      <c r="L12" s="22">
        <f t="shared" si="35"/>
        <v>262.5</v>
      </c>
      <c r="M12" s="9">
        <f t="shared" ref="M12" si="71">L12*$E12</f>
        <v>0</v>
      </c>
      <c r="N12" s="22">
        <f t="shared" si="35"/>
        <v>262.5</v>
      </c>
      <c r="O12" s="9">
        <f t="shared" ref="O12" si="72">N12*$E12</f>
        <v>0</v>
      </c>
      <c r="P12" s="22">
        <f t="shared" si="35"/>
        <v>262.5</v>
      </c>
      <c r="Q12" s="9">
        <f t="shared" ref="Q12" si="73">P12*$E12</f>
        <v>0</v>
      </c>
      <c r="R12" s="22">
        <f t="shared" si="35"/>
        <v>262.5</v>
      </c>
      <c r="S12" s="9">
        <f t="shared" ref="S12" si="74">R12*$E12</f>
        <v>0</v>
      </c>
      <c r="T12" s="22">
        <f t="shared" si="35"/>
        <v>262.5</v>
      </c>
      <c r="U12" s="9">
        <f t="shared" ref="U12" si="75">T12*$E12</f>
        <v>0</v>
      </c>
      <c r="V12" s="22">
        <f t="shared" si="35"/>
        <v>262.5</v>
      </c>
      <c r="W12" s="9">
        <f t="shared" ref="W12" si="76">V12*$E12</f>
        <v>0</v>
      </c>
      <c r="X12" s="22">
        <f t="shared" si="35"/>
        <v>262.5</v>
      </c>
      <c r="Y12" s="9">
        <f t="shared" ref="Y12" si="77">X12*$E12</f>
        <v>0</v>
      </c>
      <c r="Z12" s="22">
        <f t="shared" si="35"/>
        <v>262.5</v>
      </c>
      <c r="AA12" s="9">
        <f t="shared" ref="AA12" si="78">Z12*$E12</f>
        <v>0</v>
      </c>
      <c r="AB12" s="22">
        <f t="shared" si="35"/>
        <v>262.5</v>
      </c>
      <c r="AC12" s="9">
        <f t="shared" ref="AC12" si="79">AB12*$E12</f>
        <v>0</v>
      </c>
    </row>
    <row r="13" spans="1:29" ht="15" customHeight="1" x14ac:dyDescent="0.2">
      <c r="A13" s="19" t="s">
        <v>85</v>
      </c>
      <c r="B13" s="19"/>
      <c r="C13" s="19"/>
      <c r="D13" s="19"/>
      <c r="E13" s="19"/>
      <c r="F13" s="20">
        <f>SUM(G7:G12)</f>
        <v>0</v>
      </c>
      <c r="G13" s="21"/>
      <c r="H13" s="20">
        <f t="shared" ref="H13:AC13" si="80">SUM(I7:I12)</f>
        <v>0</v>
      </c>
      <c r="I13" s="21"/>
      <c r="J13" s="20">
        <f t="shared" ref="J13:AC13" si="81">SUM(K7:K12)</f>
        <v>0</v>
      </c>
      <c r="K13" s="21"/>
      <c r="L13" s="20">
        <f t="shared" ref="L13:AC13" si="82">SUM(M7:M12)</f>
        <v>0</v>
      </c>
      <c r="M13" s="21"/>
      <c r="N13" s="20">
        <f t="shared" ref="N13:AC13" si="83">SUM(O7:O12)</f>
        <v>0</v>
      </c>
      <c r="O13" s="21"/>
      <c r="P13" s="20">
        <f t="shared" ref="P13:AC13" si="84">SUM(Q7:Q12)</f>
        <v>0</v>
      </c>
      <c r="Q13" s="21"/>
      <c r="R13" s="20">
        <f t="shared" ref="R13:AC13" si="85">SUM(S7:S12)</f>
        <v>0</v>
      </c>
      <c r="S13" s="21"/>
      <c r="T13" s="20">
        <f t="shared" ref="T13:AC13" si="86">SUM(U7:U12)</f>
        <v>0</v>
      </c>
      <c r="U13" s="21"/>
      <c r="V13" s="20">
        <f t="shared" ref="V13:AC13" si="87">SUM(W7:W12)</f>
        <v>0</v>
      </c>
      <c r="W13" s="21"/>
      <c r="X13" s="20">
        <f t="shared" ref="X13:AC13" si="88">SUM(Y7:Y12)</f>
        <v>0</v>
      </c>
      <c r="Y13" s="21"/>
      <c r="Z13" s="20">
        <f t="shared" ref="Z13:AC13" si="89">SUM(AA7:AA12)</f>
        <v>0</v>
      </c>
      <c r="AA13" s="21"/>
      <c r="AB13" s="20">
        <f t="shared" ref="AB13:AC13" si="90">SUM(AC7:AC12)</f>
        <v>0</v>
      </c>
      <c r="AC13" s="21"/>
    </row>
    <row r="14" spans="1:29" ht="15" customHeight="1" x14ac:dyDescent="0.2">
      <c r="A14" s="19" t="s">
        <v>86</v>
      </c>
      <c r="B14" s="19"/>
      <c r="C14" s="19"/>
      <c r="D14" s="19"/>
      <c r="E14" s="19"/>
      <c r="F14" s="23">
        <f>SUM(F13)</f>
        <v>0</v>
      </c>
      <c r="G14" s="24"/>
      <c r="H14" s="23">
        <f>SUM(H13,F14)</f>
        <v>0</v>
      </c>
      <c r="I14" s="24"/>
      <c r="J14" s="23">
        <f t="shared" ref="J14" si="91">SUM(J13,H14)</f>
        <v>0</v>
      </c>
      <c r="K14" s="24"/>
      <c r="L14" s="23">
        <f t="shared" ref="L14" si="92">SUM(L13,J14)</f>
        <v>0</v>
      </c>
      <c r="M14" s="24"/>
      <c r="N14" s="23">
        <f t="shared" ref="N14" si="93">SUM(N13,L14)</f>
        <v>0</v>
      </c>
      <c r="O14" s="24"/>
      <c r="P14" s="23">
        <f t="shared" ref="P14" si="94">SUM(P13,N14)</f>
        <v>0</v>
      </c>
      <c r="Q14" s="24"/>
      <c r="R14" s="23">
        <f t="shared" ref="R14" si="95">SUM(R13,P14)</f>
        <v>0</v>
      </c>
      <c r="S14" s="24"/>
      <c r="T14" s="23">
        <f t="shared" ref="T14" si="96">SUM(T13,R14)</f>
        <v>0</v>
      </c>
      <c r="U14" s="24"/>
      <c r="V14" s="23">
        <f t="shared" ref="V14" si="97">SUM(V13,T14)</f>
        <v>0</v>
      </c>
      <c r="W14" s="24"/>
      <c r="X14" s="23">
        <f t="shared" ref="X14" si="98">SUM(X13,V14)</f>
        <v>0</v>
      </c>
      <c r="Y14" s="24"/>
      <c r="Z14" s="23">
        <f t="shared" ref="Z14" si="99">SUM(Z13,X14)</f>
        <v>0</v>
      </c>
      <c r="AA14" s="24"/>
      <c r="AB14" s="23">
        <f t="shared" ref="AB14" si="100">SUM(AB13,Z14)</f>
        <v>0</v>
      </c>
      <c r="AC14" s="24"/>
    </row>
    <row r="15" spans="1:29" x14ac:dyDescent="0.2">
      <c r="A15" s="27"/>
      <c r="B15" s="16"/>
      <c r="C15" s="16"/>
      <c r="D15" s="17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</row>
    <row r="16" spans="1:29" ht="15" customHeight="1" x14ac:dyDescent="0.2">
      <c r="A16" s="12" t="s">
        <v>0</v>
      </c>
      <c r="B16" s="10" t="s">
        <v>58</v>
      </c>
      <c r="C16" s="10" t="s">
        <v>2</v>
      </c>
      <c r="D16" s="10" t="s">
        <v>70</v>
      </c>
      <c r="E16" s="10" t="s">
        <v>59</v>
      </c>
      <c r="F16" s="13" t="s">
        <v>87</v>
      </c>
      <c r="G16" s="13"/>
      <c r="H16" s="13" t="s">
        <v>88</v>
      </c>
      <c r="I16" s="13"/>
      <c r="J16" s="13" t="s">
        <v>88</v>
      </c>
      <c r="K16" s="13"/>
      <c r="L16" s="13" t="s">
        <v>89</v>
      </c>
      <c r="M16" s="13"/>
      <c r="N16" s="13" t="s">
        <v>90</v>
      </c>
      <c r="O16" s="13"/>
      <c r="P16" s="13" t="s">
        <v>91</v>
      </c>
      <c r="Q16" s="13"/>
      <c r="R16" s="13" t="s">
        <v>92</v>
      </c>
      <c r="S16" s="13"/>
      <c r="T16" s="13" t="s">
        <v>93</v>
      </c>
      <c r="U16" s="13"/>
      <c r="V16" s="13" t="s">
        <v>94</v>
      </c>
      <c r="W16" s="13"/>
      <c r="X16" s="13" t="s">
        <v>95</v>
      </c>
      <c r="Y16" s="13"/>
      <c r="Z16" s="13" t="s">
        <v>96</v>
      </c>
      <c r="AA16" s="13"/>
      <c r="AB16" s="13" t="s">
        <v>97</v>
      </c>
      <c r="AC16" s="13"/>
    </row>
    <row r="17" spans="1:29" x14ac:dyDescent="0.2">
      <c r="A17" s="12"/>
      <c r="B17" s="10"/>
      <c r="C17" s="10"/>
      <c r="D17" s="10"/>
      <c r="E17" s="10"/>
      <c r="F17" s="11" t="s">
        <v>71</v>
      </c>
      <c r="G17" s="1" t="s">
        <v>72</v>
      </c>
      <c r="H17" s="11" t="s">
        <v>71</v>
      </c>
      <c r="I17" s="1" t="s">
        <v>72</v>
      </c>
      <c r="J17" s="11" t="s">
        <v>71</v>
      </c>
      <c r="K17" s="1" t="s">
        <v>72</v>
      </c>
      <c r="L17" s="11" t="s">
        <v>71</v>
      </c>
      <c r="M17" s="1" t="s">
        <v>72</v>
      </c>
      <c r="N17" s="11" t="s">
        <v>71</v>
      </c>
      <c r="O17" s="1" t="s">
        <v>72</v>
      </c>
      <c r="P17" s="11" t="s">
        <v>71</v>
      </c>
      <c r="Q17" s="1" t="s">
        <v>72</v>
      </c>
      <c r="R17" s="11" t="s">
        <v>71</v>
      </c>
      <c r="S17" s="1" t="s">
        <v>72</v>
      </c>
      <c r="T17" s="11" t="s">
        <v>71</v>
      </c>
      <c r="U17" s="1" t="s">
        <v>72</v>
      </c>
      <c r="V17" s="11" t="s">
        <v>71</v>
      </c>
      <c r="W17" s="1" t="s">
        <v>72</v>
      </c>
      <c r="X17" s="11" t="s">
        <v>71</v>
      </c>
      <c r="Y17" s="1" t="s">
        <v>72</v>
      </c>
      <c r="Z17" s="11" t="s">
        <v>71</v>
      </c>
      <c r="AA17" s="1" t="s">
        <v>72</v>
      </c>
      <c r="AB17" s="11" t="s">
        <v>71</v>
      </c>
      <c r="AC17" s="1" t="s">
        <v>72</v>
      </c>
    </row>
    <row r="18" spans="1:29" x14ac:dyDescent="0.2">
      <c r="A18" s="5">
        <v>1</v>
      </c>
      <c r="B18" s="3" t="s">
        <v>61</v>
      </c>
      <c r="C18" s="4" t="s">
        <v>62</v>
      </c>
      <c r="D18" s="6">
        <v>105000</v>
      </c>
      <c r="E18" s="9">
        <f>E7</f>
        <v>0</v>
      </c>
      <c r="F18" s="22">
        <f>$D18/60</f>
        <v>1750</v>
      </c>
      <c r="G18" s="9">
        <f>F18*$E18</f>
        <v>0</v>
      </c>
      <c r="H18" s="22">
        <f t="shared" ref="H18:AM18" si="101">$D18/60</f>
        <v>1750</v>
      </c>
      <c r="I18" s="9">
        <f t="shared" ref="I18:I23" si="102">H18*$E18</f>
        <v>0</v>
      </c>
      <c r="J18" s="22">
        <f t="shared" ref="J18:AO18" si="103">$D18/60</f>
        <v>1750</v>
      </c>
      <c r="K18" s="9">
        <f t="shared" ref="K18:K23" si="104">J18*$E18</f>
        <v>0</v>
      </c>
      <c r="L18" s="22">
        <f t="shared" ref="L18:AQ18" si="105">$D18/60</f>
        <v>1750</v>
      </c>
      <c r="M18" s="9">
        <f t="shared" ref="M18:M23" si="106">L18*$E18</f>
        <v>0</v>
      </c>
      <c r="N18" s="22">
        <f t="shared" ref="N18:AS18" si="107">$D18/60</f>
        <v>1750</v>
      </c>
      <c r="O18" s="9">
        <f t="shared" ref="O18:O23" si="108">N18*$E18</f>
        <v>0</v>
      </c>
      <c r="P18" s="22">
        <f t="shared" ref="P18:AU18" si="109">$D18/60</f>
        <v>1750</v>
      </c>
      <c r="Q18" s="9">
        <f t="shared" ref="Q18:Q23" si="110">P18*$E18</f>
        <v>0</v>
      </c>
      <c r="R18" s="22">
        <f t="shared" ref="R18:AW18" si="111">$D18/60</f>
        <v>1750</v>
      </c>
      <c r="S18" s="9">
        <f t="shared" ref="S18:S23" si="112">R18*$E18</f>
        <v>0</v>
      </c>
      <c r="T18" s="22">
        <f t="shared" ref="T18:BO18" si="113">$D18/60</f>
        <v>1750</v>
      </c>
      <c r="U18" s="9">
        <f t="shared" ref="U18:U23" si="114">T18*$E18</f>
        <v>0</v>
      </c>
      <c r="V18" s="22">
        <f t="shared" ref="V18:AB23" si="115">$D18/60</f>
        <v>1750</v>
      </c>
      <c r="W18" s="9">
        <f t="shared" ref="W18:W23" si="116">V18*$E18</f>
        <v>0</v>
      </c>
      <c r="X18" s="22">
        <f t="shared" ref="X18:BO18" si="117">$D18/60</f>
        <v>1750</v>
      </c>
      <c r="Y18" s="9">
        <f t="shared" ref="Y18:Y23" si="118">X18*$E18</f>
        <v>0</v>
      </c>
      <c r="Z18" s="22">
        <f t="shared" ref="Z18:BO18" si="119">$D18/60</f>
        <v>1750</v>
      </c>
      <c r="AA18" s="9">
        <f t="shared" ref="AA18:AA23" si="120">Z18*$E18</f>
        <v>0</v>
      </c>
      <c r="AB18" s="22">
        <f t="shared" ref="AB18:BO18" si="121">$D18/60</f>
        <v>1750</v>
      </c>
      <c r="AC18" s="9">
        <f t="shared" ref="AC18:AC23" si="122">AB18*$E18</f>
        <v>0</v>
      </c>
    </row>
    <row r="19" spans="1:29" x14ac:dyDescent="0.2">
      <c r="A19" s="5">
        <v>2</v>
      </c>
      <c r="B19" s="3" t="s">
        <v>63</v>
      </c>
      <c r="C19" s="4" t="s">
        <v>62</v>
      </c>
      <c r="D19" s="6">
        <v>15750</v>
      </c>
      <c r="E19" s="9">
        <f t="shared" ref="E19:E23" si="123">E8</f>
        <v>0</v>
      </c>
      <c r="F19" s="22">
        <f t="shared" ref="F19:T23" si="124">$D19/60</f>
        <v>262.5</v>
      </c>
      <c r="G19" s="9">
        <f t="shared" ref="G19:G23" si="125">F19*$E19</f>
        <v>0</v>
      </c>
      <c r="H19" s="22">
        <f t="shared" si="124"/>
        <v>262.5</v>
      </c>
      <c r="I19" s="9">
        <f t="shared" si="102"/>
        <v>0</v>
      </c>
      <c r="J19" s="22">
        <f t="shared" si="124"/>
        <v>262.5</v>
      </c>
      <c r="K19" s="9">
        <f t="shared" si="104"/>
        <v>0</v>
      </c>
      <c r="L19" s="22">
        <f t="shared" si="124"/>
        <v>262.5</v>
      </c>
      <c r="M19" s="9">
        <f t="shared" si="106"/>
        <v>0</v>
      </c>
      <c r="N19" s="22">
        <f t="shared" si="124"/>
        <v>262.5</v>
      </c>
      <c r="O19" s="9">
        <f t="shared" si="108"/>
        <v>0</v>
      </c>
      <c r="P19" s="22">
        <f t="shared" si="124"/>
        <v>262.5</v>
      </c>
      <c r="Q19" s="9">
        <f t="shared" si="110"/>
        <v>0</v>
      </c>
      <c r="R19" s="22">
        <f t="shared" si="124"/>
        <v>262.5</v>
      </c>
      <c r="S19" s="9">
        <f t="shared" si="112"/>
        <v>0</v>
      </c>
      <c r="T19" s="22">
        <f t="shared" si="124"/>
        <v>262.5</v>
      </c>
      <c r="U19" s="9">
        <f t="shared" si="114"/>
        <v>0</v>
      </c>
      <c r="V19" s="22">
        <f t="shared" si="115"/>
        <v>262.5</v>
      </c>
      <c r="W19" s="9">
        <f t="shared" si="116"/>
        <v>0</v>
      </c>
      <c r="X19" s="22">
        <f t="shared" si="115"/>
        <v>262.5</v>
      </c>
      <c r="Y19" s="9">
        <f t="shared" si="118"/>
        <v>0</v>
      </c>
      <c r="Z19" s="22">
        <f t="shared" si="115"/>
        <v>262.5</v>
      </c>
      <c r="AA19" s="9">
        <f t="shared" si="120"/>
        <v>0</v>
      </c>
      <c r="AB19" s="22">
        <f t="shared" si="115"/>
        <v>262.5</v>
      </c>
      <c r="AC19" s="9">
        <f t="shared" si="122"/>
        <v>0</v>
      </c>
    </row>
    <row r="20" spans="1:29" x14ac:dyDescent="0.2">
      <c r="A20" s="5">
        <v>3</v>
      </c>
      <c r="B20" s="3" t="s">
        <v>64</v>
      </c>
      <c r="C20" s="4" t="s">
        <v>62</v>
      </c>
      <c r="D20" s="6">
        <v>1000</v>
      </c>
      <c r="E20" s="9">
        <f t="shared" si="123"/>
        <v>0</v>
      </c>
      <c r="F20" s="22">
        <f t="shared" si="124"/>
        <v>16.666666666666668</v>
      </c>
      <c r="G20" s="9">
        <f t="shared" si="125"/>
        <v>0</v>
      </c>
      <c r="H20" s="22">
        <f t="shared" si="124"/>
        <v>16.666666666666668</v>
      </c>
      <c r="I20" s="9">
        <f t="shared" si="102"/>
        <v>0</v>
      </c>
      <c r="J20" s="22">
        <f t="shared" si="124"/>
        <v>16.666666666666668</v>
      </c>
      <c r="K20" s="9">
        <f t="shared" si="104"/>
        <v>0</v>
      </c>
      <c r="L20" s="22">
        <f t="shared" si="124"/>
        <v>16.666666666666668</v>
      </c>
      <c r="M20" s="9">
        <f t="shared" si="106"/>
        <v>0</v>
      </c>
      <c r="N20" s="22">
        <f t="shared" si="124"/>
        <v>16.666666666666668</v>
      </c>
      <c r="O20" s="9">
        <f t="shared" si="108"/>
        <v>0</v>
      </c>
      <c r="P20" s="22">
        <f t="shared" si="124"/>
        <v>16.666666666666668</v>
      </c>
      <c r="Q20" s="9">
        <f t="shared" si="110"/>
        <v>0</v>
      </c>
      <c r="R20" s="22">
        <f t="shared" si="124"/>
        <v>16.666666666666668</v>
      </c>
      <c r="S20" s="9">
        <f t="shared" si="112"/>
        <v>0</v>
      </c>
      <c r="T20" s="22">
        <f t="shared" si="124"/>
        <v>16.666666666666668</v>
      </c>
      <c r="U20" s="9">
        <f t="shared" si="114"/>
        <v>0</v>
      </c>
      <c r="V20" s="22">
        <f t="shared" si="115"/>
        <v>16.666666666666668</v>
      </c>
      <c r="W20" s="9">
        <f t="shared" si="116"/>
        <v>0</v>
      </c>
      <c r="X20" s="22">
        <f t="shared" si="115"/>
        <v>16.666666666666668</v>
      </c>
      <c r="Y20" s="9">
        <f t="shared" si="118"/>
        <v>0</v>
      </c>
      <c r="Z20" s="22">
        <f t="shared" si="115"/>
        <v>16.666666666666668</v>
      </c>
      <c r="AA20" s="9">
        <f t="shared" si="120"/>
        <v>0</v>
      </c>
      <c r="AB20" s="22">
        <f t="shared" si="115"/>
        <v>16.666666666666668</v>
      </c>
      <c r="AC20" s="9">
        <f t="shared" si="122"/>
        <v>0</v>
      </c>
    </row>
    <row r="21" spans="1:29" ht="25.5" x14ac:dyDescent="0.2">
      <c r="A21" s="5">
        <v>4</v>
      </c>
      <c r="B21" s="3" t="s">
        <v>65</v>
      </c>
      <c r="C21" s="4" t="s">
        <v>62</v>
      </c>
      <c r="D21" s="6">
        <v>1500</v>
      </c>
      <c r="E21" s="9">
        <f t="shared" si="123"/>
        <v>0</v>
      </c>
      <c r="F21" s="22">
        <f t="shared" si="124"/>
        <v>25</v>
      </c>
      <c r="G21" s="9">
        <f t="shared" si="125"/>
        <v>0</v>
      </c>
      <c r="H21" s="22">
        <f t="shared" si="124"/>
        <v>25</v>
      </c>
      <c r="I21" s="9">
        <f t="shared" si="102"/>
        <v>0</v>
      </c>
      <c r="J21" s="22">
        <f t="shared" si="124"/>
        <v>25</v>
      </c>
      <c r="K21" s="9">
        <f t="shared" si="104"/>
        <v>0</v>
      </c>
      <c r="L21" s="22">
        <f t="shared" si="124"/>
        <v>25</v>
      </c>
      <c r="M21" s="9">
        <f t="shared" si="106"/>
        <v>0</v>
      </c>
      <c r="N21" s="22">
        <f t="shared" si="124"/>
        <v>25</v>
      </c>
      <c r="O21" s="9">
        <f t="shared" si="108"/>
        <v>0</v>
      </c>
      <c r="P21" s="22">
        <f t="shared" si="124"/>
        <v>25</v>
      </c>
      <c r="Q21" s="9">
        <f t="shared" si="110"/>
        <v>0</v>
      </c>
      <c r="R21" s="22">
        <f t="shared" si="124"/>
        <v>25</v>
      </c>
      <c r="S21" s="9">
        <f t="shared" si="112"/>
        <v>0</v>
      </c>
      <c r="T21" s="22">
        <f t="shared" si="124"/>
        <v>25</v>
      </c>
      <c r="U21" s="9">
        <f t="shared" si="114"/>
        <v>0</v>
      </c>
      <c r="V21" s="22">
        <f t="shared" si="115"/>
        <v>25</v>
      </c>
      <c r="W21" s="9">
        <f t="shared" si="116"/>
        <v>0</v>
      </c>
      <c r="X21" s="22">
        <f t="shared" si="115"/>
        <v>25</v>
      </c>
      <c r="Y21" s="9">
        <f t="shared" si="118"/>
        <v>0</v>
      </c>
      <c r="Z21" s="22">
        <f t="shared" si="115"/>
        <v>25</v>
      </c>
      <c r="AA21" s="9">
        <f t="shared" si="120"/>
        <v>0</v>
      </c>
      <c r="AB21" s="22">
        <f t="shared" si="115"/>
        <v>25</v>
      </c>
      <c r="AC21" s="9">
        <f t="shared" si="122"/>
        <v>0</v>
      </c>
    </row>
    <row r="22" spans="1:29" ht="38.25" x14ac:dyDescent="0.2">
      <c r="A22" s="5">
        <v>5</v>
      </c>
      <c r="B22" s="3" t="s">
        <v>66</v>
      </c>
      <c r="C22" s="4" t="s">
        <v>67</v>
      </c>
      <c r="D22" s="6">
        <v>11750</v>
      </c>
      <c r="E22" s="9">
        <f t="shared" si="123"/>
        <v>0</v>
      </c>
      <c r="F22" s="22">
        <f t="shared" si="124"/>
        <v>195.83333333333334</v>
      </c>
      <c r="G22" s="9">
        <f t="shared" si="125"/>
        <v>0</v>
      </c>
      <c r="H22" s="22">
        <f t="shared" si="124"/>
        <v>195.83333333333334</v>
      </c>
      <c r="I22" s="9">
        <f t="shared" si="102"/>
        <v>0</v>
      </c>
      <c r="J22" s="22">
        <f t="shared" si="124"/>
        <v>195.83333333333334</v>
      </c>
      <c r="K22" s="9">
        <f t="shared" si="104"/>
        <v>0</v>
      </c>
      <c r="L22" s="22">
        <f t="shared" si="124"/>
        <v>195.83333333333334</v>
      </c>
      <c r="M22" s="9">
        <f t="shared" si="106"/>
        <v>0</v>
      </c>
      <c r="N22" s="22">
        <f t="shared" si="124"/>
        <v>195.83333333333334</v>
      </c>
      <c r="O22" s="9">
        <f t="shared" si="108"/>
        <v>0</v>
      </c>
      <c r="P22" s="22">
        <f t="shared" si="124"/>
        <v>195.83333333333334</v>
      </c>
      <c r="Q22" s="9">
        <f t="shared" si="110"/>
        <v>0</v>
      </c>
      <c r="R22" s="22">
        <f t="shared" si="124"/>
        <v>195.83333333333334</v>
      </c>
      <c r="S22" s="9">
        <f t="shared" si="112"/>
        <v>0</v>
      </c>
      <c r="T22" s="22">
        <f t="shared" si="124"/>
        <v>195.83333333333334</v>
      </c>
      <c r="U22" s="9">
        <f t="shared" si="114"/>
        <v>0</v>
      </c>
      <c r="V22" s="22">
        <f t="shared" si="115"/>
        <v>195.83333333333334</v>
      </c>
      <c r="W22" s="9">
        <f t="shared" si="116"/>
        <v>0</v>
      </c>
      <c r="X22" s="22">
        <f t="shared" si="115"/>
        <v>195.83333333333334</v>
      </c>
      <c r="Y22" s="9">
        <f t="shared" si="118"/>
        <v>0</v>
      </c>
      <c r="Z22" s="22">
        <f t="shared" si="115"/>
        <v>195.83333333333334</v>
      </c>
      <c r="AA22" s="9">
        <f t="shared" si="120"/>
        <v>0</v>
      </c>
      <c r="AB22" s="22">
        <f t="shared" si="115"/>
        <v>195.83333333333334</v>
      </c>
      <c r="AC22" s="9">
        <f t="shared" si="122"/>
        <v>0</v>
      </c>
    </row>
    <row r="23" spans="1:29" ht="38.25" x14ac:dyDescent="0.2">
      <c r="A23" s="5">
        <v>6</v>
      </c>
      <c r="B23" s="3" t="s">
        <v>68</v>
      </c>
      <c r="C23" s="4" t="s">
        <v>62</v>
      </c>
      <c r="D23" s="6">
        <v>15750</v>
      </c>
      <c r="E23" s="9">
        <f t="shared" si="123"/>
        <v>0</v>
      </c>
      <c r="F23" s="22">
        <f t="shared" si="124"/>
        <v>262.5</v>
      </c>
      <c r="G23" s="9">
        <f t="shared" si="125"/>
        <v>0</v>
      </c>
      <c r="H23" s="22">
        <f t="shared" si="124"/>
        <v>262.5</v>
      </c>
      <c r="I23" s="9">
        <f t="shared" si="102"/>
        <v>0</v>
      </c>
      <c r="J23" s="22">
        <f t="shared" si="124"/>
        <v>262.5</v>
      </c>
      <c r="K23" s="9">
        <f t="shared" si="104"/>
        <v>0</v>
      </c>
      <c r="L23" s="22">
        <f t="shared" si="124"/>
        <v>262.5</v>
      </c>
      <c r="M23" s="9">
        <f t="shared" si="106"/>
        <v>0</v>
      </c>
      <c r="N23" s="22">
        <f t="shared" si="124"/>
        <v>262.5</v>
      </c>
      <c r="O23" s="9">
        <f t="shared" si="108"/>
        <v>0</v>
      </c>
      <c r="P23" s="22">
        <f t="shared" si="124"/>
        <v>262.5</v>
      </c>
      <c r="Q23" s="9">
        <f t="shared" si="110"/>
        <v>0</v>
      </c>
      <c r="R23" s="22">
        <f t="shared" si="124"/>
        <v>262.5</v>
      </c>
      <c r="S23" s="9">
        <f t="shared" si="112"/>
        <v>0</v>
      </c>
      <c r="T23" s="22">
        <f t="shared" si="124"/>
        <v>262.5</v>
      </c>
      <c r="U23" s="9">
        <f t="shared" si="114"/>
        <v>0</v>
      </c>
      <c r="V23" s="22">
        <f t="shared" si="115"/>
        <v>262.5</v>
      </c>
      <c r="W23" s="9">
        <f t="shared" si="116"/>
        <v>0</v>
      </c>
      <c r="X23" s="22">
        <f t="shared" si="115"/>
        <v>262.5</v>
      </c>
      <c r="Y23" s="9">
        <f t="shared" si="118"/>
        <v>0</v>
      </c>
      <c r="Z23" s="22">
        <f t="shared" si="115"/>
        <v>262.5</v>
      </c>
      <c r="AA23" s="9">
        <f t="shared" si="120"/>
        <v>0</v>
      </c>
      <c r="AB23" s="22">
        <f t="shared" si="115"/>
        <v>262.5</v>
      </c>
      <c r="AC23" s="9">
        <f t="shared" si="122"/>
        <v>0</v>
      </c>
    </row>
    <row r="24" spans="1:29" ht="15" customHeight="1" x14ac:dyDescent="0.2">
      <c r="A24" s="19" t="s">
        <v>85</v>
      </c>
      <c r="B24" s="19"/>
      <c r="C24" s="19"/>
      <c r="D24" s="19"/>
      <c r="E24" s="19"/>
      <c r="F24" s="20">
        <f>SUM(G18:G23)</f>
        <v>0</v>
      </c>
      <c r="G24" s="21"/>
      <c r="H24" s="20">
        <f t="shared" ref="H24:AC24" si="126">SUM(I18:I23)</f>
        <v>0</v>
      </c>
      <c r="I24" s="21"/>
      <c r="J24" s="20">
        <f t="shared" ref="J24:AC24" si="127">SUM(K18:K23)</f>
        <v>0</v>
      </c>
      <c r="K24" s="21"/>
      <c r="L24" s="20">
        <f t="shared" ref="L24:AC24" si="128">SUM(M18:M23)</f>
        <v>0</v>
      </c>
      <c r="M24" s="21"/>
      <c r="N24" s="20">
        <f t="shared" ref="N24:AC24" si="129">SUM(O18:O23)</f>
        <v>0</v>
      </c>
      <c r="O24" s="21"/>
      <c r="P24" s="20">
        <f t="shared" ref="P24:AC24" si="130">SUM(Q18:Q23)</f>
        <v>0</v>
      </c>
      <c r="Q24" s="21"/>
      <c r="R24" s="20">
        <f t="shared" ref="R24:AC24" si="131">SUM(S18:S23)</f>
        <v>0</v>
      </c>
      <c r="S24" s="21"/>
      <c r="T24" s="20">
        <f t="shared" ref="T24:AC24" si="132">SUM(U18:U23)</f>
        <v>0</v>
      </c>
      <c r="U24" s="21"/>
      <c r="V24" s="20">
        <f t="shared" ref="V24:AC24" si="133">SUM(W18:W23)</f>
        <v>0</v>
      </c>
      <c r="W24" s="21"/>
      <c r="X24" s="20">
        <f t="shared" ref="X24:AC24" si="134">SUM(Y18:Y23)</f>
        <v>0</v>
      </c>
      <c r="Y24" s="21"/>
      <c r="Z24" s="20">
        <f t="shared" ref="Z24:AC24" si="135">SUM(AA18:AA23)</f>
        <v>0</v>
      </c>
      <c r="AA24" s="21"/>
      <c r="AB24" s="20">
        <f t="shared" ref="AB24:AC24" si="136">SUM(AC18:AC23)</f>
        <v>0</v>
      </c>
      <c r="AC24" s="21"/>
    </row>
    <row r="25" spans="1:29" ht="15" customHeight="1" x14ac:dyDescent="0.2">
      <c r="A25" s="19" t="s">
        <v>86</v>
      </c>
      <c r="B25" s="19"/>
      <c r="C25" s="19"/>
      <c r="D25" s="19"/>
      <c r="E25" s="19"/>
      <c r="F25" s="23">
        <f>SUM(F24,AB14)</f>
        <v>0</v>
      </c>
      <c r="G25" s="24"/>
      <c r="H25" s="23">
        <f>SUM(H24,F25)</f>
        <v>0</v>
      </c>
      <c r="I25" s="24"/>
      <c r="J25" s="23">
        <f t="shared" ref="J25" si="137">SUM(J24,H25)</f>
        <v>0</v>
      </c>
      <c r="K25" s="24"/>
      <c r="L25" s="23">
        <f t="shared" ref="L25" si="138">SUM(L24,J25)</f>
        <v>0</v>
      </c>
      <c r="M25" s="24"/>
      <c r="N25" s="23">
        <f t="shared" ref="N25" si="139">SUM(N24,L25)</f>
        <v>0</v>
      </c>
      <c r="O25" s="24"/>
      <c r="P25" s="23">
        <f t="shared" ref="P25" si="140">SUM(P24,N25)</f>
        <v>0</v>
      </c>
      <c r="Q25" s="24"/>
      <c r="R25" s="23">
        <f t="shared" ref="R25" si="141">SUM(R24,P25)</f>
        <v>0</v>
      </c>
      <c r="S25" s="24"/>
      <c r="T25" s="23">
        <f t="shared" ref="T25" si="142">SUM(T24,R25)</f>
        <v>0</v>
      </c>
      <c r="U25" s="24"/>
      <c r="V25" s="23">
        <f t="shared" ref="V25" si="143">SUM(V24,T25)</f>
        <v>0</v>
      </c>
      <c r="W25" s="24"/>
      <c r="X25" s="23">
        <f t="shared" ref="X25" si="144">SUM(X24,V25)</f>
        <v>0</v>
      </c>
      <c r="Y25" s="24"/>
      <c r="Z25" s="23">
        <f t="shared" ref="Z25" si="145">SUM(Z24,X25)</f>
        <v>0</v>
      </c>
      <c r="AA25" s="24"/>
      <c r="AB25" s="23">
        <f t="shared" ref="AB25" si="146">SUM(AB24,Z25)</f>
        <v>0</v>
      </c>
      <c r="AC25" s="24"/>
    </row>
    <row r="26" spans="1:29" x14ac:dyDescent="0.2">
      <c r="A26" s="27"/>
      <c r="B26" s="16"/>
      <c r="C26" s="16"/>
      <c r="D26" s="17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ht="15" customHeight="1" x14ac:dyDescent="0.2">
      <c r="A27" s="12" t="s">
        <v>0</v>
      </c>
      <c r="B27" s="10" t="s">
        <v>58</v>
      </c>
      <c r="C27" s="10" t="s">
        <v>2</v>
      </c>
      <c r="D27" s="10" t="s">
        <v>70</v>
      </c>
      <c r="E27" s="10" t="s">
        <v>59</v>
      </c>
      <c r="F27" s="13" t="s">
        <v>98</v>
      </c>
      <c r="G27" s="13"/>
      <c r="H27" s="13" t="s">
        <v>99</v>
      </c>
      <c r="I27" s="13"/>
      <c r="J27" s="13" t="s">
        <v>100</v>
      </c>
      <c r="K27" s="13"/>
      <c r="L27" s="13" t="s">
        <v>101</v>
      </c>
      <c r="M27" s="13"/>
      <c r="N27" s="13" t="s">
        <v>102</v>
      </c>
      <c r="O27" s="13"/>
      <c r="P27" s="13" t="s">
        <v>103</v>
      </c>
      <c r="Q27" s="13"/>
      <c r="R27" s="13" t="s">
        <v>104</v>
      </c>
      <c r="S27" s="13"/>
      <c r="T27" s="13" t="s">
        <v>105</v>
      </c>
      <c r="U27" s="13"/>
      <c r="V27" s="13" t="s">
        <v>106</v>
      </c>
      <c r="W27" s="13"/>
      <c r="X27" s="13" t="s">
        <v>107</v>
      </c>
      <c r="Y27" s="13"/>
      <c r="Z27" s="13" t="s">
        <v>108</v>
      </c>
      <c r="AA27" s="13"/>
      <c r="AB27" s="13" t="s">
        <v>109</v>
      </c>
      <c r="AC27" s="13"/>
    </row>
    <row r="28" spans="1:29" x14ac:dyDescent="0.2">
      <c r="A28" s="12"/>
      <c r="B28" s="10"/>
      <c r="C28" s="10"/>
      <c r="D28" s="10"/>
      <c r="E28" s="10"/>
      <c r="F28" s="11" t="s">
        <v>71</v>
      </c>
      <c r="G28" s="1" t="s">
        <v>72</v>
      </c>
      <c r="H28" s="11" t="s">
        <v>71</v>
      </c>
      <c r="I28" s="1" t="s">
        <v>72</v>
      </c>
      <c r="J28" s="11" t="s">
        <v>71</v>
      </c>
      <c r="K28" s="1" t="s">
        <v>72</v>
      </c>
      <c r="L28" s="11" t="s">
        <v>71</v>
      </c>
      <c r="M28" s="1" t="s">
        <v>72</v>
      </c>
      <c r="N28" s="11" t="s">
        <v>71</v>
      </c>
      <c r="O28" s="1" t="s">
        <v>72</v>
      </c>
      <c r="P28" s="11" t="s">
        <v>71</v>
      </c>
      <c r="Q28" s="1" t="s">
        <v>72</v>
      </c>
      <c r="R28" s="11" t="s">
        <v>71</v>
      </c>
      <c r="S28" s="1" t="s">
        <v>72</v>
      </c>
      <c r="T28" s="11" t="s">
        <v>71</v>
      </c>
      <c r="U28" s="1" t="s">
        <v>72</v>
      </c>
      <c r="V28" s="11" t="s">
        <v>71</v>
      </c>
      <c r="W28" s="1" t="s">
        <v>72</v>
      </c>
      <c r="X28" s="11" t="s">
        <v>71</v>
      </c>
      <c r="Y28" s="1" t="s">
        <v>72</v>
      </c>
      <c r="Z28" s="11" t="s">
        <v>71</v>
      </c>
      <c r="AA28" s="1" t="s">
        <v>72</v>
      </c>
      <c r="AB28" s="11" t="s">
        <v>71</v>
      </c>
      <c r="AC28" s="1" t="s">
        <v>72</v>
      </c>
    </row>
    <row r="29" spans="1:29" x14ac:dyDescent="0.2">
      <c r="A29" s="5">
        <v>1</v>
      </c>
      <c r="B29" s="3" t="s">
        <v>61</v>
      </c>
      <c r="C29" s="4" t="s">
        <v>62</v>
      </c>
      <c r="D29" s="6">
        <v>105000</v>
      </c>
      <c r="E29" s="9">
        <f>E18</f>
        <v>0</v>
      </c>
      <c r="F29" s="22">
        <f>$D29/60</f>
        <v>1750</v>
      </c>
      <c r="G29" s="9">
        <f>F29*$E29</f>
        <v>0</v>
      </c>
      <c r="H29" s="22">
        <f t="shared" ref="H29:AM29" si="147">$D29/60</f>
        <v>1750</v>
      </c>
      <c r="I29" s="9">
        <f t="shared" ref="I29:I34" si="148">H29*$E29</f>
        <v>0</v>
      </c>
      <c r="J29" s="22">
        <f t="shared" ref="J29:AO29" si="149">$D29/60</f>
        <v>1750</v>
      </c>
      <c r="K29" s="9">
        <f t="shared" ref="K29:K34" si="150">J29*$E29</f>
        <v>0</v>
      </c>
      <c r="L29" s="22">
        <f t="shared" ref="L29:AQ29" si="151">$D29/60</f>
        <v>1750</v>
      </c>
      <c r="M29" s="9">
        <f t="shared" ref="M29:M34" si="152">L29*$E29</f>
        <v>0</v>
      </c>
      <c r="N29" s="22">
        <f t="shared" ref="N29:AS29" si="153">$D29/60</f>
        <v>1750</v>
      </c>
      <c r="O29" s="9">
        <f t="shared" ref="O29:O34" si="154">N29*$E29</f>
        <v>0</v>
      </c>
      <c r="P29" s="22">
        <f t="shared" ref="P29:AU29" si="155">$D29/60</f>
        <v>1750</v>
      </c>
      <c r="Q29" s="9">
        <f t="shared" ref="Q29:Q34" si="156">P29*$E29</f>
        <v>0</v>
      </c>
      <c r="R29" s="22">
        <f t="shared" ref="R29:AW29" si="157">$D29/60</f>
        <v>1750</v>
      </c>
      <c r="S29" s="9">
        <f t="shared" ref="S29:S34" si="158">R29*$E29</f>
        <v>0</v>
      </c>
      <c r="T29" s="22">
        <f t="shared" ref="T29:BO29" si="159">$D29/60</f>
        <v>1750</v>
      </c>
      <c r="U29" s="9">
        <f t="shared" ref="U29:U34" si="160">T29*$E29</f>
        <v>0</v>
      </c>
      <c r="V29" s="22">
        <f t="shared" ref="V29:AB34" si="161">$D29/60</f>
        <v>1750</v>
      </c>
      <c r="W29" s="9">
        <f t="shared" ref="W29:W34" si="162">V29*$E29</f>
        <v>0</v>
      </c>
      <c r="X29" s="22">
        <f t="shared" ref="X29:BO29" si="163">$D29/60</f>
        <v>1750</v>
      </c>
      <c r="Y29" s="9">
        <f t="shared" ref="Y29:Y34" si="164">X29*$E29</f>
        <v>0</v>
      </c>
      <c r="Z29" s="22">
        <f t="shared" ref="Z29:BO29" si="165">$D29/60</f>
        <v>1750</v>
      </c>
      <c r="AA29" s="9">
        <f t="shared" ref="AA29:AA34" si="166">Z29*$E29</f>
        <v>0</v>
      </c>
      <c r="AB29" s="22">
        <f t="shared" ref="AB29:BO29" si="167">$D29/60</f>
        <v>1750</v>
      </c>
      <c r="AC29" s="9">
        <f t="shared" ref="AC29:AC34" si="168">AB29*$E29</f>
        <v>0</v>
      </c>
    </row>
    <row r="30" spans="1:29" x14ac:dyDescent="0.2">
      <c r="A30" s="5">
        <v>2</v>
      </c>
      <c r="B30" s="3" t="s">
        <v>63</v>
      </c>
      <c r="C30" s="4" t="s">
        <v>62</v>
      </c>
      <c r="D30" s="6">
        <v>15750</v>
      </c>
      <c r="E30" s="9">
        <f t="shared" ref="E30:E34" si="169">E19</f>
        <v>0</v>
      </c>
      <c r="F30" s="22">
        <f t="shared" ref="F30:T34" si="170">$D30/60</f>
        <v>262.5</v>
      </c>
      <c r="G30" s="9">
        <f t="shared" ref="G30:G34" si="171">F30*$E30</f>
        <v>0</v>
      </c>
      <c r="H30" s="22">
        <f t="shared" si="170"/>
        <v>262.5</v>
      </c>
      <c r="I30" s="9">
        <f t="shared" si="148"/>
        <v>0</v>
      </c>
      <c r="J30" s="22">
        <f t="shared" si="170"/>
        <v>262.5</v>
      </c>
      <c r="K30" s="9">
        <f t="shared" si="150"/>
        <v>0</v>
      </c>
      <c r="L30" s="22">
        <f t="shared" si="170"/>
        <v>262.5</v>
      </c>
      <c r="M30" s="9">
        <f t="shared" si="152"/>
        <v>0</v>
      </c>
      <c r="N30" s="22">
        <f t="shared" si="170"/>
        <v>262.5</v>
      </c>
      <c r="O30" s="9">
        <f t="shared" si="154"/>
        <v>0</v>
      </c>
      <c r="P30" s="22">
        <f t="shared" si="170"/>
        <v>262.5</v>
      </c>
      <c r="Q30" s="9">
        <f t="shared" si="156"/>
        <v>0</v>
      </c>
      <c r="R30" s="22">
        <f t="shared" si="170"/>
        <v>262.5</v>
      </c>
      <c r="S30" s="9">
        <f t="shared" si="158"/>
        <v>0</v>
      </c>
      <c r="T30" s="22">
        <f t="shared" si="170"/>
        <v>262.5</v>
      </c>
      <c r="U30" s="9">
        <f t="shared" si="160"/>
        <v>0</v>
      </c>
      <c r="V30" s="22">
        <f t="shared" si="161"/>
        <v>262.5</v>
      </c>
      <c r="W30" s="9">
        <f t="shared" si="162"/>
        <v>0</v>
      </c>
      <c r="X30" s="22">
        <f t="shared" si="161"/>
        <v>262.5</v>
      </c>
      <c r="Y30" s="9">
        <f t="shared" si="164"/>
        <v>0</v>
      </c>
      <c r="Z30" s="22">
        <f t="shared" si="161"/>
        <v>262.5</v>
      </c>
      <c r="AA30" s="9">
        <f t="shared" si="166"/>
        <v>0</v>
      </c>
      <c r="AB30" s="22">
        <f t="shared" si="161"/>
        <v>262.5</v>
      </c>
      <c r="AC30" s="9">
        <f t="shared" si="168"/>
        <v>0</v>
      </c>
    </row>
    <row r="31" spans="1:29" x14ac:dyDescent="0.2">
      <c r="A31" s="5">
        <v>3</v>
      </c>
      <c r="B31" s="3" t="s">
        <v>64</v>
      </c>
      <c r="C31" s="4" t="s">
        <v>62</v>
      </c>
      <c r="D31" s="6">
        <v>1000</v>
      </c>
      <c r="E31" s="9">
        <f t="shared" si="169"/>
        <v>0</v>
      </c>
      <c r="F31" s="22">
        <f t="shared" si="170"/>
        <v>16.666666666666668</v>
      </c>
      <c r="G31" s="9">
        <f t="shared" si="171"/>
        <v>0</v>
      </c>
      <c r="H31" s="22">
        <f t="shared" si="170"/>
        <v>16.666666666666668</v>
      </c>
      <c r="I31" s="9">
        <f t="shared" si="148"/>
        <v>0</v>
      </c>
      <c r="J31" s="22">
        <f t="shared" si="170"/>
        <v>16.666666666666668</v>
      </c>
      <c r="K31" s="9">
        <f t="shared" si="150"/>
        <v>0</v>
      </c>
      <c r="L31" s="22">
        <f t="shared" si="170"/>
        <v>16.666666666666668</v>
      </c>
      <c r="M31" s="9">
        <f t="shared" si="152"/>
        <v>0</v>
      </c>
      <c r="N31" s="22">
        <f t="shared" si="170"/>
        <v>16.666666666666668</v>
      </c>
      <c r="O31" s="9">
        <f t="shared" si="154"/>
        <v>0</v>
      </c>
      <c r="P31" s="22">
        <f t="shared" si="170"/>
        <v>16.666666666666668</v>
      </c>
      <c r="Q31" s="9">
        <f t="shared" si="156"/>
        <v>0</v>
      </c>
      <c r="R31" s="22">
        <f t="shared" si="170"/>
        <v>16.666666666666668</v>
      </c>
      <c r="S31" s="9">
        <f t="shared" si="158"/>
        <v>0</v>
      </c>
      <c r="T31" s="22">
        <f t="shared" si="170"/>
        <v>16.666666666666668</v>
      </c>
      <c r="U31" s="9">
        <f t="shared" si="160"/>
        <v>0</v>
      </c>
      <c r="V31" s="22">
        <f t="shared" si="161"/>
        <v>16.666666666666668</v>
      </c>
      <c r="W31" s="9">
        <f t="shared" si="162"/>
        <v>0</v>
      </c>
      <c r="X31" s="22">
        <f t="shared" si="161"/>
        <v>16.666666666666668</v>
      </c>
      <c r="Y31" s="9">
        <f t="shared" si="164"/>
        <v>0</v>
      </c>
      <c r="Z31" s="22">
        <f t="shared" si="161"/>
        <v>16.666666666666668</v>
      </c>
      <c r="AA31" s="9">
        <f t="shared" si="166"/>
        <v>0</v>
      </c>
      <c r="AB31" s="22">
        <f t="shared" si="161"/>
        <v>16.666666666666668</v>
      </c>
      <c r="AC31" s="9">
        <f t="shared" si="168"/>
        <v>0</v>
      </c>
    </row>
    <row r="32" spans="1:29" ht="25.5" x14ac:dyDescent="0.2">
      <c r="A32" s="5">
        <v>4</v>
      </c>
      <c r="B32" s="3" t="s">
        <v>65</v>
      </c>
      <c r="C32" s="4" t="s">
        <v>62</v>
      </c>
      <c r="D32" s="6">
        <v>1500</v>
      </c>
      <c r="E32" s="9">
        <f t="shared" si="169"/>
        <v>0</v>
      </c>
      <c r="F32" s="22">
        <f t="shared" si="170"/>
        <v>25</v>
      </c>
      <c r="G32" s="9">
        <f t="shared" si="171"/>
        <v>0</v>
      </c>
      <c r="H32" s="22">
        <f t="shared" si="170"/>
        <v>25</v>
      </c>
      <c r="I32" s="9">
        <f t="shared" si="148"/>
        <v>0</v>
      </c>
      <c r="J32" s="22">
        <f t="shared" si="170"/>
        <v>25</v>
      </c>
      <c r="K32" s="9">
        <f t="shared" si="150"/>
        <v>0</v>
      </c>
      <c r="L32" s="22">
        <f t="shared" si="170"/>
        <v>25</v>
      </c>
      <c r="M32" s="9">
        <f t="shared" si="152"/>
        <v>0</v>
      </c>
      <c r="N32" s="22">
        <f t="shared" si="170"/>
        <v>25</v>
      </c>
      <c r="O32" s="9">
        <f t="shared" si="154"/>
        <v>0</v>
      </c>
      <c r="P32" s="22">
        <f t="shared" si="170"/>
        <v>25</v>
      </c>
      <c r="Q32" s="9">
        <f t="shared" si="156"/>
        <v>0</v>
      </c>
      <c r="R32" s="22">
        <f t="shared" si="170"/>
        <v>25</v>
      </c>
      <c r="S32" s="9">
        <f t="shared" si="158"/>
        <v>0</v>
      </c>
      <c r="T32" s="22">
        <f t="shared" si="170"/>
        <v>25</v>
      </c>
      <c r="U32" s="9">
        <f t="shared" si="160"/>
        <v>0</v>
      </c>
      <c r="V32" s="22">
        <f t="shared" si="161"/>
        <v>25</v>
      </c>
      <c r="W32" s="9">
        <f t="shared" si="162"/>
        <v>0</v>
      </c>
      <c r="X32" s="22">
        <f t="shared" si="161"/>
        <v>25</v>
      </c>
      <c r="Y32" s="9">
        <f t="shared" si="164"/>
        <v>0</v>
      </c>
      <c r="Z32" s="22">
        <f t="shared" si="161"/>
        <v>25</v>
      </c>
      <c r="AA32" s="9">
        <f t="shared" si="166"/>
        <v>0</v>
      </c>
      <c r="AB32" s="22">
        <f t="shared" si="161"/>
        <v>25</v>
      </c>
      <c r="AC32" s="9">
        <f t="shared" si="168"/>
        <v>0</v>
      </c>
    </row>
    <row r="33" spans="1:29" ht="38.25" x14ac:dyDescent="0.2">
      <c r="A33" s="5">
        <v>5</v>
      </c>
      <c r="B33" s="3" t="s">
        <v>66</v>
      </c>
      <c r="C33" s="4" t="s">
        <v>67</v>
      </c>
      <c r="D33" s="6">
        <v>11750</v>
      </c>
      <c r="E33" s="9">
        <f t="shared" si="169"/>
        <v>0</v>
      </c>
      <c r="F33" s="22">
        <f t="shared" si="170"/>
        <v>195.83333333333334</v>
      </c>
      <c r="G33" s="9">
        <f t="shared" si="171"/>
        <v>0</v>
      </c>
      <c r="H33" s="22">
        <f t="shared" si="170"/>
        <v>195.83333333333334</v>
      </c>
      <c r="I33" s="9">
        <f t="shared" si="148"/>
        <v>0</v>
      </c>
      <c r="J33" s="22">
        <f t="shared" si="170"/>
        <v>195.83333333333334</v>
      </c>
      <c r="K33" s="9">
        <f t="shared" si="150"/>
        <v>0</v>
      </c>
      <c r="L33" s="22">
        <f t="shared" si="170"/>
        <v>195.83333333333334</v>
      </c>
      <c r="M33" s="9">
        <f t="shared" si="152"/>
        <v>0</v>
      </c>
      <c r="N33" s="22">
        <f t="shared" si="170"/>
        <v>195.83333333333334</v>
      </c>
      <c r="O33" s="9">
        <f t="shared" si="154"/>
        <v>0</v>
      </c>
      <c r="P33" s="22">
        <f t="shared" si="170"/>
        <v>195.83333333333334</v>
      </c>
      <c r="Q33" s="9">
        <f t="shared" si="156"/>
        <v>0</v>
      </c>
      <c r="R33" s="22">
        <f t="shared" si="170"/>
        <v>195.83333333333334</v>
      </c>
      <c r="S33" s="9">
        <f t="shared" si="158"/>
        <v>0</v>
      </c>
      <c r="T33" s="22">
        <f t="shared" si="170"/>
        <v>195.83333333333334</v>
      </c>
      <c r="U33" s="9">
        <f t="shared" si="160"/>
        <v>0</v>
      </c>
      <c r="V33" s="22">
        <f t="shared" si="161"/>
        <v>195.83333333333334</v>
      </c>
      <c r="W33" s="9">
        <f t="shared" si="162"/>
        <v>0</v>
      </c>
      <c r="X33" s="22">
        <f t="shared" si="161"/>
        <v>195.83333333333334</v>
      </c>
      <c r="Y33" s="9">
        <f t="shared" si="164"/>
        <v>0</v>
      </c>
      <c r="Z33" s="22">
        <f t="shared" si="161"/>
        <v>195.83333333333334</v>
      </c>
      <c r="AA33" s="9">
        <f t="shared" si="166"/>
        <v>0</v>
      </c>
      <c r="AB33" s="22">
        <f t="shared" si="161"/>
        <v>195.83333333333334</v>
      </c>
      <c r="AC33" s="9">
        <f t="shared" si="168"/>
        <v>0</v>
      </c>
    </row>
    <row r="34" spans="1:29" ht="38.25" x14ac:dyDescent="0.2">
      <c r="A34" s="5">
        <v>6</v>
      </c>
      <c r="B34" s="3" t="s">
        <v>68</v>
      </c>
      <c r="C34" s="4" t="s">
        <v>62</v>
      </c>
      <c r="D34" s="6">
        <v>15750</v>
      </c>
      <c r="E34" s="9">
        <f t="shared" si="169"/>
        <v>0</v>
      </c>
      <c r="F34" s="22">
        <f t="shared" si="170"/>
        <v>262.5</v>
      </c>
      <c r="G34" s="9">
        <f t="shared" si="171"/>
        <v>0</v>
      </c>
      <c r="H34" s="22">
        <f t="shared" si="170"/>
        <v>262.5</v>
      </c>
      <c r="I34" s="9">
        <f t="shared" si="148"/>
        <v>0</v>
      </c>
      <c r="J34" s="22">
        <f t="shared" si="170"/>
        <v>262.5</v>
      </c>
      <c r="K34" s="9">
        <f t="shared" si="150"/>
        <v>0</v>
      </c>
      <c r="L34" s="22">
        <f t="shared" si="170"/>
        <v>262.5</v>
      </c>
      <c r="M34" s="9">
        <f t="shared" si="152"/>
        <v>0</v>
      </c>
      <c r="N34" s="22">
        <f t="shared" si="170"/>
        <v>262.5</v>
      </c>
      <c r="O34" s="9">
        <f t="shared" si="154"/>
        <v>0</v>
      </c>
      <c r="P34" s="22">
        <f t="shared" si="170"/>
        <v>262.5</v>
      </c>
      <c r="Q34" s="9">
        <f t="shared" si="156"/>
        <v>0</v>
      </c>
      <c r="R34" s="22">
        <f t="shared" si="170"/>
        <v>262.5</v>
      </c>
      <c r="S34" s="9">
        <f t="shared" si="158"/>
        <v>0</v>
      </c>
      <c r="T34" s="22">
        <f t="shared" si="170"/>
        <v>262.5</v>
      </c>
      <c r="U34" s="9">
        <f t="shared" si="160"/>
        <v>0</v>
      </c>
      <c r="V34" s="22">
        <f t="shared" si="161"/>
        <v>262.5</v>
      </c>
      <c r="W34" s="9">
        <f t="shared" si="162"/>
        <v>0</v>
      </c>
      <c r="X34" s="22">
        <f t="shared" si="161"/>
        <v>262.5</v>
      </c>
      <c r="Y34" s="9">
        <f t="shared" si="164"/>
        <v>0</v>
      </c>
      <c r="Z34" s="22">
        <f t="shared" si="161"/>
        <v>262.5</v>
      </c>
      <c r="AA34" s="9">
        <f t="shared" si="166"/>
        <v>0</v>
      </c>
      <c r="AB34" s="22">
        <f t="shared" si="161"/>
        <v>262.5</v>
      </c>
      <c r="AC34" s="9">
        <f t="shared" si="168"/>
        <v>0</v>
      </c>
    </row>
    <row r="35" spans="1:29" ht="15" customHeight="1" x14ac:dyDescent="0.2">
      <c r="A35" s="19" t="s">
        <v>85</v>
      </c>
      <c r="B35" s="19"/>
      <c r="C35" s="19"/>
      <c r="D35" s="19"/>
      <c r="E35" s="19"/>
      <c r="F35" s="20">
        <f>SUM(G29:G34)</f>
        <v>0</v>
      </c>
      <c r="G35" s="21"/>
      <c r="H35" s="20">
        <f t="shared" ref="H35:AC35" si="172">SUM(I29:I34)</f>
        <v>0</v>
      </c>
      <c r="I35" s="21"/>
      <c r="J35" s="20">
        <f t="shared" ref="J35:AC35" si="173">SUM(K29:K34)</f>
        <v>0</v>
      </c>
      <c r="K35" s="21"/>
      <c r="L35" s="20">
        <f t="shared" ref="L35:AC35" si="174">SUM(M29:M34)</f>
        <v>0</v>
      </c>
      <c r="M35" s="21"/>
      <c r="N35" s="20">
        <f t="shared" ref="N35:AC35" si="175">SUM(O29:O34)</f>
        <v>0</v>
      </c>
      <c r="O35" s="21"/>
      <c r="P35" s="20">
        <f t="shared" ref="P35:AC35" si="176">SUM(Q29:Q34)</f>
        <v>0</v>
      </c>
      <c r="Q35" s="21"/>
      <c r="R35" s="20">
        <f t="shared" ref="R35:AC35" si="177">SUM(S29:S34)</f>
        <v>0</v>
      </c>
      <c r="S35" s="21"/>
      <c r="T35" s="20">
        <f t="shared" ref="T35:AC35" si="178">SUM(U29:U34)</f>
        <v>0</v>
      </c>
      <c r="U35" s="21"/>
      <c r="V35" s="20">
        <f t="shared" ref="V35:AC35" si="179">SUM(W29:W34)</f>
        <v>0</v>
      </c>
      <c r="W35" s="21"/>
      <c r="X35" s="20">
        <f t="shared" ref="X35:AC35" si="180">SUM(Y29:Y34)</f>
        <v>0</v>
      </c>
      <c r="Y35" s="21"/>
      <c r="Z35" s="20">
        <f t="shared" ref="Z35:AC35" si="181">SUM(AA29:AA34)</f>
        <v>0</v>
      </c>
      <c r="AA35" s="21"/>
      <c r="AB35" s="20">
        <f t="shared" ref="AB35:AC35" si="182">SUM(AC29:AC34)</f>
        <v>0</v>
      </c>
      <c r="AC35" s="21"/>
    </row>
    <row r="36" spans="1:29" ht="15" customHeight="1" x14ac:dyDescent="0.2">
      <c r="A36" s="19" t="s">
        <v>86</v>
      </c>
      <c r="B36" s="19"/>
      <c r="C36" s="19"/>
      <c r="D36" s="19"/>
      <c r="E36" s="19"/>
      <c r="F36" s="23">
        <f>SUM(F35,AB25)</f>
        <v>0</v>
      </c>
      <c r="G36" s="24"/>
      <c r="H36" s="23">
        <f>SUM(H35,F36)</f>
        <v>0</v>
      </c>
      <c r="I36" s="24"/>
      <c r="J36" s="23">
        <f t="shared" ref="J36" si="183">SUM(J35,H36)</f>
        <v>0</v>
      </c>
      <c r="K36" s="24"/>
      <c r="L36" s="23">
        <f t="shared" ref="L36" si="184">SUM(L35,J36)</f>
        <v>0</v>
      </c>
      <c r="M36" s="24"/>
      <c r="N36" s="23">
        <f t="shared" ref="N36" si="185">SUM(N35,L36)</f>
        <v>0</v>
      </c>
      <c r="O36" s="24"/>
      <c r="P36" s="23">
        <f t="shared" ref="P36" si="186">SUM(P35,N36)</f>
        <v>0</v>
      </c>
      <c r="Q36" s="24"/>
      <c r="R36" s="23">
        <f t="shared" ref="R36" si="187">SUM(R35,P36)</f>
        <v>0</v>
      </c>
      <c r="S36" s="24"/>
      <c r="T36" s="23">
        <f t="shared" ref="T36" si="188">SUM(T35,R36)</f>
        <v>0</v>
      </c>
      <c r="U36" s="24"/>
      <c r="V36" s="23">
        <f t="shared" ref="V36" si="189">SUM(V35,T36)</f>
        <v>0</v>
      </c>
      <c r="W36" s="24"/>
      <c r="X36" s="23">
        <f t="shared" ref="X36" si="190">SUM(X35,V36)</f>
        <v>0</v>
      </c>
      <c r="Y36" s="24"/>
      <c r="Z36" s="23">
        <f t="shared" ref="Z36" si="191">SUM(Z35,X36)</f>
        <v>0</v>
      </c>
      <c r="AA36" s="24"/>
      <c r="AB36" s="23">
        <f t="shared" ref="AB36" si="192">SUM(AB35,Z36)</f>
        <v>0</v>
      </c>
      <c r="AC36" s="24"/>
    </row>
    <row r="37" spans="1:29" x14ac:dyDescent="0.2">
      <c r="A37" s="27"/>
      <c r="B37" s="16"/>
      <c r="C37" s="16"/>
      <c r="D37" s="17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29" ht="15" customHeight="1" x14ac:dyDescent="0.2">
      <c r="A38" s="12" t="s">
        <v>0</v>
      </c>
      <c r="B38" s="10" t="s">
        <v>58</v>
      </c>
      <c r="C38" s="10" t="s">
        <v>2</v>
      </c>
      <c r="D38" s="10" t="s">
        <v>70</v>
      </c>
      <c r="E38" s="10" t="s">
        <v>59</v>
      </c>
      <c r="F38" s="13" t="s">
        <v>110</v>
      </c>
      <c r="G38" s="13"/>
      <c r="H38" s="13" t="s">
        <v>111</v>
      </c>
      <c r="I38" s="13"/>
      <c r="J38" s="13" t="s">
        <v>112</v>
      </c>
      <c r="K38" s="13"/>
      <c r="L38" s="13" t="s">
        <v>113</v>
      </c>
      <c r="M38" s="13"/>
      <c r="N38" s="13" t="s">
        <v>114</v>
      </c>
      <c r="O38" s="13"/>
      <c r="P38" s="13" t="s">
        <v>115</v>
      </c>
      <c r="Q38" s="13"/>
      <c r="R38" s="13" t="s">
        <v>116</v>
      </c>
      <c r="S38" s="13"/>
      <c r="T38" s="13" t="s">
        <v>117</v>
      </c>
      <c r="U38" s="13"/>
      <c r="V38" s="13" t="s">
        <v>118</v>
      </c>
      <c r="W38" s="13"/>
      <c r="X38" s="13" t="s">
        <v>119</v>
      </c>
      <c r="Y38" s="13"/>
      <c r="Z38" s="13" t="s">
        <v>120</v>
      </c>
      <c r="AA38" s="13"/>
      <c r="AB38" s="13" t="s">
        <v>121</v>
      </c>
      <c r="AC38" s="13"/>
    </row>
    <row r="39" spans="1:29" x14ac:dyDescent="0.2">
      <c r="A39" s="12"/>
      <c r="B39" s="10"/>
      <c r="C39" s="10"/>
      <c r="D39" s="10"/>
      <c r="E39" s="10"/>
      <c r="F39" s="11" t="s">
        <v>71</v>
      </c>
      <c r="G39" s="1" t="s">
        <v>72</v>
      </c>
      <c r="H39" s="11" t="s">
        <v>71</v>
      </c>
      <c r="I39" s="1" t="s">
        <v>72</v>
      </c>
      <c r="J39" s="11" t="s">
        <v>71</v>
      </c>
      <c r="K39" s="1" t="s">
        <v>72</v>
      </c>
      <c r="L39" s="11" t="s">
        <v>71</v>
      </c>
      <c r="M39" s="1" t="s">
        <v>72</v>
      </c>
      <c r="N39" s="11" t="s">
        <v>71</v>
      </c>
      <c r="O39" s="1" t="s">
        <v>72</v>
      </c>
      <c r="P39" s="11" t="s">
        <v>71</v>
      </c>
      <c r="Q39" s="1" t="s">
        <v>72</v>
      </c>
      <c r="R39" s="11" t="s">
        <v>71</v>
      </c>
      <c r="S39" s="1" t="s">
        <v>72</v>
      </c>
      <c r="T39" s="11" t="s">
        <v>71</v>
      </c>
      <c r="U39" s="1" t="s">
        <v>72</v>
      </c>
      <c r="V39" s="11" t="s">
        <v>71</v>
      </c>
      <c r="W39" s="1" t="s">
        <v>72</v>
      </c>
      <c r="X39" s="11" t="s">
        <v>71</v>
      </c>
      <c r="Y39" s="1" t="s">
        <v>72</v>
      </c>
      <c r="Z39" s="11" t="s">
        <v>71</v>
      </c>
      <c r="AA39" s="1" t="s">
        <v>72</v>
      </c>
      <c r="AB39" s="11" t="s">
        <v>71</v>
      </c>
      <c r="AC39" s="1" t="s">
        <v>72</v>
      </c>
    </row>
    <row r="40" spans="1:29" x14ac:dyDescent="0.2">
      <c r="A40" s="5">
        <v>1</v>
      </c>
      <c r="B40" s="3" t="s">
        <v>61</v>
      </c>
      <c r="C40" s="4" t="s">
        <v>62</v>
      </c>
      <c r="D40" s="6">
        <v>105000</v>
      </c>
      <c r="E40" s="9">
        <f>E29</f>
        <v>0</v>
      </c>
      <c r="F40" s="22">
        <f>$D40/60</f>
        <v>1750</v>
      </c>
      <c r="G40" s="9">
        <f>F40*$E40</f>
        <v>0</v>
      </c>
      <c r="H40" s="22">
        <f t="shared" ref="H40:AM40" si="193">$D40/60</f>
        <v>1750</v>
      </c>
      <c r="I40" s="9">
        <f t="shared" ref="I40:I45" si="194">H40*$E40</f>
        <v>0</v>
      </c>
      <c r="J40" s="22">
        <f t="shared" ref="J40:AO40" si="195">$D40/60</f>
        <v>1750</v>
      </c>
      <c r="K40" s="9">
        <f t="shared" ref="K40:K45" si="196">J40*$E40</f>
        <v>0</v>
      </c>
      <c r="L40" s="22">
        <f t="shared" ref="L40:AQ40" si="197">$D40/60</f>
        <v>1750</v>
      </c>
      <c r="M40" s="9">
        <f t="shared" ref="M40:M45" si="198">L40*$E40</f>
        <v>0</v>
      </c>
      <c r="N40" s="22">
        <f t="shared" ref="N40:AS40" si="199">$D40/60</f>
        <v>1750</v>
      </c>
      <c r="O40" s="9">
        <f t="shared" ref="O40:O45" si="200">N40*$E40</f>
        <v>0</v>
      </c>
      <c r="P40" s="22">
        <f t="shared" ref="P40:AU40" si="201">$D40/60</f>
        <v>1750</v>
      </c>
      <c r="Q40" s="9">
        <f t="shared" ref="Q40:Q45" si="202">P40*$E40</f>
        <v>0</v>
      </c>
      <c r="R40" s="22">
        <f t="shared" ref="R40:AW40" si="203">$D40/60</f>
        <v>1750</v>
      </c>
      <c r="S40" s="9">
        <f t="shared" ref="S40:S45" si="204">R40*$E40</f>
        <v>0</v>
      </c>
      <c r="T40" s="22">
        <f t="shared" ref="T40:BO40" si="205">$D40/60</f>
        <v>1750</v>
      </c>
      <c r="U40" s="9">
        <f t="shared" ref="U40:U45" si="206">T40*$E40</f>
        <v>0</v>
      </c>
      <c r="V40" s="22">
        <f t="shared" ref="V40:AB45" si="207">$D40/60</f>
        <v>1750</v>
      </c>
      <c r="W40" s="9">
        <f t="shared" ref="W40:W45" si="208">V40*$E40</f>
        <v>0</v>
      </c>
      <c r="X40" s="22">
        <f t="shared" ref="X40:BO40" si="209">$D40/60</f>
        <v>1750</v>
      </c>
      <c r="Y40" s="9">
        <f t="shared" ref="Y40:Y45" si="210">X40*$E40</f>
        <v>0</v>
      </c>
      <c r="Z40" s="22">
        <f t="shared" ref="Z40:BO40" si="211">$D40/60</f>
        <v>1750</v>
      </c>
      <c r="AA40" s="9">
        <f t="shared" ref="AA40:AA45" si="212">Z40*$E40</f>
        <v>0</v>
      </c>
      <c r="AB40" s="22">
        <f t="shared" ref="AB40:BO40" si="213">$D40/60</f>
        <v>1750</v>
      </c>
      <c r="AC40" s="9">
        <f t="shared" ref="AC40:AC45" si="214">AB40*$E40</f>
        <v>0</v>
      </c>
    </row>
    <row r="41" spans="1:29" x14ac:dyDescent="0.2">
      <c r="A41" s="5">
        <v>2</v>
      </c>
      <c r="B41" s="3" t="s">
        <v>63</v>
      </c>
      <c r="C41" s="4" t="s">
        <v>62</v>
      </c>
      <c r="D41" s="6">
        <v>15750</v>
      </c>
      <c r="E41" s="9">
        <f t="shared" ref="E41:E45" si="215">E30</f>
        <v>0</v>
      </c>
      <c r="F41" s="22">
        <f t="shared" ref="F41:T45" si="216">$D41/60</f>
        <v>262.5</v>
      </c>
      <c r="G41" s="9">
        <f t="shared" ref="G41:G45" si="217">F41*$E41</f>
        <v>0</v>
      </c>
      <c r="H41" s="22">
        <f t="shared" si="216"/>
        <v>262.5</v>
      </c>
      <c r="I41" s="9">
        <f t="shared" si="194"/>
        <v>0</v>
      </c>
      <c r="J41" s="22">
        <f t="shared" si="216"/>
        <v>262.5</v>
      </c>
      <c r="K41" s="9">
        <f t="shared" si="196"/>
        <v>0</v>
      </c>
      <c r="L41" s="22">
        <f t="shared" si="216"/>
        <v>262.5</v>
      </c>
      <c r="M41" s="9">
        <f t="shared" si="198"/>
        <v>0</v>
      </c>
      <c r="N41" s="22">
        <f t="shared" si="216"/>
        <v>262.5</v>
      </c>
      <c r="O41" s="9">
        <f t="shared" si="200"/>
        <v>0</v>
      </c>
      <c r="P41" s="22">
        <f t="shared" si="216"/>
        <v>262.5</v>
      </c>
      <c r="Q41" s="9">
        <f t="shared" si="202"/>
        <v>0</v>
      </c>
      <c r="R41" s="22">
        <f t="shared" si="216"/>
        <v>262.5</v>
      </c>
      <c r="S41" s="9">
        <f t="shared" si="204"/>
        <v>0</v>
      </c>
      <c r="T41" s="22">
        <f t="shared" si="216"/>
        <v>262.5</v>
      </c>
      <c r="U41" s="9">
        <f t="shared" si="206"/>
        <v>0</v>
      </c>
      <c r="V41" s="22">
        <f t="shared" si="207"/>
        <v>262.5</v>
      </c>
      <c r="W41" s="9">
        <f t="shared" si="208"/>
        <v>0</v>
      </c>
      <c r="X41" s="22">
        <f t="shared" si="207"/>
        <v>262.5</v>
      </c>
      <c r="Y41" s="9">
        <f t="shared" si="210"/>
        <v>0</v>
      </c>
      <c r="Z41" s="22">
        <f t="shared" si="207"/>
        <v>262.5</v>
      </c>
      <c r="AA41" s="9">
        <f t="shared" si="212"/>
        <v>0</v>
      </c>
      <c r="AB41" s="22">
        <f t="shared" si="207"/>
        <v>262.5</v>
      </c>
      <c r="AC41" s="9">
        <f t="shared" si="214"/>
        <v>0</v>
      </c>
    </row>
    <row r="42" spans="1:29" x14ac:dyDescent="0.2">
      <c r="A42" s="5">
        <v>3</v>
      </c>
      <c r="B42" s="3" t="s">
        <v>64</v>
      </c>
      <c r="C42" s="4" t="s">
        <v>62</v>
      </c>
      <c r="D42" s="6">
        <v>1000</v>
      </c>
      <c r="E42" s="9">
        <f t="shared" si="215"/>
        <v>0</v>
      </c>
      <c r="F42" s="22">
        <f t="shared" si="216"/>
        <v>16.666666666666668</v>
      </c>
      <c r="G42" s="9">
        <f t="shared" si="217"/>
        <v>0</v>
      </c>
      <c r="H42" s="22">
        <f t="shared" si="216"/>
        <v>16.666666666666668</v>
      </c>
      <c r="I42" s="9">
        <f t="shared" si="194"/>
        <v>0</v>
      </c>
      <c r="J42" s="22">
        <f t="shared" si="216"/>
        <v>16.666666666666668</v>
      </c>
      <c r="K42" s="9">
        <f t="shared" si="196"/>
        <v>0</v>
      </c>
      <c r="L42" s="22">
        <f t="shared" si="216"/>
        <v>16.666666666666668</v>
      </c>
      <c r="M42" s="9">
        <f t="shared" si="198"/>
        <v>0</v>
      </c>
      <c r="N42" s="22">
        <f t="shared" si="216"/>
        <v>16.666666666666668</v>
      </c>
      <c r="O42" s="9">
        <f t="shared" si="200"/>
        <v>0</v>
      </c>
      <c r="P42" s="22">
        <f t="shared" si="216"/>
        <v>16.666666666666668</v>
      </c>
      <c r="Q42" s="9">
        <f t="shared" si="202"/>
        <v>0</v>
      </c>
      <c r="R42" s="22">
        <f t="shared" si="216"/>
        <v>16.666666666666668</v>
      </c>
      <c r="S42" s="9">
        <f t="shared" si="204"/>
        <v>0</v>
      </c>
      <c r="T42" s="22">
        <f t="shared" si="216"/>
        <v>16.666666666666668</v>
      </c>
      <c r="U42" s="9">
        <f t="shared" si="206"/>
        <v>0</v>
      </c>
      <c r="V42" s="22">
        <f t="shared" si="207"/>
        <v>16.666666666666668</v>
      </c>
      <c r="W42" s="9">
        <f t="shared" si="208"/>
        <v>0</v>
      </c>
      <c r="X42" s="22">
        <f t="shared" si="207"/>
        <v>16.666666666666668</v>
      </c>
      <c r="Y42" s="9">
        <f t="shared" si="210"/>
        <v>0</v>
      </c>
      <c r="Z42" s="22">
        <f t="shared" si="207"/>
        <v>16.666666666666668</v>
      </c>
      <c r="AA42" s="9">
        <f t="shared" si="212"/>
        <v>0</v>
      </c>
      <c r="AB42" s="22">
        <f t="shared" si="207"/>
        <v>16.666666666666668</v>
      </c>
      <c r="AC42" s="9">
        <f t="shared" si="214"/>
        <v>0</v>
      </c>
    </row>
    <row r="43" spans="1:29" ht="25.5" x14ac:dyDescent="0.2">
      <c r="A43" s="5">
        <v>4</v>
      </c>
      <c r="B43" s="3" t="s">
        <v>65</v>
      </c>
      <c r="C43" s="4" t="s">
        <v>62</v>
      </c>
      <c r="D43" s="6">
        <v>1500</v>
      </c>
      <c r="E43" s="9">
        <f t="shared" si="215"/>
        <v>0</v>
      </c>
      <c r="F43" s="22">
        <f t="shared" si="216"/>
        <v>25</v>
      </c>
      <c r="G43" s="9">
        <f t="shared" si="217"/>
        <v>0</v>
      </c>
      <c r="H43" s="22">
        <f t="shared" si="216"/>
        <v>25</v>
      </c>
      <c r="I43" s="9">
        <f t="shared" si="194"/>
        <v>0</v>
      </c>
      <c r="J43" s="22">
        <f t="shared" si="216"/>
        <v>25</v>
      </c>
      <c r="K43" s="9">
        <f t="shared" si="196"/>
        <v>0</v>
      </c>
      <c r="L43" s="22">
        <f t="shared" si="216"/>
        <v>25</v>
      </c>
      <c r="M43" s="9">
        <f t="shared" si="198"/>
        <v>0</v>
      </c>
      <c r="N43" s="22">
        <f t="shared" si="216"/>
        <v>25</v>
      </c>
      <c r="O43" s="9">
        <f t="shared" si="200"/>
        <v>0</v>
      </c>
      <c r="P43" s="22">
        <f t="shared" si="216"/>
        <v>25</v>
      </c>
      <c r="Q43" s="9">
        <f t="shared" si="202"/>
        <v>0</v>
      </c>
      <c r="R43" s="22">
        <f t="shared" si="216"/>
        <v>25</v>
      </c>
      <c r="S43" s="9">
        <f t="shared" si="204"/>
        <v>0</v>
      </c>
      <c r="T43" s="22">
        <f t="shared" si="216"/>
        <v>25</v>
      </c>
      <c r="U43" s="9">
        <f t="shared" si="206"/>
        <v>0</v>
      </c>
      <c r="V43" s="22">
        <f t="shared" si="207"/>
        <v>25</v>
      </c>
      <c r="W43" s="9">
        <f t="shared" si="208"/>
        <v>0</v>
      </c>
      <c r="X43" s="22">
        <f t="shared" si="207"/>
        <v>25</v>
      </c>
      <c r="Y43" s="9">
        <f t="shared" si="210"/>
        <v>0</v>
      </c>
      <c r="Z43" s="22">
        <f t="shared" si="207"/>
        <v>25</v>
      </c>
      <c r="AA43" s="9">
        <f t="shared" si="212"/>
        <v>0</v>
      </c>
      <c r="AB43" s="22">
        <f t="shared" si="207"/>
        <v>25</v>
      </c>
      <c r="AC43" s="9">
        <f t="shared" si="214"/>
        <v>0</v>
      </c>
    </row>
    <row r="44" spans="1:29" ht="38.25" x14ac:dyDescent="0.2">
      <c r="A44" s="5">
        <v>5</v>
      </c>
      <c r="B44" s="3" t="s">
        <v>66</v>
      </c>
      <c r="C44" s="4" t="s">
        <v>67</v>
      </c>
      <c r="D44" s="6">
        <v>11750</v>
      </c>
      <c r="E44" s="9">
        <f t="shared" si="215"/>
        <v>0</v>
      </c>
      <c r="F44" s="22">
        <f t="shared" si="216"/>
        <v>195.83333333333334</v>
      </c>
      <c r="G44" s="9">
        <f t="shared" si="217"/>
        <v>0</v>
      </c>
      <c r="H44" s="22">
        <f t="shared" si="216"/>
        <v>195.83333333333334</v>
      </c>
      <c r="I44" s="9">
        <f t="shared" si="194"/>
        <v>0</v>
      </c>
      <c r="J44" s="22">
        <f t="shared" si="216"/>
        <v>195.83333333333334</v>
      </c>
      <c r="K44" s="9">
        <f t="shared" si="196"/>
        <v>0</v>
      </c>
      <c r="L44" s="22">
        <f t="shared" si="216"/>
        <v>195.83333333333334</v>
      </c>
      <c r="M44" s="9">
        <f t="shared" si="198"/>
        <v>0</v>
      </c>
      <c r="N44" s="22">
        <f t="shared" si="216"/>
        <v>195.83333333333334</v>
      </c>
      <c r="O44" s="9">
        <f t="shared" si="200"/>
        <v>0</v>
      </c>
      <c r="P44" s="22">
        <f t="shared" si="216"/>
        <v>195.83333333333334</v>
      </c>
      <c r="Q44" s="9">
        <f t="shared" si="202"/>
        <v>0</v>
      </c>
      <c r="R44" s="22">
        <f t="shared" si="216"/>
        <v>195.83333333333334</v>
      </c>
      <c r="S44" s="9">
        <f t="shared" si="204"/>
        <v>0</v>
      </c>
      <c r="T44" s="22">
        <f t="shared" si="216"/>
        <v>195.83333333333334</v>
      </c>
      <c r="U44" s="9">
        <f t="shared" si="206"/>
        <v>0</v>
      </c>
      <c r="V44" s="22">
        <f t="shared" si="207"/>
        <v>195.83333333333334</v>
      </c>
      <c r="W44" s="9">
        <f t="shared" si="208"/>
        <v>0</v>
      </c>
      <c r="X44" s="22">
        <f t="shared" si="207"/>
        <v>195.83333333333334</v>
      </c>
      <c r="Y44" s="9">
        <f t="shared" si="210"/>
        <v>0</v>
      </c>
      <c r="Z44" s="22">
        <f t="shared" si="207"/>
        <v>195.83333333333334</v>
      </c>
      <c r="AA44" s="9">
        <f t="shared" si="212"/>
        <v>0</v>
      </c>
      <c r="AB44" s="22">
        <f t="shared" si="207"/>
        <v>195.83333333333334</v>
      </c>
      <c r="AC44" s="9">
        <f t="shared" si="214"/>
        <v>0</v>
      </c>
    </row>
    <row r="45" spans="1:29" ht="38.25" x14ac:dyDescent="0.2">
      <c r="A45" s="5">
        <v>6</v>
      </c>
      <c r="B45" s="3" t="s">
        <v>68</v>
      </c>
      <c r="C45" s="4" t="s">
        <v>62</v>
      </c>
      <c r="D45" s="6">
        <v>15750</v>
      </c>
      <c r="E45" s="9">
        <f t="shared" si="215"/>
        <v>0</v>
      </c>
      <c r="F45" s="22">
        <f t="shared" si="216"/>
        <v>262.5</v>
      </c>
      <c r="G45" s="9">
        <f t="shared" si="217"/>
        <v>0</v>
      </c>
      <c r="H45" s="22">
        <f t="shared" si="216"/>
        <v>262.5</v>
      </c>
      <c r="I45" s="9">
        <f t="shared" si="194"/>
        <v>0</v>
      </c>
      <c r="J45" s="22">
        <f t="shared" si="216"/>
        <v>262.5</v>
      </c>
      <c r="K45" s="9">
        <f t="shared" si="196"/>
        <v>0</v>
      </c>
      <c r="L45" s="22">
        <f t="shared" si="216"/>
        <v>262.5</v>
      </c>
      <c r="M45" s="9">
        <f t="shared" si="198"/>
        <v>0</v>
      </c>
      <c r="N45" s="22">
        <f t="shared" si="216"/>
        <v>262.5</v>
      </c>
      <c r="O45" s="9">
        <f t="shared" si="200"/>
        <v>0</v>
      </c>
      <c r="P45" s="22">
        <f t="shared" si="216"/>
        <v>262.5</v>
      </c>
      <c r="Q45" s="9">
        <f t="shared" si="202"/>
        <v>0</v>
      </c>
      <c r="R45" s="22">
        <f t="shared" si="216"/>
        <v>262.5</v>
      </c>
      <c r="S45" s="9">
        <f t="shared" si="204"/>
        <v>0</v>
      </c>
      <c r="T45" s="22">
        <f t="shared" si="216"/>
        <v>262.5</v>
      </c>
      <c r="U45" s="9">
        <f t="shared" si="206"/>
        <v>0</v>
      </c>
      <c r="V45" s="22">
        <f t="shared" si="207"/>
        <v>262.5</v>
      </c>
      <c r="W45" s="9">
        <f t="shared" si="208"/>
        <v>0</v>
      </c>
      <c r="X45" s="22">
        <f t="shared" si="207"/>
        <v>262.5</v>
      </c>
      <c r="Y45" s="9">
        <f t="shared" si="210"/>
        <v>0</v>
      </c>
      <c r="Z45" s="22">
        <f t="shared" si="207"/>
        <v>262.5</v>
      </c>
      <c r="AA45" s="9">
        <f t="shared" si="212"/>
        <v>0</v>
      </c>
      <c r="AB45" s="22">
        <f t="shared" si="207"/>
        <v>262.5</v>
      </c>
      <c r="AC45" s="9">
        <f t="shared" si="214"/>
        <v>0</v>
      </c>
    </row>
    <row r="46" spans="1:29" ht="15" customHeight="1" x14ac:dyDescent="0.2">
      <c r="A46" s="19" t="s">
        <v>85</v>
      </c>
      <c r="B46" s="19"/>
      <c r="C46" s="19"/>
      <c r="D46" s="19"/>
      <c r="E46" s="19"/>
      <c r="F46" s="20">
        <f>SUM(G40:G45)</f>
        <v>0</v>
      </c>
      <c r="G46" s="21"/>
      <c r="H46" s="20">
        <f t="shared" ref="H46:AC46" si="218">SUM(I40:I45)</f>
        <v>0</v>
      </c>
      <c r="I46" s="21"/>
      <c r="J46" s="20">
        <f t="shared" ref="J46:AC46" si="219">SUM(K40:K45)</f>
        <v>0</v>
      </c>
      <c r="K46" s="21"/>
      <c r="L46" s="20">
        <f t="shared" ref="L46:AC46" si="220">SUM(M40:M45)</f>
        <v>0</v>
      </c>
      <c r="M46" s="21"/>
      <c r="N46" s="20">
        <f t="shared" ref="N46:AC46" si="221">SUM(O40:O45)</f>
        <v>0</v>
      </c>
      <c r="O46" s="21"/>
      <c r="P46" s="20">
        <f t="shared" ref="P46:AC46" si="222">SUM(Q40:Q45)</f>
        <v>0</v>
      </c>
      <c r="Q46" s="21"/>
      <c r="R46" s="20">
        <f t="shared" ref="R46:AC46" si="223">SUM(S40:S45)</f>
        <v>0</v>
      </c>
      <c r="S46" s="21"/>
      <c r="T46" s="20">
        <f t="shared" ref="T46:AC46" si="224">SUM(U40:U45)</f>
        <v>0</v>
      </c>
      <c r="U46" s="21"/>
      <c r="V46" s="20">
        <f t="shared" ref="V46:AC46" si="225">SUM(W40:W45)</f>
        <v>0</v>
      </c>
      <c r="W46" s="21"/>
      <c r="X46" s="20">
        <f t="shared" ref="X46:AC46" si="226">SUM(Y40:Y45)</f>
        <v>0</v>
      </c>
      <c r="Y46" s="21"/>
      <c r="Z46" s="20">
        <f t="shared" ref="Z46:AC46" si="227">SUM(AA40:AA45)</f>
        <v>0</v>
      </c>
      <c r="AA46" s="21"/>
      <c r="AB46" s="20">
        <f t="shared" ref="AB46:AC46" si="228">SUM(AC40:AC45)</f>
        <v>0</v>
      </c>
      <c r="AC46" s="21"/>
    </row>
    <row r="47" spans="1:29" ht="15" customHeight="1" x14ac:dyDescent="0.2">
      <c r="A47" s="19" t="s">
        <v>86</v>
      </c>
      <c r="B47" s="19"/>
      <c r="C47" s="19"/>
      <c r="D47" s="19"/>
      <c r="E47" s="19"/>
      <c r="F47" s="23">
        <f>SUM(F46,AB36)</f>
        <v>0</v>
      </c>
      <c r="G47" s="24"/>
      <c r="H47" s="23">
        <f>SUM(H46,F47)</f>
        <v>0</v>
      </c>
      <c r="I47" s="24"/>
      <c r="J47" s="23">
        <f t="shared" ref="J47" si="229">SUM(J46,H47)</f>
        <v>0</v>
      </c>
      <c r="K47" s="24"/>
      <c r="L47" s="23">
        <f t="shared" ref="L47" si="230">SUM(L46,J47)</f>
        <v>0</v>
      </c>
      <c r="M47" s="24"/>
      <c r="N47" s="23">
        <f t="shared" ref="N47" si="231">SUM(N46,L47)</f>
        <v>0</v>
      </c>
      <c r="O47" s="24"/>
      <c r="P47" s="23">
        <f t="shared" ref="P47" si="232">SUM(P46,N47)</f>
        <v>0</v>
      </c>
      <c r="Q47" s="24"/>
      <c r="R47" s="23">
        <f t="shared" ref="R47" si="233">SUM(R46,P47)</f>
        <v>0</v>
      </c>
      <c r="S47" s="24"/>
      <c r="T47" s="23">
        <f t="shared" ref="T47" si="234">SUM(T46,R47)</f>
        <v>0</v>
      </c>
      <c r="U47" s="24"/>
      <c r="V47" s="23">
        <f t="shared" ref="V47" si="235">SUM(V46,T47)</f>
        <v>0</v>
      </c>
      <c r="W47" s="24"/>
      <c r="X47" s="23">
        <f t="shared" ref="X47" si="236">SUM(X46,V47)</f>
        <v>0</v>
      </c>
      <c r="Y47" s="24"/>
      <c r="Z47" s="23">
        <f t="shared" ref="Z47" si="237">SUM(Z46,X47)</f>
        <v>0</v>
      </c>
      <c r="AA47" s="24"/>
      <c r="AB47" s="23">
        <f t="shared" ref="AB47" si="238">SUM(AB46,Z47)</f>
        <v>0</v>
      </c>
      <c r="AC47" s="24"/>
    </row>
    <row r="48" spans="1:29" x14ac:dyDescent="0.2">
      <c r="A48" s="27"/>
      <c r="B48" s="16"/>
      <c r="C48" s="16"/>
      <c r="D48" s="17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</row>
    <row r="49" spans="1:29" ht="15" customHeight="1" x14ac:dyDescent="0.2">
      <c r="A49" s="12" t="s">
        <v>0</v>
      </c>
      <c r="B49" s="10" t="s">
        <v>58</v>
      </c>
      <c r="C49" s="10" t="s">
        <v>2</v>
      </c>
      <c r="D49" s="10" t="s">
        <v>70</v>
      </c>
      <c r="E49" s="10" t="s">
        <v>59</v>
      </c>
      <c r="F49" s="13" t="s">
        <v>122</v>
      </c>
      <c r="G49" s="13"/>
      <c r="H49" s="13" t="s">
        <v>123</v>
      </c>
      <c r="I49" s="13"/>
      <c r="J49" s="13" t="s">
        <v>124</v>
      </c>
      <c r="K49" s="13"/>
      <c r="L49" s="13" t="s">
        <v>125</v>
      </c>
      <c r="M49" s="13"/>
      <c r="N49" s="13" t="s">
        <v>126</v>
      </c>
      <c r="O49" s="13"/>
      <c r="P49" s="13" t="s">
        <v>127</v>
      </c>
      <c r="Q49" s="13"/>
      <c r="R49" s="13" t="s">
        <v>128</v>
      </c>
      <c r="S49" s="13"/>
      <c r="T49" s="13" t="s">
        <v>129</v>
      </c>
      <c r="U49" s="13"/>
      <c r="V49" s="13" t="s">
        <v>130</v>
      </c>
      <c r="W49" s="13"/>
      <c r="X49" s="13" t="s">
        <v>131</v>
      </c>
      <c r="Y49" s="13"/>
      <c r="Z49" s="13" t="s">
        <v>132</v>
      </c>
      <c r="AA49" s="13"/>
      <c r="AB49" s="13" t="s">
        <v>133</v>
      </c>
      <c r="AC49" s="13"/>
    </row>
    <row r="50" spans="1:29" x14ac:dyDescent="0.2">
      <c r="A50" s="12"/>
      <c r="B50" s="10"/>
      <c r="C50" s="10"/>
      <c r="D50" s="10"/>
      <c r="E50" s="10"/>
      <c r="F50" s="11" t="s">
        <v>71</v>
      </c>
      <c r="G50" s="1" t="s">
        <v>72</v>
      </c>
      <c r="H50" s="11" t="s">
        <v>71</v>
      </c>
      <c r="I50" s="1" t="s">
        <v>72</v>
      </c>
      <c r="J50" s="11" t="s">
        <v>71</v>
      </c>
      <c r="K50" s="1" t="s">
        <v>72</v>
      </c>
      <c r="L50" s="11" t="s">
        <v>71</v>
      </c>
      <c r="M50" s="1" t="s">
        <v>72</v>
      </c>
      <c r="N50" s="11" t="s">
        <v>71</v>
      </c>
      <c r="O50" s="1" t="s">
        <v>72</v>
      </c>
      <c r="P50" s="11" t="s">
        <v>71</v>
      </c>
      <c r="Q50" s="1" t="s">
        <v>72</v>
      </c>
      <c r="R50" s="11" t="s">
        <v>71</v>
      </c>
      <c r="S50" s="1" t="s">
        <v>72</v>
      </c>
      <c r="T50" s="11" t="s">
        <v>71</v>
      </c>
      <c r="U50" s="1" t="s">
        <v>72</v>
      </c>
      <c r="V50" s="11" t="s">
        <v>71</v>
      </c>
      <c r="W50" s="1" t="s">
        <v>72</v>
      </c>
      <c r="X50" s="11" t="s">
        <v>71</v>
      </c>
      <c r="Y50" s="1" t="s">
        <v>72</v>
      </c>
      <c r="Z50" s="11" t="s">
        <v>71</v>
      </c>
      <c r="AA50" s="1" t="s">
        <v>72</v>
      </c>
      <c r="AB50" s="11" t="s">
        <v>71</v>
      </c>
      <c r="AC50" s="1" t="s">
        <v>72</v>
      </c>
    </row>
    <row r="51" spans="1:29" x14ac:dyDescent="0.2">
      <c r="A51" s="5">
        <v>1</v>
      </c>
      <c r="B51" s="3" t="s">
        <v>61</v>
      </c>
      <c r="C51" s="4" t="s">
        <v>62</v>
      </c>
      <c r="D51" s="6">
        <v>105000</v>
      </c>
      <c r="E51" s="9">
        <f>E40</f>
        <v>0</v>
      </c>
      <c r="F51" s="22">
        <f>$D51/60</f>
        <v>1750</v>
      </c>
      <c r="G51" s="9">
        <f>F51*$E51</f>
        <v>0</v>
      </c>
      <c r="H51" s="22">
        <f t="shared" ref="H51:AM51" si="239">$D51/60</f>
        <v>1750</v>
      </c>
      <c r="I51" s="9">
        <f t="shared" ref="I51:I56" si="240">H51*$E51</f>
        <v>0</v>
      </c>
      <c r="J51" s="22">
        <f t="shared" ref="J51:AO51" si="241">$D51/60</f>
        <v>1750</v>
      </c>
      <c r="K51" s="9">
        <f t="shared" ref="K51:K56" si="242">J51*$E51</f>
        <v>0</v>
      </c>
      <c r="L51" s="22">
        <f t="shared" ref="L51:AQ51" si="243">$D51/60</f>
        <v>1750</v>
      </c>
      <c r="M51" s="9">
        <f t="shared" ref="M51:M56" si="244">L51*$E51</f>
        <v>0</v>
      </c>
      <c r="N51" s="22">
        <f t="shared" ref="N51:AS51" si="245">$D51/60</f>
        <v>1750</v>
      </c>
      <c r="O51" s="9">
        <f t="shared" ref="O51:O56" si="246">N51*$E51</f>
        <v>0</v>
      </c>
      <c r="P51" s="22">
        <f t="shared" ref="P51:AU51" si="247">$D51/60</f>
        <v>1750</v>
      </c>
      <c r="Q51" s="9">
        <f t="shared" ref="Q51:Q56" si="248">P51*$E51</f>
        <v>0</v>
      </c>
      <c r="R51" s="22">
        <f t="shared" ref="R51:AW51" si="249">$D51/60</f>
        <v>1750</v>
      </c>
      <c r="S51" s="9">
        <f t="shared" ref="S51:S56" si="250">R51*$E51</f>
        <v>0</v>
      </c>
      <c r="T51" s="22">
        <f t="shared" ref="T51:BO51" si="251">$D51/60</f>
        <v>1750</v>
      </c>
      <c r="U51" s="9">
        <f t="shared" ref="U51:U56" si="252">T51*$E51</f>
        <v>0</v>
      </c>
      <c r="V51" s="22">
        <f t="shared" ref="V51:AB56" si="253">$D51/60</f>
        <v>1750</v>
      </c>
      <c r="W51" s="9">
        <f t="shared" ref="W51:W56" si="254">V51*$E51</f>
        <v>0</v>
      </c>
      <c r="X51" s="22">
        <f t="shared" ref="X51:BO51" si="255">$D51/60</f>
        <v>1750</v>
      </c>
      <c r="Y51" s="9">
        <f t="shared" ref="Y51:Y56" si="256">X51*$E51</f>
        <v>0</v>
      </c>
      <c r="Z51" s="22">
        <f t="shared" ref="Z51:BO51" si="257">$D51/60</f>
        <v>1750</v>
      </c>
      <c r="AA51" s="9">
        <f t="shared" ref="AA51:AA56" si="258">Z51*$E51</f>
        <v>0</v>
      </c>
      <c r="AB51" s="22">
        <f t="shared" ref="AB51:BO51" si="259">$D51/60</f>
        <v>1750</v>
      </c>
      <c r="AC51" s="9">
        <f t="shared" ref="AC51:AC56" si="260">AB51*$E51</f>
        <v>0</v>
      </c>
    </row>
    <row r="52" spans="1:29" x14ac:dyDescent="0.2">
      <c r="A52" s="5">
        <v>2</v>
      </c>
      <c r="B52" s="3" t="s">
        <v>63</v>
      </c>
      <c r="C52" s="4" t="s">
        <v>62</v>
      </c>
      <c r="D52" s="6">
        <v>15750</v>
      </c>
      <c r="E52" s="9">
        <f t="shared" ref="E52:E56" si="261">E41</f>
        <v>0</v>
      </c>
      <c r="F52" s="22">
        <f t="shared" ref="F52:T56" si="262">$D52/60</f>
        <v>262.5</v>
      </c>
      <c r="G52" s="9">
        <f t="shared" ref="G52:G56" si="263">F52*$E52</f>
        <v>0</v>
      </c>
      <c r="H52" s="22">
        <f t="shared" si="262"/>
        <v>262.5</v>
      </c>
      <c r="I52" s="9">
        <f t="shared" si="240"/>
        <v>0</v>
      </c>
      <c r="J52" s="22">
        <f t="shared" si="262"/>
        <v>262.5</v>
      </c>
      <c r="K52" s="9">
        <f t="shared" si="242"/>
        <v>0</v>
      </c>
      <c r="L52" s="22">
        <f t="shared" si="262"/>
        <v>262.5</v>
      </c>
      <c r="M52" s="9">
        <f t="shared" si="244"/>
        <v>0</v>
      </c>
      <c r="N52" s="22">
        <f t="shared" si="262"/>
        <v>262.5</v>
      </c>
      <c r="O52" s="9">
        <f t="shared" si="246"/>
        <v>0</v>
      </c>
      <c r="P52" s="22">
        <f t="shared" si="262"/>
        <v>262.5</v>
      </c>
      <c r="Q52" s="9">
        <f t="shared" si="248"/>
        <v>0</v>
      </c>
      <c r="R52" s="22">
        <f t="shared" si="262"/>
        <v>262.5</v>
      </c>
      <c r="S52" s="9">
        <f t="shared" si="250"/>
        <v>0</v>
      </c>
      <c r="T52" s="22">
        <f t="shared" si="262"/>
        <v>262.5</v>
      </c>
      <c r="U52" s="9">
        <f t="shared" si="252"/>
        <v>0</v>
      </c>
      <c r="V52" s="22">
        <f t="shared" si="253"/>
        <v>262.5</v>
      </c>
      <c r="W52" s="9">
        <f t="shared" si="254"/>
        <v>0</v>
      </c>
      <c r="X52" s="22">
        <f t="shared" si="253"/>
        <v>262.5</v>
      </c>
      <c r="Y52" s="9">
        <f t="shared" si="256"/>
        <v>0</v>
      </c>
      <c r="Z52" s="22">
        <f t="shared" si="253"/>
        <v>262.5</v>
      </c>
      <c r="AA52" s="9">
        <f t="shared" si="258"/>
        <v>0</v>
      </c>
      <c r="AB52" s="22">
        <f t="shared" si="253"/>
        <v>262.5</v>
      </c>
      <c r="AC52" s="9">
        <f t="shared" si="260"/>
        <v>0</v>
      </c>
    </row>
    <row r="53" spans="1:29" x14ac:dyDescent="0.2">
      <c r="A53" s="5">
        <v>3</v>
      </c>
      <c r="B53" s="3" t="s">
        <v>64</v>
      </c>
      <c r="C53" s="4" t="s">
        <v>62</v>
      </c>
      <c r="D53" s="6">
        <v>1000</v>
      </c>
      <c r="E53" s="9">
        <f t="shared" si="261"/>
        <v>0</v>
      </c>
      <c r="F53" s="22">
        <f t="shared" si="262"/>
        <v>16.666666666666668</v>
      </c>
      <c r="G53" s="9">
        <f t="shared" si="263"/>
        <v>0</v>
      </c>
      <c r="H53" s="22">
        <f t="shared" si="262"/>
        <v>16.666666666666668</v>
      </c>
      <c r="I53" s="9">
        <f t="shared" si="240"/>
        <v>0</v>
      </c>
      <c r="J53" s="22">
        <f t="shared" si="262"/>
        <v>16.666666666666668</v>
      </c>
      <c r="K53" s="9">
        <f t="shared" si="242"/>
        <v>0</v>
      </c>
      <c r="L53" s="22">
        <f t="shared" si="262"/>
        <v>16.666666666666668</v>
      </c>
      <c r="M53" s="9">
        <f t="shared" si="244"/>
        <v>0</v>
      </c>
      <c r="N53" s="22">
        <f t="shared" si="262"/>
        <v>16.666666666666668</v>
      </c>
      <c r="O53" s="9">
        <f t="shared" si="246"/>
        <v>0</v>
      </c>
      <c r="P53" s="22">
        <f t="shared" si="262"/>
        <v>16.666666666666668</v>
      </c>
      <c r="Q53" s="9">
        <f t="shared" si="248"/>
        <v>0</v>
      </c>
      <c r="R53" s="22">
        <f t="shared" si="262"/>
        <v>16.666666666666668</v>
      </c>
      <c r="S53" s="9">
        <f t="shared" si="250"/>
        <v>0</v>
      </c>
      <c r="T53" s="22">
        <f t="shared" si="262"/>
        <v>16.666666666666668</v>
      </c>
      <c r="U53" s="9">
        <f t="shared" si="252"/>
        <v>0</v>
      </c>
      <c r="V53" s="22">
        <f t="shared" si="253"/>
        <v>16.666666666666668</v>
      </c>
      <c r="W53" s="9">
        <f t="shared" si="254"/>
        <v>0</v>
      </c>
      <c r="X53" s="22">
        <f t="shared" si="253"/>
        <v>16.666666666666668</v>
      </c>
      <c r="Y53" s="9">
        <f t="shared" si="256"/>
        <v>0</v>
      </c>
      <c r="Z53" s="22">
        <f t="shared" si="253"/>
        <v>16.666666666666668</v>
      </c>
      <c r="AA53" s="9">
        <f t="shared" si="258"/>
        <v>0</v>
      </c>
      <c r="AB53" s="22">
        <f t="shared" si="253"/>
        <v>16.666666666666668</v>
      </c>
      <c r="AC53" s="9">
        <f t="shared" si="260"/>
        <v>0</v>
      </c>
    </row>
    <row r="54" spans="1:29" ht="25.5" x14ac:dyDescent="0.2">
      <c r="A54" s="5">
        <v>4</v>
      </c>
      <c r="B54" s="3" t="s">
        <v>65</v>
      </c>
      <c r="C54" s="4" t="s">
        <v>62</v>
      </c>
      <c r="D54" s="6">
        <v>1500</v>
      </c>
      <c r="E54" s="9">
        <f t="shared" si="261"/>
        <v>0</v>
      </c>
      <c r="F54" s="22">
        <f t="shared" si="262"/>
        <v>25</v>
      </c>
      <c r="G54" s="9">
        <f t="shared" si="263"/>
        <v>0</v>
      </c>
      <c r="H54" s="22">
        <f t="shared" si="262"/>
        <v>25</v>
      </c>
      <c r="I54" s="9">
        <f t="shared" si="240"/>
        <v>0</v>
      </c>
      <c r="J54" s="22">
        <f t="shared" si="262"/>
        <v>25</v>
      </c>
      <c r="K54" s="9">
        <f t="shared" si="242"/>
        <v>0</v>
      </c>
      <c r="L54" s="22">
        <f t="shared" si="262"/>
        <v>25</v>
      </c>
      <c r="M54" s="9">
        <f t="shared" si="244"/>
        <v>0</v>
      </c>
      <c r="N54" s="22">
        <f t="shared" si="262"/>
        <v>25</v>
      </c>
      <c r="O54" s="9">
        <f t="shared" si="246"/>
        <v>0</v>
      </c>
      <c r="P54" s="22">
        <f t="shared" si="262"/>
        <v>25</v>
      </c>
      <c r="Q54" s="9">
        <f t="shared" si="248"/>
        <v>0</v>
      </c>
      <c r="R54" s="22">
        <f t="shared" si="262"/>
        <v>25</v>
      </c>
      <c r="S54" s="9">
        <f t="shared" si="250"/>
        <v>0</v>
      </c>
      <c r="T54" s="22">
        <f t="shared" si="262"/>
        <v>25</v>
      </c>
      <c r="U54" s="9">
        <f t="shared" si="252"/>
        <v>0</v>
      </c>
      <c r="V54" s="22">
        <f t="shared" si="253"/>
        <v>25</v>
      </c>
      <c r="W54" s="9">
        <f t="shared" si="254"/>
        <v>0</v>
      </c>
      <c r="X54" s="22">
        <f t="shared" si="253"/>
        <v>25</v>
      </c>
      <c r="Y54" s="9">
        <f t="shared" si="256"/>
        <v>0</v>
      </c>
      <c r="Z54" s="22">
        <f t="shared" si="253"/>
        <v>25</v>
      </c>
      <c r="AA54" s="9">
        <f t="shared" si="258"/>
        <v>0</v>
      </c>
      <c r="AB54" s="22">
        <f t="shared" si="253"/>
        <v>25</v>
      </c>
      <c r="AC54" s="9">
        <f t="shared" si="260"/>
        <v>0</v>
      </c>
    </row>
    <row r="55" spans="1:29" ht="38.25" x14ac:dyDescent="0.2">
      <c r="A55" s="5">
        <v>5</v>
      </c>
      <c r="B55" s="3" t="s">
        <v>66</v>
      </c>
      <c r="C55" s="4" t="s">
        <v>67</v>
      </c>
      <c r="D55" s="6">
        <v>11750</v>
      </c>
      <c r="E55" s="9">
        <f t="shared" si="261"/>
        <v>0</v>
      </c>
      <c r="F55" s="22">
        <f t="shared" si="262"/>
        <v>195.83333333333334</v>
      </c>
      <c r="G55" s="9">
        <f t="shared" si="263"/>
        <v>0</v>
      </c>
      <c r="H55" s="22">
        <f t="shared" si="262"/>
        <v>195.83333333333334</v>
      </c>
      <c r="I55" s="9">
        <f t="shared" si="240"/>
        <v>0</v>
      </c>
      <c r="J55" s="22">
        <f t="shared" si="262"/>
        <v>195.83333333333334</v>
      </c>
      <c r="K55" s="9">
        <f t="shared" si="242"/>
        <v>0</v>
      </c>
      <c r="L55" s="22">
        <f t="shared" si="262"/>
        <v>195.83333333333334</v>
      </c>
      <c r="M55" s="9">
        <f t="shared" si="244"/>
        <v>0</v>
      </c>
      <c r="N55" s="22">
        <f t="shared" si="262"/>
        <v>195.83333333333334</v>
      </c>
      <c r="O55" s="9">
        <f t="shared" si="246"/>
        <v>0</v>
      </c>
      <c r="P55" s="22">
        <f t="shared" si="262"/>
        <v>195.83333333333334</v>
      </c>
      <c r="Q55" s="9">
        <f t="shared" si="248"/>
        <v>0</v>
      </c>
      <c r="R55" s="22">
        <f t="shared" si="262"/>
        <v>195.83333333333334</v>
      </c>
      <c r="S55" s="9">
        <f t="shared" si="250"/>
        <v>0</v>
      </c>
      <c r="T55" s="22">
        <f t="shared" si="262"/>
        <v>195.83333333333334</v>
      </c>
      <c r="U55" s="9">
        <f t="shared" si="252"/>
        <v>0</v>
      </c>
      <c r="V55" s="22">
        <f t="shared" si="253"/>
        <v>195.83333333333334</v>
      </c>
      <c r="W55" s="9">
        <f t="shared" si="254"/>
        <v>0</v>
      </c>
      <c r="X55" s="22">
        <f t="shared" si="253"/>
        <v>195.83333333333334</v>
      </c>
      <c r="Y55" s="9">
        <f t="shared" si="256"/>
        <v>0</v>
      </c>
      <c r="Z55" s="22">
        <f t="shared" si="253"/>
        <v>195.83333333333334</v>
      </c>
      <c r="AA55" s="9">
        <f t="shared" si="258"/>
        <v>0</v>
      </c>
      <c r="AB55" s="22">
        <f t="shared" si="253"/>
        <v>195.83333333333334</v>
      </c>
      <c r="AC55" s="9">
        <f t="shared" si="260"/>
        <v>0</v>
      </c>
    </row>
    <row r="56" spans="1:29" ht="38.25" x14ac:dyDescent="0.2">
      <c r="A56" s="5">
        <v>6</v>
      </c>
      <c r="B56" s="3" t="s">
        <v>68</v>
      </c>
      <c r="C56" s="4" t="s">
        <v>62</v>
      </c>
      <c r="D56" s="6">
        <v>15750</v>
      </c>
      <c r="E56" s="9">
        <f t="shared" si="261"/>
        <v>0</v>
      </c>
      <c r="F56" s="22">
        <f t="shared" si="262"/>
        <v>262.5</v>
      </c>
      <c r="G56" s="9">
        <f t="shared" si="263"/>
        <v>0</v>
      </c>
      <c r="H56" s="22">
        <f t="shared" si="262"/>
        <v>262.5</v>
      </c>
      <c r="I56" s="9">
        <f t="shared" si="240"/>
        <v>0</v>
      </c>
      <c r="J56" s="22">
        <f t="shared" si="262"/>
        <v>262.5</v>
      </c>
      <c r="K56" s="9">
        <f t="shared" si="242"/>
        <v>0</v>
      </c>
      <c r="L56" s="22">
        <f t="shared" si="262"/>
        <v>262.5</v>
      </c>
      <c r="M56" s="9">
        <f t="shared" si="244"/>
        <v>0</v>
      </c>
      <c r="N56" s="22">
        <f t="shared" si="262"/>
        <v>262.5</v>
      </c>
      <c r="O56" s="9">
        <f t="shared" si="246"/>
        <v>0</v>
      </c>
      <c r="P56" s="22">
        <f t="shared" si="262"/>
        <v>262.5</v>
      </c>
      <c r="Q56" s="9">
        <f t="shared" si="248"/>
        <v>0</v>
      </c>
      <c r="R56" s="22">
        <f t="shared" si="262"/>
        <v>262.5</v>
      </c>
      <c r="S56" s="9">
        <f t="shared" si="250"/>
        <v>0</v>
      </c>
      <c r="T56" s="22">
        <f t="shared" si="262"/>
        <v>262.5</v>
      </c>
      <c r="U56" s="9">
        <f t="shared" si="252"/>
        <v>0</v>
      </c>
      <c r="V56" s="22">
        <f t="shared" si="253"/>
        <v>262.5</v>
      </c>
      <c r="W56" s="9">
        <f t="shared" si="254"/>
        <v>0</v>
      </c>
      <c r="X56" s="22">
        <f t="shared" si="253"/>
        <v>262.5</v>
      </c>
      <c r="Y56" s="9">
        <f t="shared" si="256"/>
        <v>0</v>
      </c>
      <c r="Z56" s="22">
        <f t="shared" si="253"/>
        <v>262.5</v>
      </c>
      <c r="AA56" s="9">
        <f t="shared" si="258"/>
        <v>0</v>
      </c>
      <c r="AB56" s="22">
        <f t="shared" si="253"/>
        <v>262.5</v>
      </c>
      <c r="AC56" s="9">
        <f t="shared" si="260"/>
        <v>0</v>
      </c>
    </row>
    <row r="57" spans="1:29" ht="15" customHeight="1" x14ac:dyDescent="0.2">
      <c r="A57" s="19" t="s">
        <v>85</v>
      </c>
      <c r="B57" s="19"/>
      <c r="C57" s="19"/>
      <c r="D57" s="19"/>
      <c r="E57" s="19"/>
      <c r="F57" s="20">
        <f>SUM(G51:G56)</f>
        <v>0</v>
      </c>
      <c r="G57" s="21"/>
      <c r="H57" s="20">
        <f t="shared" ref="H57:AC57" si="264">SUM(I51:I56)</f>
        <v>0</v>
      </c>
      <c r="I57" s="21"/>
      <c r="J57" s="20">
        <f t="shared" ref="J57:AC57" si="265">SUM(K51:K56)</f>
        <v>0</v>
      </c>
      <c r="K57" s="21"/>
      <c r="L57" s="20">
        <f t="shared" ref="L57:AC57" si="266">SUM(M51:M56)</f>
        <v>0</v>
      </c>
      <c r="M57" s="21"/>
      <c r="N57" s="20">
        <f t="shared" ref="N57:AC57" si="267">SUM(O51:O56)</f>
        <v>0</v>
      </c>
      <c r="O57" s="21"/>
      <c r="P57" s="20">
        <f t="shared" ref="P57:AC57" si="268">SUM(Q51:Q56)</f>
        <v>0</v>
      </c>
      <c r="Q57" s="21"/>
      <c r="R57" s="20">
        <f t="shared" ref="R57:AC57" si="269">SUM(S51:S56)</f>
        <v>0</v>
      </c>
      <c r="S57" s="21"/>
      <c r="T57" s="20">
        <f t="shared" ref="T57:AC57" si="270">SUM(U51:U56)</f>
        <v>0</v>
      </c>
      <c r="U57" s="21"/>
      <c r="V57" s="20">
        <f t="shared" ref="V57:AC57" si="271">SUM(W51:W56)</f>
        <v>0</v>
      </c>
      <c r="W57" s="21"/>
      <c r="X57" s="20">
        <f t="shared" ref="X57:AC57" si="272">SUM(Y51:Y56)</f>
        <v>0</v>
      </c>
      <c r="Y57" s="21"/>
      <c r="Z57" s="20">
        <f t="shared" ref="Z57:AC57" si="273">SUM(AA51:AA56)</f>
        <v>0</v>
      </c>
      <c r="AA57" s="21"/>
      <c r="AB57" s="20">
        <f t="shared" ref="AB57:AC57" si="274">SUM(AC51:AC56)</f>
        <v>0</v>
      </c>
      <c r="AC57" s="21"/>
    </row>
    <row r="58" spans="1:29" ht="15" customHeight="1" x14ac:dyDescent="0.2">
      <c r="A58" s="19" t="s">
        <v>86</v>
      </c>
      <c r="B58" s="19"/>
      <c r="C58" s="19"/>
      <c r="D58" s="19"/>
      <c r="E58" s="19"/>
      <c r="F58" s="23">
        <f>SUM(F57,AB47)</f>
        <v>0</v>
      </c>
      <c r="G58" s="24"/>
      <c r="H58" s="23">
        <f>SUM(H57,F58)</f>
        <v>0</v>
      </c>
      <c r="I58" s="24"/>
      <c r="J58" s="23">
        <f t="shared" ref="J58" si="275">SUM(J57,H58)</f>
        <v>0</v>
      </c>
      <c r="K58" s="24"/>
      <c r="L58" s="23">
        <f t="shared" ref="L58" si="276">SUM(L57,J58)</f>
        <v>0</v>
      </c>
      <c r="M58" s="24"/>
      <c r="N58" s="23">
        <f t="shared" ref="N58" si="277">SUM(N57,L58)</f>
        <v>0</v>
      </c>
      <c r="O58" s="24"/>
      <c r="P58" s="23">
        <f t="shared" ref="P58" si="278">SUM(P57,N58)</f>
        <v>0</v>
      </c>
      <c r="Q58" s="24"/>
      <c r="R58" s="23">
        <f t="shared" ref="R58" si="279">SUM(R57,P58)</f>
        <v>0</v>
      </c>
      <c r="S58" s="24"/>
      <c r="T58" s="23">
        <f t="shared" ref="T58" si="280">SUM(T57,R58)</f>
        <v>0</v>
      </c>
      <c r="U58" s="24"/>
      <c r="V58" s="23">
        <f t="shared" ref="V58" si="281">SUM(V57,T58)</f>
        <v>0</v>
      </c>
      <c r="W58" s="24"/>
      <c r="X58" s="23">
        <f t="shared" ref="X58" si="282">SUM(X57,V58)</f>
        <v>0</v>
      </c>
      <c r="Y58" s="24"/>
      <c r="Z58" s="23">
        <f t="shared" ref="Z58" si="283">SUM(Z57,X58)</f>
        <v>0</v>
      </c>
      <c r="AA58" s="24"/>
      <c r="AB58" s="23">
        <f t="shared" ref="AB58" si="284">SUM(AB57,Z58)</f>
        <v>0</v>
      </c>
      <c r="AC58" s="24"/>
    </row>
    <row r="59" spans="1:29" x14ac:dyDescent="0.2">
      <c r="A59" s="27"/>
      <c r="B59" s="16"/>
      <c r="C59" s="16"/>
      <c r="D59" s="17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</row>
    <row r="60" spans="1:29" x14ac:dyDescent="0.2">
      <c r="A60" s="27"/>
      <c r="B60" s="16"/>
      <c r="C60" s="16"/>
      <c r="D60" s="17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</row>
    <row r="61" spans="1:29" x14ac:dyDescent="0.2">
      <c r="A61" s="27"/>
      <c r="B61" s="16"/>
      <c r="C61" s="16"/>
      <c r="D61" s="17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x14ac:dyDescent="0.2">
      <c r="A62" s="27"/>
      <c r="B62" s="16"/>
      <c r="C62" s="16"/>
      <c r="D62" s="17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</row>
    <row r="63" spans="1:29" x14ac:dyDescent="0.2">
      <c r="A63" s="27"/>
      <c r="B63" s="16"/>
      <c r="C63" s="16"/>
      <c r="D63" s="17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x14ac:dyDescent="0.2">
      <c r="A64" s="27"/>
      <c r="B64" s="16"/>
      <c r="C64" s="16"/>
      <c r="D64" s="17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</row>
    <row r="65" spans="1:29" x14ac:dyDescent="0.2">
      <c r="A65" s="27"/>
      <c r="B65" s="16"/>
      <c r="C65" s="16"/>
      <c r="D65" s="17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</row>
    <row r="66" spans="1:29" x14ac:dyDescent="0.2">
      <c r="A66" s="27"/>
      <c r="B66" s="16"/>
      <c r="C66" s="16"/>
      <c r="D66" s="17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</row>
    <row r="67" spans="1:29" x14ac:dyDescent="0.2">
      <c r="A67" s="27"/>
      <c r="B67" s="16"/>
      <c r="C67" s="16"/>
      <c r="D67" s="17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</row>
    <row r="68" spans="1:29" x14ac:dyDescent="0.2">
      <c r="A68" s="27"/>
      <c r="B68" s="16"/>
      <c r="C68" s="16"/>
      <c r="D68" s="17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</row>
    <row r="69" spans="1:29" x14ac:dyDescent="0.2">
      <c r="A69" s="27"/>
      <c r="B69" s="16"/>
      <c r="C69" s="16"/>
      <c r="D69" s="17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x14ac:dyDescent="0.2">
      <c r="A70" s="27"/>
      <c r="B70" s="16"/>
      <c r="C70" s="16"/>
      <c r="D70" s="17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</row>
    <row r="71" spans="1:29" x14ac:dyDescent="0.2">
      <c r="A71" s="27"/>
      <c r="B71" s="16"/>
      <c r="C71" s="16"/>
      <c r="D71" s="17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x14ac:dyDescent="0.2">
      <c r="A72" s="27"/>
      <c r="B72" s="16"/>
      <c r="C72" s="16"/>
      <c r="D72" s="17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</row>
    <row r="73" spans="1:29" x14ac:dyDescent="0.2">
      <c r="A73" s="27"/>
      <c r="B73" s="16"/>
      <c r="C73" s="16"/>
      <c r="D73" s="17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</row>
    <row r="74" spans="1:29" x14ac:dyDescent="0.2">
      <c r="A74" s="27"/>
      <c r="B74" s="16"/>
      <c r="C74" s="16"/>
      <c r="D74" s="17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</row>
    <row r="75" spans="1:29" x14ac:dyDescent="0.2">
      <c r="A75" s="27"/>
      <c r="B75" s="16"/>
      <c r="C75" s="16"/>
      <c r="D75" s="17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</row>
    <row r="76" spans="1:29" x14ac:dyDescent="0.2">
      <c r="A76" s="27"/>
      <c r="B76" s="16"/>
      <c r="C76" s="16"/>
      <c r="D76" s="17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</row>
    <row r="77" spans="1:29" x14ac:dyDescent="0.2">
      <c r="A77" s="27"/>
      <c r="B77" s="16"/>
      <c r="C77" s="16"/>
      <c r="D77" s="17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</row>
    <row r="78" spans="1:29" x14ac:dyDescent="0.2">
      <c r="A78" s="27"/>
      <c r="B78" s="16"/>
      <c r="C78" s="16"/>
      <c r="D78" s="17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</row>
    <row r="79" spans="1:29" x14ac:dyDescent="0.2">
      <c r="A79" s="27"/>
      <c r="B79" s="16"/>
      <c r="C79" s="16"/>
      <c r="D79" s="17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</row>
    <row r="80" spans="1:29" x14ac:dyDescent="0.2">
      <c r="A80" s="27"/>
      <c r="B80" s="16"/>
      <c r="C80" s="16"/>
      <c r="D80" s="17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</row>
    <row r="81" spans="1:29" x14ac:dyDescent="0.2">
      <c r="A81" s="27"/>
      <c r="B81" s="16"/>
      <c r="C81" s="16"/>
      <c r="D81" s="17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</row>
    <row r="82" spans="1:29" x14ac:dyDescent="0.2">
      <c r="A82" s="27"/>
      <c r="B82" s="16"/>
      <c r="C82" s="16"/>
      <c r="D82" s="17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</row>
    <row r="83" spans="1:29" x14ac:dyDescent="0.2">
      <c r="A83" s="27"/>
      <c r="B83" s="16"/>
      <c r="C83" s="16"/>
      <c r="D83" s="17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</row>
    <row r="84" spans="1:29" x14ac:dyDescent="0.2">
      <c r="A84" s="27"/>
      <c r="B84" s="16"/>
      <c r="C84" s="16"/>
      <c r="D84" s="17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</row>
    <row r="85" spans="1:29" x14ac:dyDescent="0.2">
      <c r="A85" s="27"/>
      <c r="B85" s="16"/>
      <c r="C85" s="16"/>
      <c r="D85" s="17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</row>
    <row r="86" spans="1:29" x14ac:dyDescent="0.2">
      <c r="A86" s="27"/>
      <c r="B86" s="16"/>
      <c r="C86" s="16"/>
      <c r="D86" s="17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</row>
    <row r="87" spans="1:29" x14ac:dyDescent="0.2">
      <c r="A87" s="27"/>
      <c r="B87" s="16"/>
      <c r="C87" s="16"/>
      <c r="D87" s="17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</row>
    <row r="88" spans="1:29" x14ac:dyDescent="0.2">
      <c r="A88" s="27"/>
      <c r="B88" s="16"/>
      <c r="C88" s="16"/>
      <c r="D88" s="17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</row>
    <row r="89" spans="1:29" x14ac:dyDescent="0.2">
      <c r="A89" s="27"/>
      <c r="B89" s="16"/>
      <c r="C89" s="16"/>
      <c r="D89" s="17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</row>
    <row r="90" spans="1:29" x14ac:dyDescent="0.2">
      <c r="A90" s="27"/>
      <c r="B90" s="16"/>
      <c r="C90" s="16"/>
      <c r="D90" s="17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</row>
    <row r="91" spans="1:29" x14ac:dyDescent="0.2">
      <c r="A91" s="27"/>
      <c r="B91" s="16"/>
      <c r="C91" s="16"/>
      <c r="D91" s="17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</row>
    <row r="92" spans="1:29" x14ac:dyDescent="0.2">
      <c r="A92" s="27"/>
      <c r="B92" s="16"/>
      <c r="C92" s="16"/>
      <c r="D92" s="17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</row>
    <row r="93" spans="1:29" x14ac:dyDescent="0.2">
      <c r="A93" s="27"/>
      <c r="B93" s="16"/>
      <c r="C93" s="16"/>
      <c r="D93" s="17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</row>
    <row r="94" spans="1:29" x14ac:dyDescent="0.2">
      <c r="A94" s="27"/>
      <c r="B94" s="16"/>
      <c r="C94" s="16"/>
      <c r="D94" s="17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</row>
    <row r="95" spans="1:29" x14ac:dyDescent="0.2">
      <c r="A95" s="27"/>
      <c r="B95" s="16"/>
      <c r="C95" s="16"/>
      <c r="D95" s="17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</row>
    <row r="96" spans="1:29" x14ac:dyDescent="0.2">
      <c r="A96" s="27"/>
      <c r="B96" s="16"/>
      <c r="C96" s="16"/>
      <c r="D96" s="17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</row>
    <row r="97" spans="1:29" x14ac:dyDescent="0.2">
      <c r="A97" s="27"/>
      <c r="B97" s="16"/>
      <c r="C97" s="16"/>
      <c r="D97" s="17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</row>
    <row r="98" spans="1:29" x14ac:dyDescent="0.2">
      <c r="A98" s="27"/>
      <c r="B98" s="16"/>
      <c r="C98" s="16"/>
      <c r="D98" s="17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</row>
    <row r="99" spans="1:29" x14ac:dyDescent="0.2">
      <c r="A99" s="27"/>
      <c r="B99" s="16"/>
      <c r="C99" s="16"/>
      <c r="D99" s="17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</row>
    <row r="100" spans="1:29" x14ac:dyDescent="0.2">
      <c r="A100" s="27"/>
      <c r="B100" s="16"/>
      <c r="C100" s="16"/>
      <c r="D100" s="17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29" x14ac:dyDescent="0.2">
      <c r="A101" s="27"/>
      <c r="B101" s="16"/>
      <c r="C101" s="16"/>
      <c r="D101" s="17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29" x14ac:dyDescent="0.2">
      <c r="A102" s="27"/>
      <c r="B102" s="16"/>
      <c r="C102" s="16"/>
      <c r="D102" s="17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29" x14ac:dyDescent="0.2">
      <c r="A103" s="27"/>
      <c r="B103" s="16"/>
      <c r="C103" s="16"/>
      <c r="D103" s="17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29" x14ac:dyDescent="0.2">
      <c r="A104" s="27"/>
      <c r="B104" s="16"/>
      <c r="C104" s="16"/>
      <c r="D104" s="17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29" x14ac:dyDescent="0.2">
      <c r="A105" s="27"/>
      <c r="B105" s="16"/>
      <c r="C105" s="16"/>
      <c r="D105" s="1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29" x14ac:dyDescent="0.2">
      <c r="A106" s="27"/>
      <c r="B106" s="16"/>
      <c r="C106" s="16"/>
      <c r="D106" s="17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29" x14ac:dyDescent="0.2">
      <c r="A107" s="27"/>
      <c r="B107" s="16"/>
      <c r="C107" s="16"/>
      <c r="D107" s="17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</row>
    <row r="108" spans="1:29" x14ac:dyDescent="0.2">
      <c r="A108" s="27"/>
      <c r="B108" s="16"/>
      <c r="C108" s="16"/>
      <c r="D108" s="17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29" x14ac:dyDescent="0.2">
      <c r="A109" s="27"/>
      <c r="B109" s="16"/>
      <c r="C109" s="16"/>
      <c r="D109" s="17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</row>
    <row r="110" spans="1:29" x14ac:dyDescent="0.2">
      <c r="A110" s="27"/>
      <c r="B110" s="16"/>
      <c r="C110" s="16"/>
      <c r="D110" s="17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29" x14ac:dyDescent="0.2">
      <c r="A111" s="27"/>
      <c r="B111" s="16"/>
      <c r="C111" s="16"/>
      <c r="D111" s="17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29" x14ac:dyDescent="0.2">
      <c r="A112" s="27"/>
      <c r="B112" s="16"/>
      <c r="C112" s="16"/>
      <c r="D112" s="17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29" x14ac:dyDescent="0.2">
      <c r="A113" s="27"/>
      <c r="B113" s="16"/>
      <c r="C113" s="16"/>
      <c r="D113" s="17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29" x14ac:dyDescent="0.2">
      <c r="A114" s="27"/>
      <c r="B114" s="16"/>
      <c r="C114" s="16"/>
      <c r="D114" s="17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29" x14ac:dyDescent="0.2">
      <c r="A115" s="27"/>
      <c r="B115" s="16"/>
      <c r="C115" s="16"/>
      <c r="D115" s="17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29" x14ac:dyDescent="0.2">
      <c r="A116" s="27"/>
      <c r="B116" s="16"/>
      <c r="C116" s="16"/>
      <c r="D116" s="17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</row>
    <row r="117" spans="1:29" x14ac:dyDescent="0.2">
      <c r="A117" s="27"/>
      <c r="B117" s="16"/>
      <c r="C117" s="16"/>
      <c r="D117" s="17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</row>
    <row r="118" spans="1:29" x14ac:dyDescent="0.2">
      <c r="A118" s="27"/>
      <c r="B118" s="16"/>
      <c r="C118" s="16"/>
      <c r="D118" s="17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29" x14ac:dyDescent="0.2">
      <c r="A119" s="27"/>
      <c r="B119" s="16"/>
      <c r="C119" s="16"/>
      <c r="D119" s="17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29" x14ac:dyDescent="0.2">
      <c r="A120" s="27"/>
      <c r="B120" s="16"/>
      <c r="C120" s="16"/>
      <c r="D120" s="17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29" x14ac:dyDescent="0.2">
      <c r="A121" s="27"/>
      <c r="B121" s="16"/>
      <c r="C121" s="16"/>
      <c r="D121" s="17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29" x14ac:dyDescent="0.2">
      <c r="A122" s="27"/>
      <c r="B122" s="16"/>
      <c r="C122" s="16"/>
      <c r="D122" s="17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29" x14ac:dyDescent="0.2">
      <c r="A123" s="27"/>
      <c r="B123" s="16"/>
      <c r="C123" s="16"/>
      <c r="D123" s="17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29" x14ac:dyDescent="0.2">
      <c r="A124" s="27"/>
      <c r="B124" s="16"/>
      <c r="C124" s="16"/>
      <c r="D124" s="17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29" x14ac:dyDescent="0.2">
      <c r="A125" s="27"/>
      <c r="B125" s="16"/>
      <c r="C125" s="16"/>
      <c r="D125" s="17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29" x14ac:dyDescent="0.2">
      <c r="A126" s="27"/>
      <c r="B126" s="16"/>
      <c r="C126" s="16"/>
      <c r="D126" s="17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</row>
    <row r="127" spans="1:29" x14ac:dyDescent="0.2">
      <c r="A127" s="27"/>
      <c r="B127" s="16"/>
      <c r="C127" s="16"/>
      <c r="D127" s="17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29" x14ac:dyDescent="0.2">
      <c r="A128" s="27"/>
      <c r="B128" s="16"/>
      <c r="C128" s="16"/>
      <c r="D128" s="17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29" x14ac:dyDescent="0.2">
      <c r="A129" s="27"/>
      <c r="B129" s="16"/>
      <c r="C129" s="16"/>
      <c r="D129" s="17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29" x14ac:dyDescent="0.2">
      <c r="A130" s="27"/>
      <c r="B130" s="16"/>
      <c r="C130" s="16"/>
      <c r="D130" s="17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29" x14ac:dyDescent="0.2">
      <c r="A131" s="27"/>
      <c r="B131" s="16"/>
      <c r="C131" s="16"/>
      <c r="D131" s="17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29" x14ac:dyDescent="0.2">
      <c r="A132" s="27"/>
      <c r="B132" s="16"/>
      <c r="C132" s="16"/>
      <c r="D132" s="17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29" x14ac:dyDescent="0.2">
      <c r="A133" s="27"/>
      <c r="B133" s="16"/>
      <c r="C133" s="16"/>
      <c r="D133" s="17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29" x14ac:dyDescent="0.2">
      <c r="A134" s="27"/>
      <c r="B134" s="16"/>
      <c r="C134" s="16"/>
      <c r="D134" s="17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29" x14ac:dyDescent="0.2">
      <c r="A135" s="27"/>
      <c r="B135" s="16"/>
      <c r="C135" s="16"/>
      <c r="D135" s="17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29" x14ac:dyDescent="0.2">
      <c r="A136" s="27"/>
      <c r="B136" s="16"/>
      <c r="C136" s="16"/>
      <c r="D136" s="17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29" x14ac:dyDescent="0.2">
      <c r="A137" s="27"/>
      <c r="B137" s="16"/>
      <c r="C137" s="16"/>
      <c r="D137" s="17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</row>
    <row r="138" spans="1:29" x14ac:dyDescent="0.2">
      <c r="A138" s="27"/>
      <c r="B138" s="16"/>
      <c r="C138" s="16"/>
      <c r="D138" s="17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</row>
    <row r="139" spans="1:29" x14ac:dyDescent="0.2">
      <c r="A139" s="27"/>
      <c r="B139" s="16"/>
      <c r="C139" s="16"/>
      <c r="D139" s="17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29" x14ac:dyDescent="0.2">
      <c r="A140" s="27"/>
      <c r="B140" s="16"/>
      <c r="C140" s="16"/>
      <c r="D140" s="17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29" x14ac:dyDescent="0.2">
      <c r="A141" s="27"/>
      <c r="B141" s="16"/>
      <c r="C141" s="16"/>
      <c r="D141" s="17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29" x14ac:dyDescent="0.2">
      <c r="A142" s="27"/>
      <c r="B142" s="16"/>
      <c r="C142" s="16"/>
      <c r="D142" s="17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</row>
    <row r="143" spans="1:29" x14ac:dyDescent="0.2">
      <c r="A143" s="27"/>
      <c r="B143" s="16"/>
      <c r="C143" s="16"/>
      <c r="D143" s="17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29" x14ac:dyDescent="0.2">
      <c r="A144" s="27"/>
      <c r="B144" s="16"/>
      <c r="C144" s="16"/>
      <c r="D144" s="17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29" x14ac:dyDescent="0.2">
      <c r="A145" s="27"/>
      <c r="B145" s="16"/>
      <c r="C145" s="16"/>
      <c r="D145" s="17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29" x14ac:dyDescent="0.2">
      <c r="A146" s="27"/>
      <c r="B146" s="16"/>
      <c r="C146" s="16"/>
      <c r="D146" s="17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</row>
    <row r="147" spans="1:29" x14ac:dyDescent="0.2">
      <c r="A147" s="27"/>
      <c r="B147" s="16"/>
      <c r="C147" s="16"/>
      <c r="D147" s="17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</row>
    <row r="148" spans="1:29" x14ac:dyDescent="0.2">
      <c r="A148" s="27"/>
      <c r="B148" s="16"/>
      <c r="C148" s="16"/>
      <c r="D148" s="17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</row>
    <row r="149" spans="1:29" x14ac:dyDescent="0.2">
      <c r="A149" s="27"/>
      <c r="B149" s="16"/>
      <c r="C149" s="16"/>
      <c r="D149" s="17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</row>
    <row r="150" spans="1:29" x14ac:dyDescent="0.2">
      <c r="A150" s="27"/>
      <c r="B150" s="16"/>
      <c r="C150" s="16"/>
      <c r="D150" s="17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</row>
    <row r="151" spans="1:29" x14ac:dyDescent="0.2">
      <c r="A151" s="27"/>
      <c r="B151" s="16"/>
      <c r="C151" s="16"/>
      <c r="D151" s="17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</row>
    <row r="152" spans="1:29" x14ac:dyDescent="0.2">
      <c r="A152" s="27"/>
      <c r="B152" s="16"/>
      <c r="C152" s="16"/>
      <c r="D152" s="17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</row>
    <row r="153" spans="1:29" x14ac:dyDescent="0.2">
      <c r="A153" s="27"/>
      <c r="B153" s="16"/>
      <c r="C153" s="16"/>
      <c r="D153" s="17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</row>
    <row r="154" spans="1:29" x14ac:dyDescent="0.2">
      <c r="A154" s="27"/>
      <c r="B154" s="16"/>
      <c r="C154" s="16"/>
      <c r="D154" s="17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29" x14ac:dyDescent="0.2">
      <c r="A155" s="27"/>
      <c r="B155" s="16"/>
      <c r="C155" s="16"/>
      <c r="D155" s="17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29" x14ac:dyDescent="0.2">
      <c r="A156" s="27"/>
      <c r="B156" s="16"/>
      <c r="C156" s="16"/>
      <c r="D156" s="17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</row>
    <row r="157" spans="1:29" x14ac:dyDescent="0.2">
      <c r="A157" s="27"/>
      <c r="B157" s="16"/>
      <c r="C157" s="16"/>
      <c r="D157" s="17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</row>
    <row r="158" spans="1:29" x14ac:dyDescent="0.2">
      <c r="A158" s="27"/>
      <c r="B158" s="16"/>
      <c r="C158" s="16"/>
      <c r="D158" s="17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29" x14ac:dyDescent="0.2">
      <c r="A159" s="27"/>
      <c r="B159" s="16"/>
      <c r="C159" s="16"/>
      <c r="D159" s="17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</row>
    <row r="160" spans="1:29" x14ac:dyDescent="0.2">
      <c r="A160" s="27"/>
      <c r="B160" s="16"/>
      <c r="C160" s="16"/>
      <c r="D160" s="17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29" x14ac:dyDescent="0.2">
      <c r="A161" s="27"/>
      <c r="B161" s="16"/>
      <c r="C161" s="16"/>
      <c r="D161" s="17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</row>
    <row r="162" spans="1:29" x14ac:dyDescent="0.2">
      <c r="A162" s="27"/>
      <c r="B162" s="16"/>
      <c r="C162" s="16"/>
      <c r="D162" s="17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</row>
    <row r="163" spans="1:29" x14ac:dyDescent="0.2">
      <c r="A163" s="27"/>
      <c r="B163" s="16"/>
      <c r="C163" s="16"/>
      <c r="D163" s="17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</row>
    <row r="164" spans="1:29" x14ac:dyDescent="0.2">
      <c r="A164" s="27"/>
      <c r="B164" s="16"/>
      <c r="C164" s="16"/>
      <c r="D164" s="17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</row>
    <row r="165" spans="1:29" x14ac:dyDescent="0.2">
      <c r="A165" s="27"/>
      <c r="B165" s="16"/>
      <c r="C165" s="16"/>
      <c r="D165" s="17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</row>
    <row r="166" spans="1:29" x14ac:dyDescent="0.2">
      <c r="A166" s="27"/>
      <c r="B166" s="16"/>
      <c r="C166" s="16"/>
      <c r="D166" s="17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</row>
    <row r="167" spans="1:29" x14ac:dyDescent="0.2">
      <c r="A167" s="27"/>
      <c r="B167" s="16"/>
      <c r="C167" s="16"/>
      <c r="D167" s="17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</row>
    <row r="168" spans="1:29" x14ac:dyDescent="0.2">
      <c r="A168" s="27"/>
      <c r="B168" s="16"/>
      <c r="C168" s="16"/>
      <c r="D168" s="17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</row>
    <row r="169" spans="1:29" x14ac:dyDescent="0.2">
      <c r="A169" s="27"/>
      <c r="B169" s="16"/>
      <c r="C169" s="16"/>
      <c r="D169" s="17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</row>
    <row r="170" spans="1:29" x14ac:dyDescent="0.2">
      <c r="A170" s="27"/>
      <c r="B170" s="16"/>
      <c r="C170" s="16"/>
      <c r="D170" s="17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</row>
    <row r="171" spans="1:29" x14ac:dyDescent="0.2">
      <c r="A171" s="27"/>
      <c r="B171" s="16"/>
      <c r="C171" s="16"/>
      <c r="D171" s="17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</row>
    <row r="172" spans="1:29" x14ac:dyDescent="0.2">
      <c r="A172" s="27"/>
      <c r="B172" s="16"/>
      <c r="C172" s="16"/>
      <c r="D172" s="17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</row>
    <row r="173" spans="1:29" x14ac:dyDescent="0.2">
      <c r="A173" s="27"/>
      <c r="B173" s="16"/>
      <c r="C173" s="16"/>
      <c r="D173" s="17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</row>
    <row r="174" spans="1:29" x14ac:dyDescent="0.2">
      <c r="A174" s="27"/>
      <c r="B174" s="16"/>
      <c r="C174" s="16"/>
      <c r="D174" s="17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</row>
    <row r="175" spans="1:29" x14ac:dyDescent="0.2">
      <c r="A175" s="27"/>
      <c r="B175" s="16"/>
      <c r="C175" s="16"/>
      <c r="D175" s="17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</row>
    <row r="176" spans="1:29" x14ac:dyDescent="0.2">
      <c r="A176" s="27"/>
      <c r="B176" s="16"/>
      <c r="C176" s="16"/>
      <c r="D176" s="17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</row>
    <row r="177" spans="1:29" x14ac:dyDescent="0.2">
      <c r="A177" s="27"/>
      <c r="B177" s="16"/>
      <c r="C177" s="16"/>
      <c r="D177" s="17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</row>
    <row r="178" spans="1:29" x14ac:dyDescent="0.2">
      <c r="A178" s="27"/>
      <c r="B178" s="16"/>
      <c r="C178" s="16"/>
      <c r="D178" s="17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</row>
    <row r="179" spans="1:29" x14ac:dyDescent="0.2">
      <c r="A179" s="27"/>
      <c r="B179" s="16"/>
      <c r="C179" s="16"/>
      <c r="D179" s="17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</row>
    <row r="180" spans="1:29" x14ac:dyDescent="0.2">
      <c r="A180" s="27"/>
      <c r="B180" s="16"/>
      <c r="C180" s="16"/>
      <c r="D180" s="17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</row>
    <row r="181" spans="1:29" x14ac:dyDescent="0.2">
      <c r="A181" s="27"/>
      <c r="B181" s="16"/>
      <c r="C181" s="16"/>
      <c r="D181" s="17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</row>
    <row r="182" spans="1:29" x14ac:dyDescent="0.2">
      <c r="A182" s="27"/>
      <c r="B182" s="16"/>
      <c r="C182" s="16"/>
      <c r="D182" s="17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</row>
    <row r="183" spans="1:29" x14ac:dyDescent="0.2">
      <c r="A183" s="27"/>
      <c r="B183" s="16"/>
      <c r="C183" s="16"/>
      <c r="D183" s="17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</row>
    <row r="184" spans="1:29" x14ac:dyDescent="0.2">
      <c r="A184" s="27"/>
      <c r="B184" s="16"/>
      <c r="C184" s="16"/>
      <c r="D184" s="17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</row>
    <row r="185" spans="1:29" x14ac:dyDescent="0.2">
      <c r="A185" s="27"/>
      <c r="B185" s="16"/>
      <c r="C185" s="16"/>
      <c r="D185" s="17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</row>
    <row r="186" spans="1:29" x14ac:dyDescent="0.2">
      <c r="A186" s="27"/>
      <c r="B186" s="16"/>
      <c r="C186" s="16"/>
      <c r="D186" s="17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</row>
    <row r="187" spans="1:29" x14ac:dyDescent="0.2">
      <c r="A187" s="27"/>
      <c r="B187" s="16"/>
      <c r="C187" s="16"/>
      <c r="D187" s="17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</row>
    <row r="188" spans="1:29" x14ac:dyDescent="0.2">
      <c r="A188" s="27"/>
      <c r="B188" s="16"/>
      <c r="C188" s="16"/>
      <c r="D188" s="17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</row>
    <row r="189" spans="1:29" x14ac:dyDescent="0.2">
      <c r="A189" s="27"/>
      <c r="B189" s="16"/>
      <c r="C189" s="16"/>
      <c r="D189" s="17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</row>
    <row r="190" spans="1:29" x14ac:dyDescent="0.2">
      <c r="A190" s="27"/>
      <c r="B190" s="16"/>
      <c r="C190" s="16"/>
      <c r="D190" s="17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</row>
    <row r="191" spans="1:29" x14ac:dyDescent="0.2">
      <c r="A191" s="27"/>
      <c r="B191" s="16"/>
      <c r="C191" s="16"/>
      <c r="D191" s="17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</row>
    <row r="192" spans="1:29" x14ac:dyDescent="0.2">
      <c r="A192" s="27"/>
      <c r="B192" s="16"/>
      <c r="C192" s="16"/>
      <c r="D192" s="17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</row>
    <row r="193" spans="1:29" x14ac:dyDescent="0.2">
      <c r="A193" s="27"/>
      <c r="B193" s="16"/>
      <c r="C193" s="16"/>
      <c r="D193" s="17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</row>
    <row r="194" spans="1:29" x14ac:dyDescent="0.2">
      <c r="A194" s="27"/>
      <c r="B194" s="16"/>
      <c r="C194" s="16"/>
      <c r="D194" s="17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</row>
    <row r="195" spans="1:29" x14ac:dyDescent="0.2">
      <c r="A195" s="27"/>
      <c r="B195" s="16"/>
      <c r="C195" s="16"/>
      <c r="D195" s="17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</row>
    <row r="196" spans="1:29" x14ac:dyDescent="0.2">
      <c r="A196" s="27"/>
      <c r="B196" s="16"/>
      <c r="C196" s="16"/>
      <c r="D196" s="17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</row>
    <row r="197" spans="1:29" x14ac:dyDescent="0.2">
      <c r="A197" s="27"/>
      <c r="B197" s="16"/>
      <c r="C197" s="16"/>
      <c r="D197" s="17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</row>
    <row r="198" spans="1:29" x14ac:dyDescent="0.2">
      <c r="A198" s="27"/>
      <c r="B198" s="16"/>
      <c r="C198" s="16"/>
      <c r="D198" s="17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</row>
    <row r="199" spans="1:29" x14ac:dyDescent="0.2">
      <c r="A199" s="27"/>
      <c r="B199" s="16"/>
      <c r="C199" s="16"/>
      <c r="D199" s="17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</row>
    <row r="200" spans="1:29" x14ac:dyDescent="0.2">
      <c r="A200" s="27"/>
      <c r="B200" s="16"/>
      <c r="C200" s="16"/>
      <c r="D200" s="17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</row>
    <row r="201" spans="1:29" x14ac:dyDescent="0.2">
      <c r="A201" s="27"/>
      <c r="B201" s="16"/>
      <c r="C201" s="16"/>
      <c r="D201" s="17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</row>
    <row r="202" spans="1:29" x14ac:dyDescent="0.2">
      <c r="A202" s="27"/>
      <c r="B202" s="16"/>
      <c r="C202" s="16"/>
      <c r="D202" s="17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</row>
    <row r="203" spans="1:29" x14ac:dyDescent="0.2">
      <c r="A203" s="27"/>
      <c r="B203" s="16"/>
      <c r="C203" s="16"/>
      <c r="D203" s="17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</row>
    <row r="204" spans="1:29" x14ac:dyDescent="0.2">
      <c r="A204" s="27"/>
      <c r="B204" s="16"/>
      <c r="C204" s="16"/>
      <c r="D204" s="17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</row>
    <row r="205" spans="1:29" x14ac:dyDescent="0.2">
      <c r="A205" s="27"/>
      <c r="B205" s="16"/>
      <c r="C205" s="16"/>
      <c r="D205" s="17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</row>
    <row r="206" spans="1:29" x14ac:dyDescent="0.2">
      <c r="A206" s="27"/>
      <c r="B206" s="16"/>
      <c r="C206" s="16"/>
      <c r="D206" s="17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</row>
    <row r="207" spans="1:29" x14ac:dyDescent="0.2">
      <c r="A207" s="27"/>
      <c r="B207" s="16"/>
      <c r="C207" s="16"/>
      <c r="D207" s="17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</row>
    <row r="208" spans="1:29" x14ac:dyDescent="0.2">
      <c r="A208" s="27"/>
      <c r="B208" s="16"/>
      <c r="C208" s="16"/>
      <c r="D208" s="17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</row>
    <row r="209" spans="1:29" x14ac:dyDescent="0.2">
      <c r="A209" s="27"/>
      <c r="B209" s="16"/>
      <c r="C209" s="16"/>
      <c r="D209" s="17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</row>
    <row r="210" spans="1:29" x14ac:dyDescent="0.2">
      <c r="A210" s="27"/>
      <c r="B210" s="16"/>
      <c r="C210" s="16"/>
      <c r="D210" s="17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</row>
    <row r="211" spans="1:29" x14ac:dyDescent="0.2">
      <c r="A211" s="27"/>
      <c r="B211" s="16"/>
      <c r="C211" s="16"/>
      <c r="D211" s="17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</row>
    <row r="212" spans="1:29" x14ac:dyDescent="0.2">
      <c r="A212" s="27"/>
      <c r="B212" s="16"/>
      <c r="C212" s="16"/>
      <c r="D212" s="17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</row>
    <row r="213" spans="1:29" x14ac:dyDescent="0.2">
      <c r="A213" s="27"/>
      <c r="B213" s="16"/>
      <c r="C213" s="16"/>
      <c r="D213" s="17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</row>
    <row r="214" spans="1:29" x14ac:dyDescent="0.2">
      <c r="A214" s="27"/>
      <c r="B214" s="16"/>
      <c r="C214" s="16"/>
      <c r="D214" s="17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</row>
    <row r="215" spans="1:29" x14ac:dyDescent="0.2">
      <c r="A215" s="27"/>
      <c r="B215" s="16"/>
      <c r="C215" s="16"/>
      <c r="D215" s="17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</row>
    <row r="216" spans="1:29" x14ac:dyDescent="0.2">
      <c r="A216" s="27"/>
      <c r="B216" s="16"/>
      <c r="C216" s="16"/>
      <c r="D216" s="17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</row>
    <row r="217" spans="1:29" x14ac:dyDescent="0.2">
      <c r="A217" s="27"/>
      <c r="B217" s="16"/>
      <c r="C217" s="16"/>
      <c r="D217" s="17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</row>
    <row r="218" spans="1:29" x14ac:dyDescent="0.2">
      <c r="A218" s="27"/>
      <c r="B218" s="16"/>
      <c r="C218" s="16"/>
      <c r="D218" s="17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</row>
    <row r="219" spans="1:29" x14ac:dyDescent="0.2">
      <c r="A219" s="27"/>
      <c r="B219" s="16"/>
      <c r="C219" s="16"/>
      <c r="D219" s="17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</row>
    <row r="220" spans="1:29" x14ac:dyDescent="0.2">
      <c r="A220" s="27"/>
      <c r="B220" s="16"/>
      <c r="C220" s="16"/>
      <c r="D220" s="17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</row>
    <row r="221" spans="1:29" x14ac:dyDescent="0.2">
      <c r="A221" s="27"/>
      <c r="B221" s="16"/>
      <c r="C221" s="16"/>
      <c r="D221" s="17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</row>
    <row r="222" spans="1:29" x14ac:dyDescent="0.2">
      <c r="A222" s="27"/>
      <c r="B222" s="16"/>
      <c r="C222" s="16"/>
      <c r="D222" s="17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</row>
    <row r="223" spans="1:29" x14ac:dyDescent="0.2">
      <c r="A223" s="27"/>
      <c r="B223" s="16"/>
      <c r="C223" s="16"/>
      <c r="D223" s="17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</row>
    <row r="224" spans="1:29" x14ac:dyDescent="0.2">
      <c r="A224" s="27"/>
      <c r="B224" s="16"/>
      <c r="C224" s="16"/>
      <c r="D224" s="17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</row>
    <row r="225" spans="1:29" x14ac:dyDescent="0.2">
      <c r="A225" s="27"/>
      <c r="B225" s="16"/>
      <c r="C225" s="16"/>
      <c r="D225" s="17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</row>
    <row r="226" spans="1:29" x14ac:dyDescent="0.2">
      <c r="A226" s="27"/>
      <c r="B226" s="16"/>
      <c r="C226" s="16"/>
      <c r="D226" s="17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</row>
    <row r="227" spans="1:29" x14ac:dyDescent="0.2">
      <c r="A227" s="27"/>
      <c r="B227" s="16"/>
      <c r="C227" s="16"/>
      <c r="D227" s="17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</row>
    <row r="228" spans="1:29" x14ac:dyDescent="0.2">
      <c r="A228" s="27"/>
      <c r="B228" s="16"/>
      <c r="C228" s="16"/>
      <c r="D228" s="17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</row>
    <row r="229" spans="1:29" x14ac:dyDescent="0.2">
      <c r="A229" s="27"/>
      <c r="B229" s="16"/>
      <c r="C229" s="16"/>
      <c r="D229" s="17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</row>
    <row r="230" spans="1:29" x14ac:dyDescent="0.2">
      <c r="A230" s="27"/>
      <c r="B230" s="16"/>
      <c r="C230" s="16"/>
      <c r="D230" s="17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</row>
    <row r="231" spans="1:29" x14ac:dyDescent="0.2">
      <c r="A231" s="27"/>
      <c r="B231" s="16"/>
      <c r="C231" s="16"/>
      <c r="D231" s="17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</row>
    <row r="232" spans="1:29" x14ac:dyDescent="0.2">
      <c r="A232" s="27"/>
      <c r="B232" s="16"/>
      <c r="C232" s="16"/>
      <c r="D232" s="17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</row>
    <row r="233" spans="1:29" x14ac:dyDescent="0.2">
      <c r="A233" s="27"/>
      <c r="B233" s="16"/>
      <c r="C233" s="16"/>
      <c r="D233" s="17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</row>
    <row r="234" spans="1:29" x14ac:dyDescent="0.2">
      <c r="A234" s="27"/>
      <c r="B234" s="16"/>
      <c r="C234" s="16"/>
      <c r="D234" s="17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</row>
    <row r="235" spans="1:29" x14ac:dyDescent="0.2">
      <c r="A235" s="27"/>
      <c r="B235" s="16"/>
      <c r="C235" s="16"/>
      <c r="D235" s="17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</row>
    <row r="236" spans="1:29" x14ac:dyDescent="0.2">
      <c r="A236" s="27"/>
      <c r="B236" s="16"/>
      <c r="C236" s="16"/>
      <c r="D236" s="17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</row>
    <row r="237" spans="1:29" x14ac:dyDescent="0.2">
      <c r="A237" s="27"/>
      <c r="B237" s="16"/>
      <c r="C237" s="16"/>
      <c r="D237" s="17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</row>
    <row r="238" spans="1:29" x14ac:dyDescent="0.2">
      <c r="A238" s="27"/>
      <c r="B238" s="16"/>
      <c r="C238" s="16"/>
      <c r="D238" s="17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</row>
    <row r="239" spans="1:29" x14ac:dyDescent="0.2">
      <c r="A239" s="27"/>
      <c r="B239" s="16"/>
      <c r="C239" s="16"/>
      <c r="D239" s="17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</row>
    <row r="240" spans="1:29" x14ac:dyDescent="0.2">
      <c r="A240" s="27"/>
      <c r="B240" s="16"/>
      <c r="C240" s="16"/>
      <c r="D240" s="17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</row>
    <row r="241" spans="1:29" x14ac:dyDescent="0.2">
      <c r="A241" s="27"/>
      <c r="B241" s="16"/>
      <c r="C241" s="16"/>
      <c r="D241" s="17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</row>
    <row r="242" spans="1:29" x14ac:dyDescent="0.2">
      <c r="A242" s="27"/>
      <c r="B242" s="16"/>
      <c r="C242" s="16"/>
      <c r="D242" s="17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</row>
    <row r="243" spans="1:29" x14ac:dyDescent="0.2">
      <c r="A243" s="27"/>
      <c r="B243" s="16"/>
      <c r="C243" s="16"/>
      <c r="D243" s="17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</row>
    <row r="244" spans="1:29" x14ac:dyDescent="0.2">
      <c r="A244" s="27"/>
      <c r="B244" s="16"/>
      <c r="C244" s="16"/>
      <c r="D244" s="17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</row>
    <row r="245" spans="1:29" x14ac:dyDescent="0.2">
      <c r="A245" s="27"/>
      <c r="B245" s="16"/>
      <c r="C245" s="16"/>
      <c r="D245" s="17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</row>
    <row r="246" spans="1:29" x14ac:dyDescent="0.2">
      <c r="A246" s="27"/>
      <c r="B246" s="16"/>
      <c r="C246" s="16"/>
      <c r="D246" s="17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</row>
    <row r="247" spans="1:29" x14ac:dyDescent="0.2">
      <c r="A247" s="27"/>
      <c r="B247" s="16"/>
      <c r="C247" s="16"/>
      <c r="D247" s="17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</row>
    <row r="248" spans="1:29" x14ac:dyDescent="0.2">
      <c r="A248" s="27"/>
      <c r="B248" s="16"/>
      <c r="C248" s="16"/>
      <c r="D248" s="17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</row>
    <row r="249" spans="1:29" x14ac:dyDescent="0.2">
      <c r="A249" s="27"/>
      <c r="B249" s="16"/>
      <c r="C249" s="16"/>
      <c r="D249" s="17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</row>
    <row r="250" spans="1:29" x14ac:dyDescent="0.2">
      <c r="A250" s="27"/>
      <c r="B250" s="16"/>
      <c r="C250" s="16"/>
      <c r="D250" s="17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</row>
    <row r="251" spans="1:29" x14ac:dyDescent="0.2">
      <c r="A251" s="27"/>
      <c r="B251" s="16"/>
      <c r="C251" s="16"/>
      <c r="D251" s="17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</row>
    <row r="252" spans="1:29" x14ac:dyDescent="0.2">
      <c r="A252" s="27"/>
      <c r="B252" s="16"/>
      <c r="C252" s="16"/>
      <c r="D252" s="17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</row>
    <row r="253" spans="1:29" x14ac:dyDescent="0.2">
      <c r="A253" s="27"/>
      <c r="B253" s="16"/>
      <c r="C253" s="16"/>
      <c r="D253" s="17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</row>
    <row r="254" spans="1:29" x14ac:dyDescent="0.2">
      <c r="A254" s="27"/>
      <c r="B254" s="16"/>
      <c r="C254" s="16"/>
      <c r="D254" s="17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</row>
    <row r="255" spans="1:29" x14ac:dyDescent="0.2">
      <c r="A255" s="27"/>
      <c r="B255" s="16"/>
      <c r="C255" s="16"/>
      <c r="D255" s="17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</row>
    <row r="256" spans="1:29" x14ac:dyDescent="0.2">
      <c r="A256" s="27"/>
      <c r="B256" s="16"/>
      <c r="C256" s="16"/>
      <c r="D256" s="17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</row>
    <row r="257" spans="1:29" x14ac:dyDescent="0.2">
      <c r="A257" s="27"/>
      <c r="B257" s="16"/>
      <c r="C257" s="16"/>
      <c r="D257" s="17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</row>
    <row r="258" spans="1:29" x14ac:dyDescent="0.2">
      <c r="A258" s="27"/>
      <c r="B258" s="16"/>
      <c r="C258" s="16"/>
      <c r="D258" s="17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</row>
  </sheetData>
  <sheetProtection algorithmName="SHA-512" hashValue="/2kJ5DzKrSj3hMJB5zWM/0KJPRFlP17b7Savb+Y7th35YPslE2iVbLSGkcg3W9Q1IzoNvPooQFVh7t6qf5/j8w==" saltValue="9KZc/Vnh85szYjtzrycmsw==" spinCount="100000" sheet="1" formatCells="0" formatColumns="0" formatRows="0"/>
  <mergeCells count="218">
    <mergeCell ref="T58:U58"/>
    <mergeCell ref="V58:W58"/>
    <mergeCell ref="X58:Y58"/>
    <mergeCell ref="Z58:AA58"/>
    <mergeCell ref="AB58:AC58"/>
    <mergeCell ref="Z57:AA57"/>
    <mergeCell ref="AB57:AC57"/>
    <mergeCell ref="A58:E58"/>
    <mergeCell ref="F58:G58"/>
    <mergeCell ref="H58:I58"/>
    <mergeCell ref="J58:K58"/>
    <mergeCell ref="L58:M58"/>
    <mergeCell ref="N58:O58"/>
    <mergeCell ref="P58:Q58"/>
    <mergeCell ref="R58:S58"/>
    <mergeCell ref="N57:O57"/>
    <mergeCell ref="P57:Q57"/>
    <mergeCell ref="R57:S57"/>
    <mergeCell ref="T57:U57"/>
    <mergeCell ref="V57:W57"/>
    <mergeCell ref="X57:Y57"/>
    <mergeCell ref="T49:U49"/>
    <mergeCell ref="V49:W49"/>
    <mergeCell ref="X49:Y49"/>
    <mergeCell ref="Z49:AA49"/>
    <mergeCell ref="AB49:AC49"/>
    <mergeCell ref="A57:E57"/>
    <mergeCell ref="F57:G57"/>
    <mergeCell ref="H57:I57"/>
    <mergeCell ref="J57:K57"/>
    <mergeCell ref="L57:M57"/>
    <mergeCell ref="H49:I49"/>
    <mergeCell ref="J49:K49"/>
    <mergeCell ref="L49:M49"/>
    <mergeCell ref="N49:O49"/>
    <mergeCell ref="P49:Q49"/>
    <mergeCell ref="R49:S49"/>
    <mergeCell ref="V47:W47"/>
    <mergeCell ref="X47:Y47"/>
    <mergeCell ref="Z47:AA47"/>
    <mergeCell ref="AB47:AC47"/>
    <mergeCell ref="A49:A50"/>
    <mergeCell ref="B49:B50"/>
    <mergeCell ref="C49:C50"/>
    <mergeCell ref="D49:D50"/>
    <mergeCell ref="E49:E50"/>
    <mergeCell ref="F49:G49"/>
    <mergeCell ref="AB46:AC46"/>
    <mergeCell ref="A47:E47"/>
    <mergeCell ref="F47:G47"/>
    <mergeCell ref="H47:I47"/>
    <mergeCell ref="J47:K47"/>
    <mergeCell ref="L47:M47"/>
    <mergeCell ref="N47:O47"/>
    <mergeCell ref="P47:Q47"/>
    <mergeCell ref="R47:S47"/>
    <mergeCell ref="T47:U47"/>
    <mergeCell ref="P46:Q46"/>
    <mergeCell ref="R46:S46"/>
    <mergeCell ref="T46:U46"/>
    <mergeCell ref="V46:W46"/>
    <mergeCell ref="X46:Y46"/>
    <mergeCell ref="Z46:AA46"/>
    <mergeCell ref="A46:E46"/>
    <mergeCell ref="F46:G46"/>
    <mergeCell ref="H46:I46"/>
    <mergeCell ref="J46:K46"/>
    <mergeCell ref="L46:M46"/>
    <mergeCell ref="N46:O46"/>
    <mergeCell ref="R38:S38"/>
    <mergeCell ref="T38:U38"/>
    <mergeCell ref="V38:W38"/>
    <mergeCell ref="X38:Y38"/>
    <mergeCell ref="Z38:AA38"/>
    <mergeCell ref="AB38:AC38"/>
    <mergeCell ref="F38:G38"/>
    <mergeCell ref="H38:I38"/>
    <mergeCell ref="J38:K38"/>
    <mergeCell ref="L38:M38"/>
    <mergeCell ref="N38:O38"/>
    <mergeCell ref="P38:Q38"/>
    <mergeCell ref="T36:U36"/>
    <mergeCell ref="V36:W36"/>
    <mergeCell ref="X36:Y36"/>
    <mergeCell ref="Z36:AA36"/>
    <mergeCell ref="AB36:AC36"/>
    <mergeCell ref="A38:A39"/>
    <mergeCell ref="B38:B39"/>
    <mergeCell ref="C38:C39"/>
    <mergeCell ref="D38:D39"/>
    <mergeCell ref="E38:E39"/>
    <mergeCell ref="Z35:AA35"/>
    <mergeCell ref="AB35:AC35"/>
    <mergeCell ref="A36:E36"/>
    <mergeCell ref="F36:G36"/>
    <mergeCell ref="H36:I36"/>
    <mergeCell ref="J36:K36"/>
    <mergeCell ref="L36:M36"/>
    <mergeCell ref="N36:O36"/>
    <mergeCell ref="P36:Q36"/>
    <mergeCell ref="R36:S36"/>
    <mergeCell ref="N35:O35"/>
    <mergeCell ref="P35:Q35"/>
    <mergeCell ref="R35:S35"/>
    <mergeCell ref="T35:U35"/>
    <mergeCell ref="V35:W35"/>
    <mergeCell ref="X35:Y35"/>
    <mergeCell ref="T27:U27"/>
    <mergeCell ref="V27:W27"/>
    <mergeCell ref="X27:Y27"/>
    <mergeCell ref="Z27:AA27"/>
    <mergeCell ref="AB27:AC27"/>
    <mergeCell ref="A35:E35"/>
    <mergeCell ref="F35:G35"/>
    <mergeCell ref="H35:I35"/>
    <mergeCell ref="J35:K35"/>
    <mergeCell ref="L35:M35"/>
    <mergeCell ref="H27:I27"/>
    <mergeCell ref="J27:K27"/>
    <mergeCell ref="L27:M27"/>
    <mergeCell ref="N27:O27"/>
    <mergeCell ref="P27:Q27"/>
    <mergeCell ref="R27:S27"/>
    <mergeCell ref="V25:W25"/>
    <mergeCell ref="X25:Y25"/>
    <mergeCell ref="Z25:AA25"/>
    <mergeCell ref="AB25:AC25"/>
    <mergeCell ref="A27:A28"/>
    <mergeCell ref="B27:B28"/>
    <mergeCell ref="C27:C28"/>
    <mergeCell ref="D27:D28"/>
    <mergeCell ref="E27:E28"/>
    <mergeCell ref="F27:G27"/>
    <mergeCell ref="AB24:AC24"/>
    <mergeCell ref="A25:E25"/>
    <mergeCell ref="F25:G25"/>
    <mergeCell ref="H25:I25"/>
    <mergeCell ref="J25:K25"/>
    <mergeCell ref="L25:M25"/>
    <mergeCell ref="N25:O25"/>
    <mergeCell ref="P25:Q25"/>
    <mergeCell ref="R25:S25"/>
    <mergeCell ref="T25:U25"/>
    <mergeCell ref="P24:Q24"/>
    <mergeCell ref="R24:S24"/>
    <mergeCell ref="T24:U24"/>
    <mergeCell ref="V24:W24"/>
    <mergeCell ref="X24:Y24"/>
    <mergeCell ref="Z24:AA24"/>
    <mergeCell ref="A24:E24"/>
    <mergeCell ref="F24:G24"/>
    <mergeCell ref="H24:I24"/>
    <mergeCell ref="J24:K24"/>
    <mergeCell ref="L24:M24"/>
    <mergeCell ref="N24:O24"/>
    <mergeCell ref="R16:S16"/>
    <mergeCell ref="T16:U16"/>
    <mergeCell ref="V16:W16"/>
    <mergeCell ref="X16:Y16"/>
    <mergeCell ref="Z16:AA16"/>
    <mergeCell ref="AB16:AC16"/>
    <mergeCell ref="F16:G16"/>
    <mergeCell ref="H16:I16"/>
    <mergeCell ref="J16:K16"/>
    <mergeCell ref="L16:M16"/>
    <mergeCell ref="N16:O16"/>
    <mergeCell ref="P16:Q16"/>
    <mergeCell ref="T14:U14"/>
    <mergeCell ref="V14:W14"/>
    <mergeCell ref="X14:Y14"/>
    <mergeCell ref="Z14:AA14"/>
    <mergeCell ref="AB14:AC14"/>
    <mergeCell ref="A16:A17"/>
    <mergeCell ref="B16:B17"/>
    <mergeCell ref="C16:C17"/>
    <mergeCell ref="D16:D17"/>
    <mergeCell ref="E16:E17"/>
    <mergeCell ref="H14:I14"/>
    <mergeCell ref="J14:K14"/>
    <mergeCell ref="L14:M14"/>
    <mergeCell ref="N14:O14"/>
    <mergeCell ref="P14:Q14"/>
    <mergeCell ref="R14:S14"/>
    <mergeCell ref="R13:S13"/>
    <mergeCell ref="T13:U13"/>
    <mergeCell ref="V13:W13"/>
    <mergeCell ref="X13:Y13"/>
    <mergeCell ref="Z13:AA13"/>
    <mergeCell ref="AB13:AC13"/>
    <mergeCell ref="A1:AC1"/>
    <mergeCell ref="A13:E13"/>
    <mergeCell ref="A14:E14"/>
    <mergeCell ref="F13:G13"/>
    <mergeCell ref="F14:G14"/>
    <mergeCell ref="H13:I13"/>
    <mergeCell ref="J13:K13"/>
    <mergeCell ref="L13:M13"/>
    <mergeCell ref="N13:O13"/>
    <mergeCell ref="P13:Q13"/>
    <mergeCell ref="A2:AC2"/>
    <mergeCell ref="A3:AC3"/>
    <mergeCell ref="V5:W5"/>
    <mergeCell ref="X5:Y5"/>
    <mergeCell ref="Z5:AA5"/>
    <mergeCell ref="AB5:AC5"/>
    <mergeCell ref="J5:K5"/>
    <mergeCell ref="L5:M5"/>
    <mergeCell ref="N5:O5"/>
    <mergeCell ref="P5:Q5"/>
    <mergeCell ref="R5:S5"/>
    <mergeCell ref="T5:U5"/>
    <mergeCell ref="B5:B6"/>
    <mergeCell ref="C5:C6"/>
    <mergeCell ref="D5:D6"/>
    <mergeCell ref="E5:E6"/>
    <mergeCell ref="H5:I5"/>
    <mergeCell ref="F5:G5"/>
    <mergeCell ref="A5:A6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4" fitToHeight="0" orientation="landscape" r:id="rId1"/>
  <headerFooter>
    <oddFooter xml:space="preserve">&amp;C&amp;"+,Regular"
</oddFooter>
  </headerFooter>
  <ignoredErrors>
    <ignoredError sqref="G7:AA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D48"/>
  <sheetViews>
    <sheetView topLeftCell="A40" workbookViewId="0">
      <selection activeCell="B3" sqref="B3:D48"/>
    </sheetView>
  </sheetViews>
  <sheetFormatPr defaultRowHeight="15" x14ac:dyDescent="0.25"/>
  <cols>
    <col min="2" max="2" width="17.140625" customWidth="1"/>
    <col min="3" max="3" width="9.7109375" customWidth="1"/>
    <col min="4" max="4" width="10.28515625" style="2" bestFit="1" customWidth="1"/>
  </cols>
  <sheetData>
    <row r="1" spans="1:4" x14ac:dyDescent="0.25">
      <c r="A1" t="s">
        <v>0</v>
      </c>
      <c r="B1" t="s">
        <v>12</v>
      </c>
      <c r="C1" t="s">
        <v>2</v>
      </c>
      <c r="D1" s="2" t="s">
        <v>20</v>
      </c>
    </row>
    <row r="2" spans="1:4" x14ac:dyDescent="0.25">
      <c r="D2" s="2">
        <v>2019</v>
      </c>
    </row>
    <row r="3" spans="1:4" x14ac:dyDescent="0.25">
      <c r="A3">
        <v>1</v>
      </c>
      <c r="B3" t="s">
        <v>13</v>
      </c>
      <c r="C3" t="s">
        <v>9</v>
      </c>
      <c r="D3" s="2">
        <v>700</v>
      </c>
    </row>
    <row r="4" spans="1:4" x14ac:dyDescent="0.25">
      <c r="A4">
        <v>2</v>
      </c>
      <c r="B4" t="s">
        <v>21</v>
      </c>
      <c r="C4" t="s">
        <v>22</v>
      </c>
      <c r="D4" s="2">
        <v>700</v>
      </c>
    </row>
    <row r="5" spans="1:4" x14ac:dyDescent="0.25">
      <c r="A5">
        <v>3</v>
      </c>
      <c r="B5" t="s">
        <v>23</v>
      </c>
      <c r="C5" t="s">
        <v>22</v>
      </c>
      <c r="D5" s="2">
        <v>600</v>
      </c>
    </row>
    <row r="6" spans="1:4" x14ac:dyDescent="0.25">
      <c r="A6">
        <v>4</v>
      </c>
      <c r="B6" t="s">
        <v>24</v>
      </c>
      <c r="C6" t="s">
        <v>25</v>
      </c>
      <c r="D6" s="2">
        <v>150</v>
      </c>
    </row>
    <row r="7" spans="1:4" x14ac:dyDescent="0.25">
      <c r="A7">
        <v>5</v>
      </c>
      <c r="B7" t="s">
        <v>26</v>
      </c>
      <c r="C7" t="s">
        <v>11</v>
      </c>
      <c r="D7" s="2">
        <v>600</v>
      </c>
    </row>
    <row r="8" spans="1:4" x14ac:dyDescent="0.25">
      <c r="A8">
        <v>6</v>
      </c>
      <c r="B8" t="s">
        <v>16</v>
      </c>
      <c r="C8" t="s">
        <v>9</v>
      </c>
      <c r="D8" s="2">
        <v>1200</v>
      </c>
    </row>
    <row r="9" spans="1:4" x14ac:dyDescent="0.25">
      <c r="A9">
        <v>7</v>
      </c>
      <c r="B9" t="s">
        <v>17</v>
      </c>
      <c r="C9" t="s">
        <v>25</v>
      </c>
      <c r="D9" s="2">
        <v>1000</v>
      </c>
    </row>
    <row r="10" spans="1:4" x14ac:dyDescent="0.25">
      <c r="A10">
        <v>8</v>
      </c>
      <c r="B10" t="s">
        <v>27</v>
      </c>
      <c r="C10" t="s">
        <v>25</v>
      </c>
      <c r="D10" s="2">
        <v>2000</v>
      </c>
    </row>
    <row r="11" spans="1:4" x14ac:dyDescent="0.25">
      <c r="A11">
        <v>9</v>
      </c>
      <c r="B11" t="s">
        <v>28</v>
      </c>
      <c r="C11" t="s">
        <v>25</v>
      </c>
      <c r="D11" s="2">
        <v>600</v>
      </c>
    </row>
    <row r="12" spans="1:4" x14ac:dyDescent="0.25">
      <c r="A12">
        <v>10</v>
      </c>
      <c r="B12" t="s">
        <v>29</v>
      </c>
      <c r="C12" t="s">
        <v>25</v>
      </c>
      <c r="D12" s="2">
        <v>500</v>
      </c>
    </row>
    <row r="13" spans="1:4" x14ac:dyDescent="0.25">
      <c r="A13">
        <v>11</v>
      </c>
      <c r="B13" t="s">
        <v>30</v>
      </c>
      <c r="C13" t="s">
        <v>25</v>
      </c>
      <c r="D13" s="2">
        <v>1000</v>
      </c>
    </row>
    <row r="14" spans="1:4" x14ac:dyDescent="0.25">
      <c r="A14">
        <v>12</v>
      </c>
      <c r="B14" t="s">
        <v>31</v>
      </c>
      <c r="C14" t="s">
        <v>25</v>
      </c>
      <c r="D14" s="2">
        <v>250</v>
      </c>
    </row>
    <row r="15" spans="1:4" x14ac:dyDescent="0.25">
      <c r="A15">
        <v>13</v>
      </c>
      <c r="B15" t="s">
        <v>32</v>
      </c>
      <c r="C15" t="s">
        <v>25</v>
      </c>
      <c r="D15" s="2">
        <v>200</v>
      </c>
    </row>
    <row r="16" spans="1:4" x14ac:dyDescent="0.25">
      <c r="A16">
        <v>14</v>
      </c>
      <c r="B16" t="s">
        <v>33</v>
      </c>
      <c r="C16" t="s">
        <v>11</v>
      </c>
      <c r="D16" s="2">
        <v>500</v>
      </c>
    </row>
    <row r="17" spans="1:4" x14ac:dyDescent="0.25">
      <c r="A17">
        <v>15</v>
      </c>
      <c r="B17" t="s">
        <v>34</v>
      </c>
      <c r="C17" t="s">
        <v>25</v>
      </c>
      <c r="D17" s="2">
        <v>350</v>
      </c>
    </row>
    <row r="18" spans="1:4" x14ac:dyDescent="0.25">
      <c r="A18">
        <v>16</v>
      </c>
      <c r="B18" t="s">
        <v>35</v>
      </c>
      <c r="C18" t="s">
        <v>25</v>
      </c>
      <c r="D18" s="2">
        <v>150</v>
      </c>
    </row>
    <row r="19" spans="1:4" x14ac:dyDescent="0.25">
      <c r="A19">
        <v>17</v>
      </c>
      <c r="B19" t="s">
        <v>36</v>
      </c>
      <c r="C19" t="s">
        <v>37</v>
      </c>
      <c r="D19" s="2">
        <v>5000</v>
      </c>
    </row>
    <row r="20" spans="1:4" x14ac:dyDescent="0.25">
      <c r="A20">
        <v>18</v>
      </c>
      <c r="B20" t="s">
        <v>38</v>
      </c>
      <c r="C20" t="s">
        <v>10</v>
      </c>
      <c r="D20" s="2">
        <v>28000</v>
      </c>
    </row>
    <row r="21" spans="1:4" x14ac:dyDescent="0.25">
      <c r="A21">
        <v>19</v>
      </c>
      <c r="B21" t="s">
        <v>39</v>
      </c>
      <c r="C21" t="s">
        <v>37</v>
      </c>
      <c r="D21" s="2">
        <v>300</v>
      </c>
    </row>
    <row r="22" spans="1:4" x14ac:dyDescent="0.25">
      <c r="A22">
        <v>20</v>
      </c>
      <c r="B22" t="s">
        <v>40</v>
      </c>
      <c r="C22" t="s">
        <v>37</v>
      </c>
      <c r="D22" s="2">
        <v>350</v>
      </c>
    </row>
    <row r="23" spans="1:4" x14ac:dyDescent="0.25">
      <c r="A23">
        <v>21</v>
      </c>
      <c r="B23" t="s">
        <v>19</v>
      </c>
      <c r="C23" t="s">
        <v>37</v>
      </c>
      <c r="D23" s="2">
        <v>200</v>
      </c>
    </row>
    <row r="24" spans="1:4" x14ac:dyDescent="0.25">
      <c r="A24">
        <v>22</v>
      </c>
      <c r="B24" t="s">
        <v>41</v>
      </c>
      <c r="C24" t="s">
        <v>25</v>
      </c>
      <c r="D24" s="2">
        <v>20</v>
      </c>
    </row>
    <row r="25" spans="1:4" x14ac:dyDescent="0.25">
      <c r="A25">
        <v>23</v>
      </c>
      <c r="B25" t="s">
        <v>5</v>
      </c>
      <c r="C25" t="s">
        <v>25</v>
      </c>
      <c r="D25" s="2">
        <v>8</v>
      </c>
    </row>
    <row r="26" spans="1:4" x14ac:dyDescent="0.25">
      <c r="A26">
        <v>24</v>
      </c>
      <c r="B26" t="s">
        <v>42</v>
      </c>
      <c r="C26" t="s">
        <v>25</v>
      </c>
      <c r="D26" s="2">
        <v>20</v>
      </c>
    </row>
    <row r="27" spans="1:4" x14ac:dyDescent="0.25">
      <c r="A27">
        <v>25</v>
      </c>
      <c r="B27" t="s">
        <v>43</v>
      </c>
      <c r="C27" t="s">
        <v>44</v>
      </c>
      <c r="D27" s="2">
        <v>7500</v>
      </c>
    </row>
    <row r="28" spans="1:4" x14ac:dyDescent="0.25">
      <c r="A28">
        <v>26</v>
      </c>
      <c r="B28" t="s">
        <v>15</v>
      </c>
      <c r="C28" t="s">
        <v>44</v>
      </c>
      <c r="D28" s="2">
        <v>2500</v>
      </c>
    </row>
    <row r="29" spans="1:4" x14ac:dyDescent="0.25">
      <c r="A29">
        <v>27</v>
      </c>
      <c r="B29" t="s">
        <v>45</v>
      </c>
      <c r="C29" t="s">
        <v>25</v>
      </c>
      <c r="D29" s="2">
        <v>50</v>
      </c>
    </row>
    <row r="30" spans="1:4" x14ac:dyDescent="0.25">
      <c r="A30">
        <v>28</v>
      </c>
      <c r="B30" t="s">
        <v>46</v>
      </c>
      <c r="C30" t="s">
        <v>37</v>
      </c>
      <c r="D30" s="2">
        <v>120</v>
      </c>
    </row>
    <row r="31" spans="1:4" x14ac:dyDescent="0.25">
      <c r="A31">
        <v>29</v>
      </c>
      <c r="B31" t="s">
        <v>47</v>
      </c>
      <c r="C31" t="s">
        <v>25</v>
      </c>
      <c r="D31" s="2">
        <v>100</v>
      </c>
    </row>
    <row r="32" spans="1:4" x14ac:dyDescent="0.25">
      <c r="A32">
        <v>30</v>
      </c>
      <c r="B32" t="s">
        <v>8</v>
      </c>
      <c r="C32" t="s">
        <v>25</v>
      </c>
      <c r="D32" s="2">
        <v>50</v>
      </c>
    </row>
    <row r="33" spans="1:4" x14ac:dyDescent="0.25">
      <c r="A33">
        <v>31</v>
      </c>
      <c r="B33" t="s">
        <v>48</v>
      </c>
      <c r="C33" t="s">
        <v>25</v>
      </c>
      <c r="D33" s="2">
        <v>30</v>
      </c>
    </row>
    <row r="34" spans="1:4" x14ac:dyDescent="0.25">
      <c r="A34">
        <v>32</v>
      </c>
      <c r="B34" t="s">
        <v>6</v>
      </c>
      <c r="C34" t="s">
        <v>25</v>
      </c>
      <c r="D34" s="2">
        <v>25</v>
      </c>
    </row>
    <row r="35" spans="1:4" x14ac:dyDescent="0.25">
      <c r="A35">
        <v>33</v>
      </c>
      <c r="B35" t="s">
        <v>7</v>
      </c>
      <c r="C35" t="s">
        <v>25</v>
      </c>
      <c r="D35" s="2">
        <v>25</v>
      </c>
    </row>
    <row r="36" spans="1:4" x14ac:dyDescent="0.25">
      <c r="A36">
        <v>34</v>
      </c>
      <c r="B36" t="s">
        <v>49</v>
      </c>
      <c r="C36" t="s">
        <v>25</v>
      </c>
      <c r="D36" s="2">
        <v>25</v>
      </c>
    </row>
    <row r="37" spans="1:4" x14ac:dyDescent="0.25">
      <c r="A37">
        <v>35</v>
      </c>
      <c r="B37" t="s">
        <v>50</v>
      </c>
      <c r="C37" t="s">
        <v>25</v>
      </c>
      <c r="D37" s="2">
        <v>30</v>
      </c>
    </row>
    <row r="38" spans="1:4" x14ac:dyDescent="0.25">
      <c r="A38">
        <v>36</v>
      </c>
      <c r="B38" t="s">
        <v>4</v>
      </c>
      <c r="C38" t="s">
        <v>25</v>
      </c>
      <c r="D38" s="2">
        <v>30</v>
      </c>
    </row>
    <row r="39" spans="1:4" x14ac:dyDescent="0.25">
      <c r="A39">
        <v>37</v>
      </c>
      <c r="B39" t="s">
        <v>51</v>
      </c>
      <c r="C39" t="s">
        <v>25</v>
      </c>
      <c r="D39" s="2">
        <v>400</v>
      </c>
    </row>
    <row r="40" spans="1:4" x14ac:dyDescent="0.25">
      <c r="A40">
        <v>38</v>
      </c>
      <c r="B40" t="s">
        <v>52</v>
      </c>
      <c r="C40" t="s">
        <v>25</v>
      </c>
      <c r="D40" s="2">
        <v>80</v>
      </c>
    </row>
    <row r="41" spans="1:4" x14ac:dyDescent="0.25">
      <c r="A41">
        <v>39</v>
      </c>
      <c r="B41" t="s">
        <v>18</v>
      </c>
      <c r="C41" t="s">
        <v>25</v>
      </c>
      <c r="D41" s="2">
        <v>60</v>
      </c>
    </row>
    <row r="42" spans="1:4" x14ac:dyDescent="0.25">
      <c r="A42">
        <v>40</v>
      </c>
      <c r="B42" t="s">
        <v>53</v>
      </c>
      <c r="C42" t="s">
        <v>25</v>
      </c>
      <c r="D42" s="2">
        <v>60</v>
      </c>
    </row>
    <row r="43" spans="1:4" x14ac:dyDescent="0.25">
      <c r="A43">
        <v>41</v>
      </c>
      <c r="B43" t="s">
        <v>3</v>
      </c>
      <c r="C43" t="s">
        <v>25</v>
      </c>
      <c r="D43" s="2">
        <v>25</v>
      </c>
    </row>
    <row r="44" spans="1:4" x14ac:dyDescent="0.25">
      <c r="A44">
        <v>42</v>
      </c>
      <c r="B44" t="s">
        <v>54</v>
      </c>
      <c r="C44" t="s">
        <v>25</v>
      </c>
      <c r="D44" s="2">
        <v>48</v>
      </c>
    </row>
    <row r="45" spans="1:4" x14ac:dyDescent="0.25">
      <c r="A45">
        <v>43</v>
      </c>
      <c r="B45" t="s">
        <v>55</v>
      </c>
      <c r="C45" t="s">
        <v>25</v>
      </c>
      <c r="D45" s="2">
        <v>48</v>
      </c>
    </row>
    <row r="46" spans="1:4" x14ac:dyDescent="0.25">
      <c r="A46">
        <v>44</v>
      </c>
      <c r="B46" t="s">
        <v>56</v>
      </c>
      <c r="C46" t="s">
        <v>25</v>
      </c>
      <c r="D46" s="2">
        <v>7000</v>
      </c>
    </row>
    <row r="47" spans="1:4" x14ac:dyDescent="0.25">
      <c r="A47">
        <v>45</v>
      </c>
      <c r="B47" t="s">
        <v>57</v>
      </c>
      <c r="C47" t="s">
        <v>25</v>
      </c>
      <c r="D47" s="2">
        <v>7500</v>
      </c>
    </row>
    <row r="48" spans="1:4" x14ac:dyDescent="0.25">
      <c r="A48">
        <v>46</v>
      </c>
      <c r="B48" t="s">
        <v>14</v>
      </c>
      <c r="C48" t="s">
        <v>25</v>
      </c>
      <c r="D48" s="2">
        <v>3000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Modelo Proposta Comercial</vt:lpstr>
      <vt:lpstr>Plan1</vt:lpstr>
      <vt:lpstr>'Modelo Proposta Comercial'!Titulos_de_impressao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flsilva</dc:creator>
  <cp:lastModifiedBy>Rafael Santos Lopes</cp:lastModifiedBy>
  <cp:lastPrinted>2026-01-27T18:00:10Z</cp:lastPrinted>
  <dcterms:created xsi:type="dcterms:W3CDTF">2011-09-16T10:27:46Z</dcterms:created>
  <dcterms:modified xsi:type="dcterms:W3CDTF">2026-01-27T18:02:40Z</dcterms:modified>
</cp:coreProperties>
</file>