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F:\GAF\Suprimentos\Licitação\Licitações 2026\Pregão Eletrônico 80_2026 - Assistencia em PABX\Edital e Anexos\"/>
    </mc:Choice>
  </mc:AlternateContent>
  <xr:revisionPtr revIDLastSave="0" documentId="13_ncr:1_{D7605D98-B798-4356-B7E6-1982F4D03E43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Cronograma" sheetId="4" r:id="rId1"/>
    <sheet name="Plan1" sheetId="5" state="hidden" r:id="rId2"/>
  </sheets>
  <definedNames>
    <definedName name="_xlnm.Print_Area" localSheetId="0">Cronograma!$A$1:$P$62</definedName>
  </definedNames>
  <calcPr calcId="191029"/>
</workbook>
</file>

<file path=xl/calcChain.xml><?xml version="1.0" encoding="utf-8"?>
<calcChain xmlns="http://schemas.openxmlformats.org/spreadsheetml/2006/main">
  <c r="P35" i="4" l="1"/>
  <c r="P34" i="4"/>
  <c r="E46" i="4"/>
  <c r="F46" i="4"/>
  <c r="G46" i="4"/>
  <c r="H46" i="4"/>
  <c r="I46" i="4"/>
  <c r="J46" i="4"/>
  <c r="K46" i="4"/>
  <c r="L46" i="4"/>
  <c r="M46" i="4"/>
  <c r="N46" i="4"/>
  <c r="O46" i="4"/>
  <c r="D46" i="4"/>
  <c r="E44" i="4"/>
  <c r="F44" i="4"/>
  <c r="G44" i="4"/>
  <c r="H44" i="4"/>
  <c r="I44" i="4"/>
  <c r="J44" i="4"/>
  <c r="K44" i="4"/>
  <c r="L44" i="4"/>
  <c r="M44" i="4"/>
  <c r="N44" i="4"/>
  <c r="O44" i="4"/>
  <c r="D44" i="4"/>
  <c r="F42" i="4"/>
  <c r="G42" i="4"/>
  <c r="H42" i="4"/>
  <c r="I42" i="4"/>
  <c r="J42" i="4"/>
  <c r="K42" i="4"/>
  <c r="L42" i="4"/>
  <c r="M42" i="4"/>
  <c r="N42" i="4"/>
  <c r="O42" i="4"/>
  <c r="E42" i="4"/>
  <c r="D42" i="4"/>
  <c r="D40" i="4"/>
  <c r="P47" i="4"/>
  <c r="P46" i="4"/>
  <c r="P45" i="4"/>
  <c r="P44" i="4" s="1"/>
  <c r="P43" i="4"/>
  <c r="P42" i="4"/>
  <c r="O28" i="4"/>
  <c r="N28" i="4"/>
  <c r="M28" i="4"/>
  <c r="L28" i="4"/>
  <c r="K28" i="4"/>
  <c r="J28" i="4"/>
  <c r="I28" i="4"/>
  <c r="H28" i="4"/>
  <c r="G28" i="4"/>
  <c r="F28" i="4"/>
  <c r="E28" i="4"/>
  <c r="D28" i="4"/>
  <c r="E26" i="4"/>
  <c r="D26" i="4"/>
  <c r="P29" i="4"/>
  <c r="P28" i="4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24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7" i="5"/>
  <c r="D12" i="4"/>
  <c r="P57" i="4"/>
  <c r="P56" i="4" s="1"/>
  <c r="P55" i="4"/>
  <c r="P54" i="4"/>
  <c r="E56" i="4"/>
  <c r="E58" i="4" s="1"/>
  <c r="F56" i="4"/>
  <c r="G56" i="4"/>
  <c r="H56" i="4"/>
  <c r="I56" i="4"/>
  <c r="J56" i="4"/>
  <c r="K56" i="4"/>
  <c r="L56" i="4"/>
  <c r="M56" i="4"/>
  <c r="N56" i="4"/>
  <c r="O56" i="4"/>
  <c r="O58" i="4" s="1"/>
  <c r="E54" i="4"/>
  <c r="F54" i="4"/>
  <c r="G54" i="4"/>
  <c r="H54" i="4"/>
  <c r="I54" i="4"/>
  <c r="J54" i="4"/>
  <c r="K54" i="4"/>
  <c r="L54" i="4"/>
  <c r="M54" i="4"/>
  <c r="N54" i="4"/>
  <c r="O54" i="4"/>
  <c r="E52" i="4"/>
  <c r="F52" i="4"/>
  <c r="G52" i="4"/>
  <c r="H52" i="4"/>
  <c r="I52" i="4"/>
  <c r="J52" i="4"/>
  <c r="K52" i="4"/>
  <c r="L52" i="4"/>
  <c r="M52" i="4"/>
  <c r="N52" i="4"/>
  <c r="O52" i="4"/>
  <c r="E50" i="4"/>
  <c r="F50" i="4"/>
  <c r="G50" i="4"/>
  <c r="H50" i="4"/>
  <c r="I50" i="4"/>
  <c r="J50" i="4"/>
  <c r="K50" i="4"/>
  <c r="L50" i="4"/>
  <c r="M50" i="4"/>
  <c r="N50" i="4"/>
  <c r="O50" i="4"/>
  <c r="E48" i="4"/>
  <c r="F48" i="4"/>
  <c r="G48" i="4"/>
  <c r="H48" i="4"/>
  <c r="I48" i="4"/>
  <c r="J48" i="4"/>
  <c r="K48" i="4"/>
  <c r="L48" i="4"/>
  <c r="M48" i="4"/>
  <c r="M58" i="4" s="1"/>
  <c r="N48" i="4"/>
  <c r="O48" i="4"/>
  <c r="E40" i="4"/>
  <c r="F40" i="4"/>
  <c r="G40" i="4"/>
  <c r="H40" i="4"/>
  <c r="I40" i="4"/>
  <c r="J40" i="4"/>
  <c r="K40" i="4"/>
  <c r="L40" i="4"/>
  <c r="M40" i="4"/>
  <c r="N40" i="4"/>
  <c r="O40" i="4"/>
  <c r="E38" i="4"/>
  <c r="F38" i="4"/>
  <c r="G38" i="4"/>
  <c r="H38" i="4"/>
  <c r="I38" i="4"/>
  <c r="J38" i="4"/>
  <c r="K38" i="4"/>
  <c r="L38" i="4"/>
  <c r="M38" i="4"/>
  <c r="N38" i="4"/>
  <c r="O38" i="4"/>
  <c r="D56" i="4"/>
  <c r="D58" i="4" s="1"/>
  <c r="D60" i="4" s="1"/>
  <c r="D54" i="4"/>
  <c r="D52" i="4"/>
  <c r="D50" i="4"/>
  <c r="D48" i="4"/>
  <c r="D38" i="4"/>
  <c r="E36" i="4"/>
  <c r="F36" i="4"/>
  <c r="G36" i="4"/>
  <c r="H36" i="4"/>
  <c r="I36" i="4"/>
  <c r="J36" i="4"/>
  <c r="K36" i="4"/>
  <c r="L36" i="4"/>
  <c r="M36" i="4"/>
  <c r="N36" i="4"/>
  <c r="O36" i="4"/>
  <c r="D36" i="4"/>
  <c r="F34" i="4"/>
  <c r="G34" i="4"/>
  <c r="H34" i="4"/>
  <c r="I34" i="4"/>
  <c r="J34" i="4"/>
  <c r="K34" i="4"/>
  <c r="L34" i="4"/>
  <c r="M34" i="4"/>
  <c r="N34" i="4"/>
  <c r="O34" i="4"/>
  <c r="E34" i="4"/>
  <c r="D34" i="4"/>
  <c r="O26" i="4"/>
  <c r="O22" i="4"/>
  <c r="J20" i="4"/>
  <c r="J30" i="4" s="1"/>
  <c r="O18" i="4"/>
  <c r="D14" i="4"/>
  <c r="P27" i="4"/>
  <c r="P26" i="4"/>
  <c r="P25" i="4"/>
  <c r="P24" i="4"/>
  <c r="P23" i="4"/>
  <c r="P22" i="4"/>
  <c r="P21" i="4"/>
  <c r="P20" i="4"/>
  <c r="P19" i="4"/>
  <c r="P18" i="4"/>
  <c r="P17" i="4"/>
  <c r="P16" i="4"/>
  <c r="D16" i="4"/>
  <c r="P15" i="4"/>
  <c r="P14" i="4" s="1"/>
  <c r="O14" i="4"/>
  <c r="P13" i="4"/>
  <c r="P12" i="4"/>
  <c r="E12" i="4"/>
  <c r="F14" i="4"/>
  <c r="J14" i="4"/>
  <c r="N14" i="4"/>
  <c r="D18" i="4"/>
  <c r="F18" i="4"/>
  <c r="H18" i="4"/>
  <c r="J18" i="4"/>
  <c r="L18" i="4"/>
  <c r="N18" i="4"/>
  <c r="D22" i="4"/>
  <c r="D30" i="4" s="1"/>
  <c r="D32" i="4" s="1"/>
  <c r="F22" i="4"/>
  <c r="H22" i="4"/>
  <c r="J22" i="4"/>
  <c r="L22" i="4"/>
  <c r="N22" i="4"/>
  <c r="N30" i="4" s="1"/>
  <c r="F26" i="4"/>
  <c r="H26" i="4"/>
  <c r="J26" i="4"/>
  <c r="L26" i="4"/>
  <c r="N26" i="4"/>
  <c r="I14" i="4"/>
  <c r="E18" i="4"/>
  <c r="I18" i="4"/>
  <c r="M18" i="4"/>
  <c r="E22" i="4"/>
  <c r="I22" i="4"/>
  <c r="M22" i="4"/>
  <c r="I26" i="4"/>
  <c r="M26" i="4"/>
  <c r="I12" i="4"/>
  <c r="L16" i="4"/>
  <c r="L24" i="4"/>
  <c r="G12" i="4"/>
  <c r="K12" i="4"/>
  <c r="N16" i="4"/>
  <c r="D20" i="4"/>
  <c r="M20" i="4"/>
  <c r="J24" i="4"/>
  <c r="M12" i="4"/>
  <c r="F12" i="4"/>
  <c r="H12" i="4"/>
  <c r="J12" i="4"/>
  <c r="L12" i="4"/>
  <c r="O12" i="4"/>
  <c r="E16" i="4"/>
  <c r="G16" i="4"/>
  <c r="I16" i="4"/>
  <c r="K16" i="4"/>
  <c r="M16" i="4"/>
  <c r="O16" i="4"/>
  <c r="G20" i="4"/>
  <c r="K20" i="4"/>
  <c r="E24" i="4"/>
  <c r="E30" i="4" s="1"/>
  <c r="I24" i="4"/>
  <c r="I30" i="4" s="1"/>
  <c r="M24" i="4"/>
  <c r="M30" i="4" s="1"/>
  <c r="N12" i="4"/>
  <c r="N20" i="4"/>
  <c r="K14" i="4"/>
  <c r="K18" i="4"/>
  <c r="K30" i="4" s="1"/>
  <c r="K22" i="4"/>
  <c r="K26" i="4"/>
  <c r="G14" i="4"/>
  <c r="G18" i="4"/>
  <c r="G22" i="4"/>
  <c r="G26" i="4"/>
  <c r="H16" i="4"/>
  <c r="F16" i="4"/>
  <c r="J16" i="4"/>
  <c r="F20" i="4"/>
  <c r="L20" i="4"/>
  <c r="O24" i="4"/>
  <c r="O30" i="4" s="1"/>
  <c r="K24" i="4"/>
  <c r="G24" i="4"/>
  <c r="G30" i="4" s="1"/>
  <c r="O20" i="4"/>
  <c r="I20" i="4"/>
  <c r="E20" i="4"/>
  <c r="N24" i="4"/>
  <c r="F24" i="4"/>
  <c r="F30" i="4" s="1"/>
  <c r="H20" i="4"/>
  <c r="D24" i="4"/>
  <c r="H24" i="4"/>
  <c r="M14" i="4"/>
  <c r="E14" i="4"/>
  <c r="L14" i="4"/>
  <c r="H14" i="4"/>
  <c r="P51" i="4"/>
  <c r="P50" i="4"/>
  <c r="P37" i="4"/>
  <c r="P36" i="4"/>
  <c r="P41" i="4"/>
  <c r="P40" i="4"/>
  <c r="P39" i="4"/>
  <c r="P38" i="4"/>
  <c r="P49" i="4"/>
  <c r="P48" i="4"/>
  <c r="P53" i="4"/>
  <c r="P52" i="4"/>
  <c r="J58" i="4"/>
  <c r="L30" i="4"/>
  <c r="H30" i="4"/>
  <c r="G58" i="4" l="1"/>
  <c r="F58" i="4"/>
  <c r="N58" i="4"/>
  <c r="E60" i="4"/>
  <c r="I58" i="4"/>
  <c r="L58" i="4"/>
  <c r="H58" i="4"/>
  <c r="K58" i="4"/>
  <c r="E32" i="4"/>
  <c r="F32" i="4" s="1"/>
  <c r="G32" i="4" s="1"/>
  <c r="H32" i="4" s="1"/>
  <c r="I32" i="4" s="1"/>
  <c r="J32" i="4" s="1"/>
  <c r="K32" i="4" s="1"/>
  <c r="L32" i="4" s="1"/>
  <c r="M32" i="4" s="1"/>
  <c r="N32" i="4" s="1"/>
  <c r="O32" i="4" s="1"/>
  <c r="P32" i="4" s="1"/>
  <c r="F60" i="4" l="1"/>
  <c r="G60" i="4" s="1"/>
  <c r="H60" i="4" s="1"/>
  <c r="I60" i="4"/>
  <c r="J60" i="4" s="1"/>
  <c r="K60" i="4" s="1"/>
  <c r="L60" i="4" s="1"/>
  <c r="M60" i="4" s="1"/>
  <c r="N60" i="4" s="1"/>
  <c r="O60" i="4" s="1"/>
  <c r="P60" i="4" s="1"/>
  <c r="O61" i="4" s="1"/>
</calcChain>
</file>

<file path=xl/sharedStrings.xml><?xml version="1.0" encoding="utf-8"?>
<sst xmlns="http://schemas.openxmlformats.org/spreadsheetml/2006/main" count="143" uniqueCount="49">
  <si>
    <t>Valor Mensal</t>
  </si>
  <si>
    <t>1º Mês</t>
  </si>
  <si>
    <t>2º Mês</t>
  </si>
  <si>
    <t>3º Mês</t>
  </si>
  <si>
    <t>4º Mês</t>
  </si>
  <si>
    <t>5º Mês</t>
  </si>
  <si>
    <t>6º Mês</t>
  </si>
  <si>
    <t>7º Mês</t>
  </si>
  <si>
    <t>8º Mês</t>
  </si>
  <si>
    <t>9º Mês</t>
  </si>
  <si>
    <t>10º Mês</t>
  </si>
  <si>
    <t>11º Mês</t>
  </si>
  <si>
    <t>12º Mês</t>
  </si>
  <si>
    <t>Total</t>
  </si>
  <si>
    <t>Serviços</t>
  </si>
  <si>
    <t>Subtotal Acumulado</t>
  </si>
  <si>
    <t>Materiais</t>
  </si>
  <si>
    <t>Cabo Telefônico CI</t>
  </si>
  <si>
    <t>Valor Unit.</t>
  </si>
  <si>
    <t>Quantidade</t>
  </si>
  <si>
    <t>Cabo Telefônico CCI</t>
  </si>
  <si>
    <t>Conector Linear</t>
  </si>
  <si>
    <t>Conector RJ45</t>
  </si>
  <si>
    <t>Fio Telefônico FDG (Jumper)</t>
  </si>
  <si>
    <t>Adaptador (Extensão)</t>
  </si>
  <si>
    <t>Tomada padrão</t>
  </si>
  <si>
    <t>Bloco de engate</t>
  </si>
  <si>
    <t>Total Acumulado</t>
  </si>
  <si>
    <t>Instalação de ramal</t>
  </si>
  <si>
    <t>Reparo em ramal</t>
  </si>
  <si>
    <t>Instalação e/ou configuração em aplicativo (software) de Central PABX</t>
  </si>
  <si>
    <t>Troca de áudio mensagem de Central PABX</t>
  </si>
  <si>
    <t>Configuração, reconfiguração ou manutenção de Central PABX</t>
  </si>
  <si>
    <t>Reinstalação completa de Central PABX</t>
  </si>
  <si>
    <t>Configuração, reconfiguração ou manutenção de ATA (interligada ao sistema VOIP)</t>
  </si>
  <si>
    <t>Reinstalação completa de ATA (interligada ao sistema VOIP)</t>
  </si>
  <si>
    <t>Visita para manutenção preventiva e/ou atualização de todos os softwares de Central PABX</t>
  </si>
  <si>
    <t>VALOR TOTAL DO CONTRATO</t>
  </si>
  <si>
    <t>Teleflex</t>
  </si>
  <si>
    <t>Gtel</t>
  </si>
  <si>
    <t>Telebrasil</t>
  </si>
  <si>
    <t>Preço médio</t>
  </si>
  <si>
    <t>Cabo de Rede Cat5e</t>
  </si>
  <si>
    <t>Abertura de chamados nas Operadoras de Telefonia para reparos quando necessário</t>
  </si>
  <si>
    <t>Instalação e/ou configuração de Placas (hardware) de Central PABX</t>
  </si>
  <si>
    <t>Configuração, reconfiguração ou manutenção de Central PABX - HORÁRIO COMERCIAL</t>
  </si>
  <si>
    <t>Configuração, reconfiguração ou manutenção de Central PABX - HORÁRIO NÃO COMERCIAL</t>
  </si>
  <si>
    <t xml:space="preserve"> CRONOGRAMA FÍSICO FINANCEIRO</t>
  </si>
  <si>
    <t>TIMBRE DA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</si>
</sst>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3" x14ac:knownFonts="1">
    <font>
      <sz val="11"/>
      <color indexed="8"/>
      <name val="Calibri"/>
      <family val="2"/>
    </font>
    <font>
      <sz val="10"/>
      <name val="Arial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2"/>
      <color indexed="8"/>
      <name val="Arial"/>
      <family val="2"/>
    </font>
    <font>
      <b/>
      <u/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9"/>
      <name val="Arial"/>
      <family val="2"/>
    </font>
    <font>
      <sz val="9"/>
      <color indexed="8"/>
      <name val="Arial"/>
      <family val="2"/>
    </font>
    <font>
      <b/>
      <sz val="14"/>
      <name val="Arial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6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9" tint="0.59999389629810485"/>
        <bgColor indexed="13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7" fillId="2" borderId="1" xfId="0" applyFont="1" applyFill="1" applyBorder="1"/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64" fontId="1" fillId="0" borderId="1" xfId="1" applyBorder="1" applyAlignment="1">
      <alignment horizontal="center" vertical="center"/>
    </xf>
    <xf numFmtId="164" fontId="1" fillId="4" borderId="1" xfId="1" applyFill="1" applyBorder="1" applyAlignment="1">
      <alignment horizontal="center" vertical="center"/>
    </xf>
    <xf numFmtId="164" fontId="1" fillId="0" borderId="3" xfId="1" applyBorder="1" applyAlignment="1">
      <alignment horizontal="center" vertical="center"/>
    </xf>
    <xf numFmtId="164" fontId="1" fillId="0" borderId="4" xfId="1" applyBorder="1"/>
    <xf numFmtId="164" fontId="1" fillId="5" borderId="1" xfId="1" applyFill="1" applyBorder="1" applyAlignment="1">
      <alignment horizontal="center" vertical="center"/>
    </xf>
    <xf numFmtId="164" fontId="1" fillId="0" borderId="2" xfId="1" applyBorder="1" applyAlignment="1">
      <alignment horizontal="center" vertical="center"/>
    </xf>
    <xf numFmtId="164" fontId="1" fillId="0" borderId="5" xfId="1" applyBorder="1" applyAlignment="1">
      <alignment horizontal="center" vertical="center"/>
    </xf>
    <xf numFmtId="164" fontId="1" fillId="0" borderId="6" xfId="1" applyBorder="1"/>
    <xf numFmtId="0" fontId="0" fillId="0" borderId="2" xfId="0" applyBorder="1"/>
    <xf numFmtId="164" fontId="1" fillId="5" borderId="2" xfId="1" applyFill="1" applyBorder="1" applyAlignment="1">
      <alignment horizontal="center" vertical="center"/>
    </xf>
    <xf numFmtId="164" fontId="1" fillId="0" borderId="2" xfId="1" applyBorder="1"/>
    <xf numFmtId="44" fontId="2" fillId="3" borderId="1" xfId="0" applyNumberFormat="1" applyFont="1" applyFill="1" applyBorder="1" applyAlignment="1">
      <alignment horizontal="center" vertical="center"/>
    </xf>
    <xf numFmtId="164" fontId="1" fillId="5" borderId="7" xfId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4" fontId="2" fillId="0" borderId="1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164" fontId="11" fillId="0" borderId="2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4" fontId="1" fillId="0" borderId="1" xfId="1" applyFill="1" applyBorder="1" applyAlignment="1">
      <alignment horizontal="center" vertical="center"/>
    </xf>
    <xf numFmtId="164" fontId="1" fillId="0" borderId="7" xfId="1" applyFill="1" applyBorder="1" applyAlignment="1">
      <alignment horizontal="center" vertical="center"/>
    </xf>
    <xf numFmtId="0" fontId="12" fillId="6" borderId="18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/>
    </xf>
    <xf numFmtId="0" fontId="12" fillId="6" borderId="19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2"/>
  <sheetViews>
    <sheetView showGridLines="0" tabSelected="1" view="pageBreakPreview" zoomScale="80" zoomScaleNormal="85" zoomScaleSheetLayoutView="80" workbookViewId="0">
      <selection activeCell="I50" sqref="I50"/>
    </sheetView>
  </sheetViews>
  <sheetFormatPr defaultRowHeight="15" x14ac:dyDescent="0.25"/>
  <cols>
    <col min="1" max="1" width="32.7109375" customWidth="1"/>
    <col min="2" max="2" width="12.42578125" bestFit="1" customWidth="1"/>
    <col min="3" max="3" width="11.140625" customWidth="1"/>
    <col min="4" max="4" width="14.28515625" style="1" customWidth="1"/>
    <col min="5" max="6" width="12.5703125" style="1" bestFit="1" customWidth="1"/>
    <col min="7" max="15" width="13.5703125" style="1" bestFit="1" customWidth="1"/>
    <col min="16" max="16" width="16.85546875" customWidth="1"/>
  </cols>
  <sheetData>
    <row r="1" spans="1:17" x14ac:dyDescent="0.25">
      <c r="A1" s="46" t="s">
        <v>48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7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7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</row>
    <row r="4" spans="1:17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</row>
    <row r="5" spans="1:17" x14ac:dyDescent="0.25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</row>
    <row r="6" spans="1:17" ht="15.75" customHeight="1" x14ac:dyDescent="0.25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2"/>
    </row>
    <row r="7" spans="1:17" ht="15.75" customHeight="1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2"/>
    </row>
    <row r="8" spans="1:17" ht="15.75" customHeight="1" x14ac:dyDescent="0.25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2"/>
    </row>
    <row r="9" spans="1:17" ht="15.2" customHeight="1" x14ac:dyDescent="0.25">
      <c r="A9" s="31" t="s">
        <v>47</v>
      </c>
      <c r="B9" s="32"/>
      <c r="C9" s="33"/>
      <c r="D9" s="25" t="s">
        <v>1</v>
      </c>
      <c r="E9" s="25" t="s">
        <v>2</v>
      </c>
      <c r="F9" s="25" t="s">
        <v>3</v>
      </c>
      <c r="G9" s="25" t="s">
        <v>4</v>
      </c>
      <c r="H9" s="25" t="s">
        <v>5</v>
      </c>
      <c r="I9" s="25" t="s">
        <v>6</v>
      </c>
      <c r="J9" s="25" t="s">
        <v>7</v>
      </c>
      <c r="K9" s="25" t="s">
        <v>8</v>
      </c>
      <c r="L9" s="25" t="s">
        <v>9</v>
      </c>
      <c r="M9" s="25" t="s">
        <v>10</v>
      </c>
      <c r="N9" s="25" t="s">
        <v>11</v>
      </c>
      <c r="O9" s="25" t="s">
        <v>12</v>
      </c>
      <c r="P9" s="28" t="s">
        <v>13</v>
      </c>
      <c r="Q9" s="2"/>
    </row>
    <row r="10" spans="1:17" ht="15.6" customHeight="1" x14ac:dyDescent="0.25">
      <c r="A10" s="34"/>
      <c r="B10" s="35"/>
      <c r="C10" s="3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9"/>
      <c r="Q10" s="2"/>
    </row>
    <row r="11" spans="1:17" ht="24.75" customHeight="1" x14ac:dyDescent="0.25">
      <c r="A11" s="51" t="s">
        <v>16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2"/>
    </row>
    <row r="12" spans="1:17" ht="14.1" customHeight="1" x14ac:dyDescent="0.25">
      <c r="A12" s="26" t="s">
        <v>17</v>
      </c>
      <c r="B12" s="44" t="s">
        <v>18</v>
      </c>
      <c r="C12" s="4" t="s">
        <v>0</v>
      </c>
      <c r="D12" s="10">
        <f>D13*$B$13</f>
        <v>0</v>
      </c>
      <c r="E12" s="10">
        <f t="shared" ref="E12:O12" si="0">E13*$B$13</f>
        <v>0</v>
      </c>
      <c r="F12" s="10">
        <f t="shared" si="0"/>
        <v>0</v>
      </c>
      <c r="G12" s="10">
        <f t="shared" si="0"/>
        <v>0</v>
      </c>
      <c r="H12" s="10">
        <f t="shared" si="0"/>
        <v>0</v>
      </c>
      <c r="I12" s="10">
        <f t="shared" si="0"/>
        <v>0</v>
      </c>
      <c r="J12" s="10">
        <f t="shared" si="0"/>
        <v>0</v>
      </c>
      <c r="K12" s="10">
        <f t="shared" si="0"/>
        <v>0</v>
      </c>
      <c r="L12" s="10">
        <f t="shared" si="0"/>
        <v>0</v>
      </c>
      <c r="M12" s="10">
        <f t="shared" si="0"/>
        <v>0</v>
      </c>
      <c r="N12" s="10">
        <f t="shared" si="0"/>
        <v>0</v>
      </c>
      <c r="O12" s="10">
        <f t="shared" si="0"/>
        <v>0</v>
      </c>
      <c r="P12" s="10">
        <f>B13*P13</f>
        <v>0</v>
      </c>
      <c r="Q12" s="2"/>
    </row>
    <row r="13" spans="1:17" x14ac:dyDescent="0.25">
      <c r="A13" s="26"/>
      <c r="B13" s="14"/>
      <c r="C13" s="5" t="s">
        <v>19</v>
      </c>
      <c r="D13" s="6">
        <v>50</v>
      </c>
      <c r="E13" s="6">
        <v>50</v>
      </c>
      <c r="F13" s="6">
        <v>50</v>
      </c>
      <c r="G13" s="6">
        <v>50</v>
      </c>
      <c r="H13" s="6">
        <v>40</v>
      </c>
      <c r="I13" s="6">
        <v>40</v>
      </c>
      <c r="J13" s="6">
        <v>40</v>
      </c>
      <c r="K13" s="6">
        <v>40</v>
      </c>
      <c r="L13" s="6">
        <v>40</v>
      </c>
      <c r="M13" s="6">
        <v>40</v>
      </c>
      <c r="N13" s="6">
        <v>30</v>
      </c>
      <c r="O13" s="6">
        <v>30</v>
      </c>
      <c r="P13" s="6">
        <f>SUM(D13:O13)</f>
        <v>500</v>
      </c>
      <c r="Q13" s="2"/>
    </row>
    <row r="14" spans="1:17" ht="14.1" customHeight="1" x14ac:dyDescent="0.25">
      <c r="A14" s="26" t="s">
        <v>20</v>
      </c>
      <c r="B14" s="44" t="s">
        <v>18</v>
      </c>
      <c r="C14" s="4" t="s">
        <v>0</v>
      </c>
      <c r="D14" s="10">
        <f>D15*$B$15</f>
        <v>0</v>
      </c>
      <c r="E14" s="10">
        <f t="shared" ref="E14:O14" si="1">E15*$B$15</f>
        <v>0</v>
      </c>
      <c r="F14" s="10">
        <f t="shared" si="1"/>
        <v>0</v>
      </c>
      <c r="G14" s="10">
        <f t="shared" si="1"/>
        <v>0</v>
      </c>
      <c r="H14" s="10">
        <f t="shared" si="1"/>
        <v>0</v>
      </c>
      <c r="I14" s="10">
        <f t="shared" si="1"/>
        <v>0</v>
      </c>
      <c r="J14" s="10">
        <f t="shared" si="1"/>
        <v>0</v>
      </c>
      <c r="K14" s="10">
        <f t="shared" si="1"/>
        <v>0</v>
      </c>
      <c r="L14" s="10">
        <f t="shared" si="1"/>
        <v>0</v>
      </c>
      <c r="M14" s="10">
        <f t="shared" si="1"/>
        <v>0</v>
      </c>
      <c r="N14" s="10">
        <f t="shared" si="1"/>
        <v>0</v>
      </c>
      <c r="O14" s="10">
        <f t="shared" si="1"/>
        <v>0</v>
      </c>
      <c r="P14" s="10">
        <f>B15*P15</f>
        <v>0</v>
      </c>
      <c r="Q14" s="2"/>
    </row>
    <row r="15" spans="1:17" x14ac:dyDescent="0.25">
      <c r="A15" s="26"/>
      <c r="B15" s="14"/>
      <c r="C15" s="5" t="s">
        <v>19</v>
      </c>
      <c r="D15" s="6">
        <v>20</v>
      </c>
      <c r="E15" s="6">
        <v>20</v>
      </c>
      <c r="F15" s="6">
        <v>10</v>
      </c>
      <c r="G15" s="6">
        <v>10</v>
      </c>
      <c r="H15" s="6">
        <v>5</v>
      </c>
      <c r="I15" s="6">
        <v>5</v>
      </c>
      <c r="J15" s="6">
        <v>5</v>
      </c>
      <c r="K15" s="6">
        <v>5</v>
      </c>
      <c r="L15" s="6">
        <v>5</v>
      </c>
      <c r="M15" s="6">
        <v>5</v>
      </c>
      <c r="N15" s="6">
        <v>5</v>
      </c>
      <c r="O15" s="6">
        <v>5</v>
      </c>
      <c r="P15" s="6">
        <f>SUM(D15:O15)</f>
        <v>100</v>
      </c>
      <c r="Q15" s="2"/>
    </row>
    <row r="16" spans="1:17" ht="14.1" customHeight="1" x14ac:dyDescent="0.25">
      <c r="A16" s="26" t="s">
        <v>21</v>
      </c>
      <c r="B16" s="44" t="s">
        <v>18</v>
      </c>
      <c r="C16" s="4" t="s">
        <v>0</v>
      </c>
      <c r="D16" s="10">
        <f>D17*$B$17</f>
        <v>0</v>
      </c>
      <c r="E16" s="10">
        <f t="shared" ref="E16:O16" si="2">E17*$B$17</f>
        <v>0</v>
      </c>
      <c r="F16" s="10">
        <f t="shared" si="2"/>
        <v>0</v>
      </c>
      <c r="G16" s="10">
        <f t="shared" si="2"/>
        <v>0</v>
      </c>
      <c r="H16" s="10">
        <f t="shared" si="2"/>
        <v>0</v>
      </c>
      <c r="I16" s="10">
        <f t="shared" si="2"/>
        <v>0</v>
      </c>
      <c r="J16" s="10">
        <f t="shared" si="2"/>
        <v>0</v>
      </c>
      <c r="K16" s="10">
        <f t="shared" si="2"/>
        <v>0</v>
      </c>
      <c r="L16" s="10">
        <f t="shared" si="2"/>
        <v>0</v>
      </c>
      <c r="M16" s="10">
        <f t="shared" si="2"/>
        <v>0</v>
      </c>
      <c r="N16" s="10">
        <f t="shared" si="2"/>
        <v>0</v>
      </c>
      <c r="O16" s="10">
        <f t="shared" si="2"/>
        <v>0</v>
      </c>
      <c r="P16" s="10">
        <f>B17*P17</f>
        <v>0</v>
      </c>
      <c r="Q16" s="2"/>
    </row>
    <row r="17" spans="1:17" x14ac:dyDescent="0.25">
      <c r="A17" s="26"/>
      <c r="B17" s="14"/>
      <c r="C17" s="5" t="s">
        <v>19</v>
      </c>
      <c r="D17" s="6">
        <v>3</v>
      </c>
      <c r="E17" s="6">
        <v>3</v>
      </c>
      <c r="F17" s="6">
        <v>3</v>
      </c>
      <c r="G17" s="6">
        <v>3</v>
      </c>
      <c r="H17" s="6">
        <v>1</v>
      </c>
      <c r="I17" s="6">
        <v>1</v>
      </c>
      <c r="J17" s="6">
        <v>1</v>
      </c>
      <c r="K17" s="6">
        <v>1</v>
      </c>
      <c r="L17" s="6">
        <v>1</v>
      </c>
      <c r="M17" s="6">
        <v>1</v>
      </c>
      <c r="N17" s="6">
        <v>1</v>
      </c>
      <c r="O17" s="6">
        <v>1</v>
      </c>
      <c r="P17" s="6">
        <f>SUM(D17:O17)</f>
        <v>20</v>
      </c>
      <c r="Q17" s="2"/>
    </row>
    <row r="18" spans="1:17" ht="14.1" customHeight="1" x14ac:dyDescent="0.25">
      <c r="A18" s="26" t="s">
        <v>22</v>
      </c>
      <c r="B18" s="44" t="s">
        <v>18</v>
      </c>
      <c r="C18" s="4" t="s">
        <v>0</v>
      </c>
      <c r="D18" s="10">
        <f>D19*$B$19</f>
        <v>0</v>
      </c>
      <c r="E18" s="10">
        <f t="shared" ref="E18:O18" si="3">E19*$B$19</f>
        <v>0</v>
      </c>
      <c r="F18" s="10">
        <f t="shared" si="3"/>
        <v>0</v>
      </c>
      <c r="G18" s="10">
        <f t="shared" si="3"/>
        <v>0</v>
      </c>
      <c r="H18" s="10">
        <f t="shared" si="3"/>
        <v>0</v>
      </c>
      <c r="I18" s="10">
        <f t="shared" si="3"/>
        <v>0</v>
      </c>
      <c r="J18" s="10">
        <f t="shared" si="3"/>
        <v>0</v>
      </c>
      <c r="K18" s="10">
        <f t="shared" si="3"/>
        <v>0</v>
      </c>
      <c r="L18" s="10">
        <f t="shared" si="3"/>
        <v>0</v>
      </c>
      <c r="M18" s="10">
        <f t="shared" si="3"/>
        <v>0</v>
      </c>
      <c r="N18" s="10">
        <f t="shared" si="3"/>
        <v>0</v>
      </c>
      <c r="O18" s="10">
        <f t="shared" si="3"/>
        <v>0</v>
      </c>
      <c r="P18" s="10">
        <f>B19*P19</f>
        <v>0</v>
      </c>
      <c r="Q18" s="2"/>
    </row>
    <row r="19" spans="1:17" x14ac:dyDescent="0.25">
      <c r="A19" s="26"/>
      <c r="B19" s="14"/>
      <c r="C19" s="5" t="s">
        <v>19</v>
      </c>
      <c r="D19" s="6">
        <v>7</v>
      </c>
      <c r="E19" s="6">
        <v>7</v>
      </c>
      <c r="F19" s="6">
        <v>7</v>
      </c>
      <c r="G19" s="6">
        <v>7</v>
      </c>
      <c r="H19" s="6">
        <v>3</v>
      </c>
      <c r="I19" s="6">
        <v>3</v>
      </c>
      <c r="J19" s="6">
        <v>3</v>
      </c>
      <c r="K19" s="6">
        <v>3</v>
      </c>
      <c r="L19" s="6">
        <v>3</v>
      </c>
      <c r="M19" s="6">
        <v>3</v>
      </c>
      <c r="N19" s="6">
        <v>2</v>
      </c>
      <c r="O19" s="6">
        <v>2</v>
      </c>
      <c r="P19" s="6">
        <f>SUM(D19:O19)</f>
        <v>50</v>
      </c>
      <c r="Q19" s="2"/>
    </row>
    <row r="20" spans="1:17" ht="14.1" customHeight="1" x14ac:dyDescent="0.25">
      <c r="A20" s="26" t="s">
        <v>23</v>
      </c>
      <c r="B20" s="44" t="s">
        <v>18</v>
      </c>
      <c r="C20" s="4" t="s">
        <v>0</v>
      </c>
      <c r="D20" s="10">
        <f>D21*$B$21</f>
        <v>0</v>
      </c>
      <c r="E20" s="10">
        <f t="shared" ref="E20:O20" si="4">E21*$B$21</f>
        <v>0</v>
      </c>
      <c r="F20" s="10">
        <f t="shared" si="4"/>
        <v>0</v>
      </c>
      <c r="G20" s="10">
        <f t="shared" si="4"/>
        <v>0</v>
      </c>
      <c r="H20" s="10">
        <f t="shared" si="4"/>
        <v>0</v>
      </c>
      <c r="I20" s="10">
        <f t="shared" si="4"/>
        <v>0</v>
      </c>
      <c r="J20" s="10">
        <f t="shared" si="4"/>
        <v>0</v>
      </c>
      <c r="K20" s="10">
        <f t="shared" si="4"/>
        <v>0</v>
      </c>
      <c r="L20" s="10">
        <f t="shared" si="4"/>
        <v>0</v>
      </c>
      <c r="M20" s="10">
        <f t="shared" si="4"/>
        <v>0</v>
      </c>
      <c r="N20" s="10">
        <f t="shared" si="4"/>
        <v>0</v>
      </c>
      <c r="O20" s="10">
        <f t="shared" si="4"/>
        <v>0</v>
      </c>
      <c r="P20" s="10">
        <f>B21*P21</f>
        <v>0</v>
      </c>
      <c r="Q20" s="2"/>
    </row>
    <row r="21" spans="1:17" x14ac:dyDescent="0.25">
      <c r="A21" s="26"/>
      <c r="B21" s="14"/>
      <c r="C21" s="5" t="s">
        <v>19</v>
      </c>
      <c r="D21" s="6">
        <v>20</v>
      </c>
      <c r="E21" s="6">
        <v>20</v>
      </c>
      <c r="F21" s="6">
        <v>20</v>
      </c>
      <c r="G21" s="6">
        <v>20</v>
      </c>
      <c r="H21" s="6">
        <v>20</v>
      </c>
      <c r="I21" s="6">
        <v>20</v>
      </c>
      <c r="J21" s="6">
        <v>20</v>
      </c>
      <c r="K21" s="6">
        <v>20</v>
      </c>
      <c r="L21" s="6">
        <v>20</v>
      </c>
      <c r="M21" s="6">
        <v>20</v>
      </c>
      <c r="N21" s="6">
        <v>20</v>
      </c>
      <c r="O21" s="6">
        <v>20</v>
      </c>
      <c r="P21" s="6">
        <f>SUM(D21:O21)</f>
        <v>240</v>
      </c>
      <c r="Q21" s="2"/>
    </row>
    <row r="22" spans="1:17" ht="14.1" customHeight="1" x14ac:dyDescent="0.25">
      <c r="A22" s="26" t="s">
        <v>24</v>
      </c>
      <c r="B22" s="44" t="s">
        <v>18</v>
      </c>
      <c r="C22" s="4" t="s">
        <v>0</v>
      </c>
      <c r="D22" s="10">
        <f>D23*$B$23</f>
        <v>0</v>
      </c>
      <c r="E22" s="10">
        <f t="shared" ref="E22:O22" si="5">E23*$B$23</f>
        <v>0</v>
      </c>
      <c r="F22" s="10">
        <f t="shared" si="5"/>
        <v>0</v>
      </c>
      <c r="G22" s="10">
        <f t="shared" si="5"/>
        <v>0</v>
      </c>
      <c r="H22" s="10">
        <f t="shared" si="5"/>
        <v>0</v>
      </c>
      <c r="I22" s="10">
        <f t="shared" si="5"/>
        <v>0</v>
      </c>
      <c r="J22" s="10">
        <f t="shared" si="5"/>
        <v>0</v>
      </c>
      <c r="K22" s="10">
        <f t="shared" si="5"/>
        <v>0</v>
      </c>
      <c r="L22" s="10">
        <f t="shared" si="5"/>
        <v>0</v>
      </c>
      <c r="M22" s="10">
        <f t="shared" si="5"/>
        <v>0</v>
      </c>
      <c r="N22" s="10">
        <f t="shared" si="5"/>
        <v>0</v>
      </c>
      <c r="O22" s="10">
        <f t="shared" si="5"/>
        <v>0</v>
      </c>
      <c r="P22" s="10">
        <f>B23*P23</f>
        <v>0</v>
      </c>
      <c r="Q22" s="2"/>
    </row>
    <row r="23" spans="1:17" x14ac:dyDescent="0.25">
      <c r="A23" s="26"/>
      <c r="B23" s="14"/>
      <c r="C23" s="5" t="s">
        <v>19</v>
      </c>
      <c r="D23" s="6">
        <v>2</v>
      </c>
      <c r="E23" s="6">
        <v>2</v>
      </c>
      <c r="F23" s="6">
        <v>2</v>
      </c>
      <c r="G23" s="6">
        <v>2</v>
      </c>
      <c r="H23" s="6">
        <v>2</v>
      </c>
      <c r="I23" s="6">
        <v>2</v>
      </c>
      <c r="J23" s="6">
        <v>2</v>
      </c>
      <c r="K23" s="6">
        <v>2</v>
      </c>
      <c r="L23" s="6">
        <v>1</v>
      </c>
      <c r="M23" s="6">
        <v>1</v>
      </c>
      <c r="N23" s="6">
        <v>1</v>
      </c>
      <c r="O23" s="6">
        <v>1</v>
      </c>
      <c r="P23" s="6">
        <f>SUM(D23:O23)</f>
        <v>20</v>
      </c>
      <c r="Q23" s="2"/>
    </row>
    <row r="24" spans="1:17" ht="14.1" customHeight="1" x14ac:dyDescent="0.25">
      <c r="A24" s="26" t="s">
        <v>25</v>
      </c>
      <c r="B24" s="44" t="s">
        <v>18</v>
      </c>
      <c r="C24" s="4" t="s">
        <v>0</v>
      </c>
      <c r="D24" s="10">
        <f>D25*$B$25</f>
        <v>0</v>
      </c>
      <c r="E24" s="10">
        <f t="shared" ref="E24:O24" si="6">E25*$B$25</f>
        <v>0</v>
      </c>
      <c r="F24" s="10">
        <f t="shared" si="6"/>
        <v>0</v>
      </c>
      <c r="G24" s="10">
        <f t="shared" si="6"/>
        <v>0</v>
      </c>
      <c r="H24" s="10">
        <f t="shared" si="6"/>
        <v>0</v>
      </c>
      <c r="I24" s="10">
        <f t="shared" si="6"/>
        <v>0</v>
      </c>
      <c r="J24" s="10">
        <f t="shared" si="6"/>
        <v>0</v>
      </c>
      <c r="K24" s="10">
        <f t="shared" si="6"/>
        <v>0</v>
      </c>
      <c r="L24" s="10">
        <f t="shared" si="6"/>
        <v>0</v>
      </c>
      <c r="M24" s="10">
        <f t="shared" si="6"/>
        <v>0</v>
      </c>
      <c r="N24" s="10">
        <f t="shared" si="6"/>
        <v>0</v>
      </c>
      <c r="O24" s="10">
        <f t="shared" si="6"/>
        <v>0</v>
      </c>
      <c r="P24" s="10">
        <f>B25*P25</f>
        <v>0</v>
      </c>
      <c r="Q24" s="2"/>
    </row>
    <row r="25" spans="1:17" x14ac:dyDescent="0.25">
      <c r="A25" s="26"/>
      <c r="B25" s="14"/>
      <c r="C25" s="5" t="s">
        <v>19</v>
      </c>
      <c r="D25" s="6">
        <v>7</v>
      </c>
      <c r="E25" s="6">
        <v>7</v>
      </c>
      <c r="F25" s="6">
        <v>7</v>
      </c>
      <c r="G25" s="6">
        <v>7</v>
      </c>
      <c r="H25" s="6">
        <v>4</v>
      </c>
      <c r="I25" s="6">
        <v>4</v>
      </c>
      <c r="J25" s="6">
        <v>4</v>
      </c>
      <c r="K25" s="6">
        <v>4</v>
      </c>
      <c r="L25" s="6">
        <v>4</v>
      </c>
      <c r="M25" s="6">
        <v>4</v>
      </c>
      <c r="N25" s="6">
        <v>4</v>
      </c>
      <c r="O25" s="6">
        <v>4</v>
      </c>
      <c r="P25" s="6">
        <f>SUM(D25:O25)</f>
        <v>60</v>
      </c>
      <c r="Q25" s="2"/>
    </row>
    <row r="26" spans="1:17" ht="14.1" customHeight="1" x14ac:dyDescent="0.25">
      <c r="A26" s="26" t="s">
        <v>26</v>
      </c>
      <c r="B26" s="44" t="s">
        <v>18</v>
      </c>
      <c r="C26" s="4" t="s">
        <v>0</v>
      </c>
      <c r="D26" s="10">
        <f>D27*$B$27:B27</f>
        <v>0</v>
      </c>
      <c r="E26" s="10">
        <f>E27*$B$27:B27</f>
        <v>0</v>
      </c>
      <c r="F26" s="10">
        <f>F27*$B$27:B27</f>
        <v>0</v>
      </c>
      <c r="G26" s="10">
        <f>G27*$B$27:B27</f>
        <v>0</v>
      </c>
      <c r="H26" s="10">
        <f>H27*$B$27:B27</f>
        <v>0</v>
      </c>
      <c r="I26" s="10">
        <f>I27*$B$27:B27</f>
        <v>0</v>
      </c>
      <c r="J26" s="10">
        <f>J27*$B$27:B27</f>
        <v>0</v>
      </c>
      <c r="K26" s="10">
        <f>K27*$B$27:B27</f>
        <v>0</v>
      </c>
      <c r="L26" s="10">
        <f>L27*$B$27:B27</f>
        <v>0</v>
      </c>
      <c r="M26" s="10">
        <f>M27*$B$27:B27</f>
        <v>0</v>
      </c>
      <c r="N26" s="10">
        <f>N27*$B$27:B27</f>
        <v>0</v>
      </c>
      <c r="O26" s="10">
        <f>O27*$B$27:B27</f>
        <v>0</v>
      </c>
      <c r="P26" s="10">
        <f>B27*P27</f>
        <v>0</v>
      </c>
      <c r="Q26" s="2"/>
    </row>
    <row r="27" spans="1:17" x14ac:dyDescent="0.25">
      <c r="A27" s="26"/>
      <c r="B27" s="14"/>
      <c r="C27" s="5" t="s">
        <v>19</v>
      </c>
      <c r="D27" s="6">
        <v>1</v>
      </c>
      <c r="E27" s="6">
        <v>1</v>
      </c>
      <c r="F27" s="6">
        <v>1</v>
      </c>
      <c r="G27" s="6">
        <v>1</v>
      </c>
      <c r="H27" s="6">
        <v>1</v>
      </c>
      <c r="I27" s="6">
        <v>1</v>
      </c>
      <c r="J27" s="6">
        <v>1</v>
      </c>
      <c r="K27" s="6">
        <v>1</v>
      </c>
      <c r="L27" s="6">
        <v>1</v>
      </c>
      <c r="M27" s="6">
        <v>1</v>
      </c>
      <c r="N27" s="6">
        <v>0</v>
      </c>
      <c r="O27" s="6">
        <v>0</v>
      </c>
      <c r="P27" s="6">
        <f>SUM(D27:O27)</f>
        <v>10</v>
      </c>
      <c r="Q27" s="2"/>
    </row>
    <row r="28" spans="1:17" x14ac:dyDescent="0.25">
      <c r="A28" s="30" t="s">
        <v>42</v>
      </c>
      <c r="B28" s="44" t="s">
        <v>18</v>
      </c>
      <c r="C28" s="5" t="s">
        <v>0</v>
      </c>
      <c r="D28" s="21">
        <f>D29*$B29:B29</f>
        <v>0</v>
      </c>
      <c r="E28" s="21">
        <f>E29*$B29:B29</f>
        <v>0</v>
      </c>
      <c r="F28" s="21">
        <f>F29*$B29:B29</f>
        <v>0</v>
      </c>
      <c r="G28" s="21">
        <f>G29*$B29:B29</f>
        <v>0</v>
      </c>
      <c r="H28" s="21">
        <f>H29*$B29:B29</f>
        <v>0</v>
      </c>
      <c r="I28" s="21">
        <f>I29*$B29:B29</f>
        <v>0</v>
      </c>
      <c r="J28" s="21">
        <f>J29*$B29:B29</f>
        <v>0</v>
      </c>
      <c r="K28" s="21">
        <f>K29*$B29:B29</f>
        <v>0</v>
      </c>
      <c r="L28" s="21">
        <f>L29*$B29:B29</f>
        <v>0</v>
      </c>
      <c r="M28" s="21">
        <f>M29*$B29:B29</f>
        <v>0</v>
      </c>
      <c r="N28" s="21">
        <f>N29*$B29:B29</f>
        <v>0</v>
      </c>
      <c r="O28" s="21">
        <f>O29*$B29:B29</f>
        <v>0</v>
      </c>
      <c r="P28" s="21">
        <f>B29*P29</f>
        <v>0</v>
      </c>
      <c r="Q28" s="2"/>
    </row>
    <row r="29" spans="1:17" x14ac:dyDescent="0.25">
      <c r="A29" s="25"/>
      <c r="B29" s="14"/>
      <c r="C29" s="5"/>
      <c r="D29" s="6">
        <v>50</v>
      </c>
      <c r="E29" s="6">
        <v>50</v>
      </c>
      <c r="F29" s="6">
        <v>40</v>
      </c>
      <c r="G29" s="6">
        <v>40</v>
      </c>
      <c r="H29" s="6">
        <v>40</v>
      </c>
      <c r="I29" s="6">
        <v>40</v>
      </c>
      <c r="J29" s="6">
        <v>40</v>
      </c>
      <c r="K29" s="6">
        <v>40</v>
      </c>
      <c r="L29" s="6">
        <v>40</v>
      </c>
      <c r="M29" s="6">
        <v>40</v>
      </c>
      <c r="N29" s="6">
        <v>40</v>
      </c>
      <c r="O29" s="6">
        <v>40</v>
      </c>
      <c r="P29" s="6">
        <f>SUM(D29:O29)</f>
        <v>500</v>
      </c>
      <c r="Q29" s="2"/>
    </row>
    <row r="30" spans="1:17" x14ac:dyDescent="0.25">
      <c r="A30" s="40" t="s">
        <v>15</v>
      </c>
      <c r="B30" s="40"/>
      <c r="C30" s="40"/>
      <c r="D30" s="10">
        <f>D24+D22+D20+D18+D16+D14+D12+D26+D28</f>
        <v>0</v>
      </c>
      <c r="E30" s="10">
        <f t="shared" ref="E30:O30" si="7">E24+E22+E20+E18+E16+E14+E12+E26+E28</f>
        <v>0</v>
      </c>
      <c r="F30" s="10">
        <f t="shared" si="7"/>
        <v>0</v>
      </c>
      <c r="G30" s="10">
        <f t="shared" si="7"/>
        <v>0</v>
      </c>
      <c r="H30" s="10">
        <f t="shared" si="7"/>
        <v>0</v>
      </c>
      <c r="I30" s="10">
        <f t="shared" si="7"/>
        <v>0</v>
      </c>
      <c r="J30" s="10">
        <f t="shared" si="7"/>
        <v>0</v>
      </c>
      <c r="K30" s="10">
        <f t="shared" si="7"/>
        <v>0</v>
      </c>
      <c r="L30" s="10">
        <f t="shared" si="7"/>
        <v>0</v>
      </c>
      <c r="M30" s="10">
        <f t="shared" si="7"/>
        <v>0</v>
      </c>
      <c r="N30" s="10">
        <f t="shared" si="7"/>
        <v>0</v>
      </c>
      <c r="O30" s="10">
        <f t="shared" si="7"/>
        <v>0</v>
      </c>
      <c r="P30" s="3"/>
      <c r="Q30" s="2"/>
    </row>
    <row r="31" spans="1:17" ht="6" customHeight="1" thickBot="1" x14ac:dyDescent="0.3">
      <c r="A31" s="7"/>
      <c r="B31" s="7"/>
      <c r="C31" s="7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7"/>
      <c r="Q31" s="2"/>
    </row>
    <row r="32" spans="1:17" ht="26.25" customHeight="1" thickBot="1" x14ac:dyDescent="0.3">
      <c r="A32" s="2"/>
      <c r="B32" s="27" t="s">
        <v>27</v>
      </c>
      <c r="C32" s="27"/>
      <c r="D32" s="15">
        <f>D30</f>
        <v>0</v>
      </c>
      <c r="E32" s="15">
        <f>D32+E30</f>
        <v>0</v>
      </c>
      <c r="F32" s="15">
        <f>E32+F30</f>
        <v>0</v>
      </c>
      <c r="G32" s="15">
        <f>F32+G30</f>
        <v>0</v>
      </c>
      <c r="H32" s="15">
        <f>G32+H30</f>
        <v>0</v>
      </c>
      <c r="I32" s="15">
        <f t="shared" ref="I32:N32" si="8">H32+I30</f>
        <v>0</v>
      </c>
      <c r="J32" s="15">
        <f t="shared" si="8"/>
        <v>0</v>
      </c>
      <c r="K32" s="15">
        <f t="shared" si="8"/>
        <v>0</v>
      </c>
      <c r="L32" s="15">
        <f t="shared" si="8"/>
        <v>0</v>
      </c>
      <c r="M32" s="15">
        <f t="shared" si="8"/>
        <v>0</v>
      </c>
      <c r="N32" s="15">
        <f t="shared" si="8"/>
        <v>0</v>
      </c>
      <c r="O32" s="16">
        <f>N32+O30</f>
        <v>0</v>
      </c>
      <c r="P32" s="17">
        <f>O32</f>
        <v>0</v>
      </c>
      <c r="Q32" s="2"/>
    </row>
    <row r="33" spans="1:16" ht="18" x14ac:dyDescent="0.25">
      <c r="A33" s="49" t="s">
        <v>14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50"/>
    </row>
    <row r="34" spans="1:16" x14ac:dyDescent="0.25">
      <c r="A34" s="30" t="s">
        <v>28</v>
      </c>
      <c r="B34" s="44" t="s">
        <v>18</v>
      </c>
      <c r="C34" s="4" t="s">
        <v>0</v>
      </c>
      <c r="D34" s="10">
        <f>D35*$B$35</f>
        <v>0</v>
      </c>
      <c r="E34" s="10">
        <f>E35*$B$35</f>
        <v>0</v>
      </c>
      <c r="F34" s="10">
        <f t="shared" ref="F34:O34" si="9">F35*$B$35</f>
        <v>0</v>
      </c>
      <c r="G34" s="10">
        <f t="shared" si="9"/>
        <v>0</v>
      </c>
      <c r="H34" s="10">
        <f t="shared" si="9"/>
        <v>0</v>
      </c>
      <c r="I34" s="10">
        <f t="shared" si="9"/>
        <v>0</v>
      </c>
      <c r="J34" s="10">
        <f t="shared" si="9"/>
        <v>0</v>
      </c>
      <c r="K34" s="10">
        <f t="shared" si="9"/>
        <v>0</v>
      </c>
      <c r="L34" s="10">
        <f t="shared" si="9"/>
        <v>0</v>
      </c>
      <c r="M34" s="10">
        <f t="shared" si="9"/>
        <v>0</v>
      </c>
      <c r="N34" s="10">
        <f t="shared" si="9"/>
        <v>0</v>
      </c>
      <c r="O34" s="10">
        <f t="shared" si="9"/>
        <v>0</v>
      </c>
      <c r="P34" s="10">
        <f>B35*P35</f>
        <v>0</v>
      </c>
    </row>
    <row r="35" spans="1:16" x14ac:dyDescent="0.25">
      <c r="A35" s="25"/>
      <c r="B35" s="14"/>
      <c r="C35" s="5" t="s">
        <v>19</v>
      </c>
      <c r="D35" s="6">
        <v>5</v>
      </c>
      <c r="E35" s="6">
        <v>5</v>
      </c>
      <c r="F35" s="6">
        <v>5</v>
      </c>
      <c r="G35" s="6">
        <v>5</v>
      </c>
      <c r="H35" s="6">
        <v>3</v>
      </c>
      <c r="I35" s="6">
        <v>3</v>
      </c>
      <c r="J35" s="6">
        <v>3</v>
      </c>
      <c r="K35" s="6">
        <v>3</v>
      </c>
      <c r="L35" s="6">
        <v>2</v>
      </c>
      <c r="M35" s="6">
        <v>2</v>
      </c>
      <c r="N35" s="6">
        <v>2</v>
      </c>
      <c r="O35" s="6">
        <v>2</v>
      </c>
      <c r="P35" s="6">
        <f>SUM(D35:O35)</f>
        <v>40</v>
      </c>
    </row>
    <row r="36" spans="1:16" x14ac:dyDescent="0.25">
      <c r="A36" s="30" t="s">
        <v>29</v>
      </c>
      <c r="B36" s="44" t="s">
        <v>18</v>
      </c>
      <c r="C36" s="4" t="s">
        <v>0</v>
      </c>
      <c r="D36" s="10">
        <f>D37*$B$37</f>
        <v>0</v>
      </c>
      <c r="E36" s="10">
        <f t="shared" ref="E36:O36" si="10">E37*$B$37</f>
        <v>0</v>
      </c>
      <c r="F36" s="10">
        <f t="shared" si="10"/>
        <v>0</v>
      </c>
      <c r="G36" s="10">
        <f t="shared" si="10"/>
        <v>0</v>
      </c>
      <c r="H36" s="10">
        <f t="shared" si="10"/>
        <v>0</v>
      </c>
      <c r="I36" s="10">
        <f t="shared" si="10"/>
        <v>0</v>
      </c>
      <c r="J36" s="10">
        <f t="shared" si="10"/>
        <v>0</v>
      </c>
      <c r="K36" s="10">
        <f t="shared" si="10"/>
        <v>0</v>
      </c>
      <c r="L36" s="10">
        <f t="shared" si="10"/>
        <v>0</v>
      </c>
      <c r="M36" s="10">
        <f t="shared" si="10"/>
        <v>0</v>
      </c>
      <c r="N36" s="10">
        <f t="shared" si="10"/>
        <v>0</v>
      </c>
      <c r="O36" s="10">
        <f t="shared" si="10"/>
        <v>0</v>
      </c>
      <c r="P36" s="10">
        <f>B37*P37</f>
        <v>0</v>
      </c>
    </row>
    <row r="37" spans="1:16" x14ac:dyDescent="0.25">
      <c r="A37" s="25"/>
      <c r="B37" s="14"/>
      <c r="C37" s="5" t="s">
        <v>19</v>
      </c>
      <c r="D37" s="6">
        <v>5</v>
      </c>
      <c r="E37" s="6">
        <v>5</v>
      </c>
      <c r="F37" s="6">
        <v>5</v>
      </c>
      <c r="G37" s="6">
        <v>5</v>
      </c>
      <c r="H37" s="6">
        <v>5</v>
      </c>
      <c r="I37" s="6">
        <v>5</v>
      </c>
      <c r="J37" s="6">
        <v>5</v>
      </c>
      <c r="K37" s="6">
        <v>5</v>
      </c>
      <c r="L37" s="6">
        <v>5</v>
      </c>
      <c r="M37" s="6">
        <v>5</v>
      </c>
      <c r="N37" s="6">
        <v>5</v>
      </c>
      <c r="O37" s="6">
        <v>5</v>
      </c>
      <c r="P37" s="6">
        <f>SUM(D37:O37)</f>
        <v>60</v>
      </c>
    </row>
    <row r="38" spans="1:16" x14ac:dyDescent="0.25">
      <c r="A38" s="30" t="s">
        <v>30</v>
      </c>
      <c r="B38" s="44" t="s">
        <v>18</v>
      </c>
      <c r="C38" s="4" t="s">
        <v>0</v>
      </c>
      <c r="D38" s="10">
        <f>D39*$B$39</f>
        <v>0</v>
      </c>
      <c r="E38" s="10">
        <f t="shared" ref="E38:O38" si="11">E39*$B$39</f>
        <v>0</v>
      </c>
      <c r="F38" s="10">
        <f t="shared" si="11"/>
        <v>0</v>
      </c>
      <c r="G38" s="10">
        <f t="shared" si="11"/>
        <v>0</v>
      </c>
      <c r="H38" s="10">
        <f t="shared" si="11"/>
        <v>0</v>
      </c>
      <c r="I38" s="10">
        <f t="shared" si="11"/>
        <v>0</v>
      </c>
      <c r="J38" s="10">
        <f t="shared" si="11"/>
        <v>0</v>
      </c>
      <c r="K38" s="10">
        <f t="shared" si="11"/>
        <v>0</v>
      </c>
      <c r="L38" s="10">
        <f t="shared" si="11"/>
        <v>0</v>
      </c>
      <c r="M38" s="10">
        <f t="shared" si="11"/>
        <v>0</v>
      </c>
      <c r="N38" s="10">
        <f t="shared" si="11"/>
        <v>0</v>
      </c>
      <c r="O38" s="10">
        <f t="shared" si="11"/>
        <v>0</v>
      </c>
      <c r="P38" s="10">
        <f>B39*P39</f>
        <v>0</v>
      </c>
    </row>
    <row r="39" spans="1:16" ht="32.450000000000003" customHeight="1" x14ac:dyDescent="0.25">
      <c r="A39" s="25"/>
      <c r="B39" s="14"/>
      <c r="C39" s="5" t="s">
        <v>19</v>
      </c>
      <c r="D39" s="6">
        <v>5</v>
      </c>
      <c r="E39" s="6">
        <v>5</v>
      </c>
      <c r="F39" s="6">
        <v>5</v>
      </c>
      <c r="G39" s="6">
        <v>5</v>
      </c>
      <c r="H39" s="6">
        <v>3</v>
      </c>
      <c r="I39" s="6">
        <v>3</v>
      </c>
      <c r="J39" s="6">
        <v>3</v>
      </c>
      <c r="K39" s="6">
        <v>3</v>
      </c>
      <c r="L39" s="6">
        <v>2</v>
      </c>
      <c r="M39" s="6">
        <v>2</v>
      </c>
      <c r="N39" s="6">
        <v>2</v>
      </c>
      <c r="O39" s="6">
        <v>2</v>
      </c>
      <c r="P39" s="6">
        <f>SUM(D39:O39)</f>
        <v>40</v>
      </c>
    </row>
    <row r="40" spans="1:16" x14ac:dyDescent="0.25">
      <c r="A40" s="30" t="s">
        <v>31</v>
      </c>
      <c r="B40" s="44" t="s">
        <v>18</v>
      </c>
      <c r="C40" s="4" t="s">
        <v>0</v>
      </c>
      <c r="D40" s="10">
        <f>D41*$B$41</f>
        <v>0</v>
      </c>
      <c r="E40" s="10">
        <f t="shared" ref="E40:O40" si="12">E41*$B$41</f>
        <v>0</v>
      </c>
      <c r="F40" s="10">
        <f t="shared" si="12"/>
        <v>0</v>
      </c>
      <c r="G40" s="10">
        <f t="shared" si="12"/>
        <v>0</v>
      </c>
      <c r="H40" s="10">
        <f t="shared" si="12"/>
        <v>0</v>
      </c>
      <c r="I40" s="10">
        <f t="shared" si="12"/>
        <v>0</v>
      </c>
      <c r="J40" s="10">
        <f t="shared" si="12"/>
        <v>0</v>
      </c>
      <c r="K40" s="10">
        <f t="shared" si="12"/>
        <v>0</v>
      </c>
      <c r="L40" s="10">
        <f t="shared" si="12"/>
        <v>0</v>
      </c>
      <c r="M40" s="10">
        <f t="shared" si="12"/>
        <v>0</v>
      </c>
      <c r="N40" s="10">
        <f t="shared" si="12"/>
        <v>0</v>
      </c>
      <c r="O40" s="10">
        <f t="shared" si="12"/>
        <v>0</v>
      </c>
      <c r="P40" s="10">
        <f>B41*P41</f>
        <v>0</v>
      </c>
    </row>
    <row r="41" spans="1:16" ht="19.899999999999999" customHeight="1" x14ac:dyDescent="0.25">
      <c r="A41" s="37"/>
      <c r="B41" s="14"/>
      <c r="C41" s="5" t="s">
        <v>19</v>
      </c>
      <c r="D41" s="6">
        <v>3</v>
      </c>
      <c r="E41" s="6">
        <v>3</v>
      </c>
      <c r="F41" s="6">
        <v>3</v>
      </c>
      <c r="G41" s="6">
        <v>3</v>
      </c>
      <c r="H41" s="6">
        <v>1</v>
      </c>
      <c r="I41" s="6">
        <v>1</v>
      </c>
      <c r="J41" s="6">
        <v>1</v>
      </c>
      <c r="K41" s="6">
        <v>1</v>
      </c>
      <c r="L41" s="6">
        <v>1</v>
      </c>
      <c r="M41" s="6">
        <v>1</v>
      </c>
      <c r="N41" s="6">
        <v>1</v>
      </c>
      <c r="O41" s="6">
        <v>1</v>
      </c>
      <c r="P41" s="6">
        <f>SUM(D41:O41)</f>
        <v>20</v>
      </c>
    </row>
    <row r="42" spans="1:16" ht="19.899999999999999" customHeight="1" x14ac:dyDescent="0.25">
      <c r="A42" s="38" t="s">
        <v>43</v>
      </c>
      <c r="B42" s="45" t="s">
        <v>18</v>
      </c>
      <c r="C42" s="23" t="s">
        <v>0</v>
      </c>
      <c r="D42" s="24">
        <f>D43*$B$43</f>
        <v>0</v>
      </c>
      <c r="E42" s="24">
        <f>E43*$B$43</f>
        <v>0</v>
      </c>
      <c r="F42" s="24">
        <f t="shared" ref="F42:O42" si="13">F43*$B$43</f>
        <v>0</v>
      </c>
      <c r="G42" s="24">
        <f t="shared" si="13"/>
        <v>0</v>
      </c>
      <c r="H42" s="24">
        <f t="shared" si="13"/>
        <v>0</v>
      </c>
      <c r="I42" s="24">
        <f t="shared" si="13"/>
        <v>0</v>
      </c>
      <c r="J42" s="24">
        <f t="shared" si="13"/>
        <v>0</v>
      </c>
      <c r="K42" s="24">
        <f t="shared" si="13"/>
        <v>0</v>
      </c>
      <c r="L42" s="24">
        <f t="shared" si="13"/>
        <v>0</v>
      </c>
      <c r="M42" s="24">
        <f t="shared" si="13"/>
        <v>0</v>
      </c>
      <c r="N42" s="24">
        <f t="shared" si="13"/>
        <v>0</v>
      </c>
      <c r="O42" s="24">
        <f t="shared" si="13"/>
        <v>0</v>
      </c>
      <c r="P42" s="24">
        <f>P43*B43</f>
        <v>0</v>
      </c>
    </row>
    <row r="43" spans="1:16" ht="21" customHeight="1" x14ac:dyDescent="0.25">
      <c r="A43" s="38"/>
      <c r="B43" s="22"/>
      <c r="C43" s="5" t="s">
        <v>19</v>
      </c>
      <c r="D43" s="6">
        <v>8</v>
      </c>
      <c r="E43" s="6">
        <v>8</v>
      </c>
      <c r="F43" s="6">
        <v>8</v>
      </c>
      <c r="G43" s="6">
        <v>8</v>
      </c>
      <c r="H43" s="6">
        <v>1</v>
      </c>
      <c r="I43" s="6">
        <v>1</v>
      </c>
      <c r="J43" s="6">
        <v>1</v>
      </c>
      <c r="K43" s="6">
        <v>1</v>
      </c>
      <c r="L43" s="6">
        <v>1</v>
      </c>
      <c r="M43" s="6">
        <v>1</v>
      </c>
      <c r="N43" s="6">
        <v>1</v>
      </c>
      <c r="O43" s="6">
        <v>1</v>
      </c>
      <c r="P43" s="6">
        <f>SUM(D43:O43)</f>
        <v>40</v>
      </c>
    </row>
    <row r="44" spans="1:16" ht="19.899999999999999" customHeight="1" x14ac:dyDescent="0.25">
      <c r="A44" s="39" t="s">
        <v>44</v>
      </c>
      <c r="B44" s="44" t="s">
        <v>18</v>
      </c>
      <c r="C44" s="4" t="s">
        <v>0</v>
      </c>
      <c r="D44" s="24">
        <f>D45*$B$45</f>
        <v>0</v>
      </c>
      <c r="E44" s="24">
        <f t="shared" ref="E44:O44" si="14">E45*$B$45</f>
        <v>0</v>
      </c>
      <c r="F44" s="24">
        <f t="shared" si="14"/>
        <v>0</v>
      </c>
      <c r="G44" s="24">
        <f t="shared" si="14"/>
        <v>0</v>
      </c>
      <c r="H44" s="24">
        <f t="shared" si="14"/>
        <v>0</v>
      </c>
      <c r="I44" s="24">
        <f t="shared" si="14"/>
        <v>0</v>
      </c>
      <c r="J44" s="24">
        <f t="shared" si="14"/>
        <v>0</v>
      </c>
      <c r="K44" s="24">
        <f t="shared" si="14"/>
        <v>0</v>
      </c>
      <c r="L44" s="24">
        <f t="shared" si="14"/>
        <v>0</v>
      </c>
      <c r="M44" s="24">
        <f t="shared" si="14"/>
        <v>0</v>
      </c>
      <c r="N44" s="24">
        <f t="shared" si="14"/>
        <v>0</v>
      </c>
      <c r="O44" s="24">
        <f t="shared" si="14"/>
        <v>0</v>
      </c>
      <c r="P44" s="24">
        <f>P45*B45</f>
        <v>0</v>
      </c>
    </row>
    <row r="45" spans="1:16" ht="22.5" customHeight="1" x14ac:dyDescent="0.25">
      <c r="A45" s="25"/>
      <c r="B45" s="14"/>
      <c r="C45" s="5" t="s">
        <v>19</v>
      </c>
      <c r="D45" s="6">
        <v>2</v>
      </c>
      <c r="E45" s="6">
        <v>2</v>
      </c>
      <c r="F45" s="6">
        <v>2</v>
      </c>
      <c r="G45" s="6">
        <v>2</v>
      </c>
      <c r="H45" s="6">
        <v>2</v>
      </c>
      <c r="I45" s="6">
        <v>2</v>
      </c>
      <c r="J45" s="6">
        <v>2</v>
      </c>
      <c r="K45" s="6">
        <v>2</v>
      </c>
      <c r="L45" s="6">
        <v>2</v>
      </c>
      <c r="M45" s="6">
        <v>2</v>
      </c>
      <c r="N45" s="6">
        <v>2</v>
      </c>
      <c r="O45" s="6">
        <v>2</v>
      </c>
      <c r="P45" s="6">
        <f>SUM(D45:O45)</f>
        <v>24</v>
      </c>
    </row>
    <row r="46" spans="1:16" ht="22.5" customHeight="1" x14ac:dyDescent="0.25">
      <c r="A46" s="30" t="s">
        <v>45</v>
      </c>
      <c r="B46" s="44" t="s">
        <v>18</v>
      </c>
      <c r="C46" s="4" t="s">
        <v>0</v>
      </c>
      <c r="D46" s="24">
        <f>D47*$B$47</f>
        <v>0</v>
      </c>
      <c r="E46" s="24">
        <f t="shared" ref="E46:O46" si="15">E47*$B$47</f>
        <v>0</v>
      </c>
      <c r="F46" s="24">
        <f t="shared" si="15"/>
        <v>0</v>
      </c>
      <c r="G46" s="24">
        <f t="shared" si="15"/>
        <v>0</v>
      </c>
      <c r="H46" s="24">
        <f t="shared" si="15"/>
        <v>0</v>
      </c>
      <c r="I46" s="24">
        <f t="shared" si="15"/>
        <v>0</v>
      </c>
      <c r="J46" s="24">
        <f t="shared" si="15"/>
        <v>0</v>
      </c>
      <c r="K46" s="24">
        <f t="shared" si="15"/>
        <v>0</v>
      </c>
      <c r="L46" s="24">
        <f t="shared" si="15"/>
        <v>0</v>
      </c>
      <c r="M46" s="24">
        <f t="shared" si="15"/>
        <v>0</v>
      </c>
      <c r="N46" s="24">
        <f t="shared" si="15"/>
        <v>0</v>
      </c>
      <c r="O46" s="24">
        <f t="shared" si="15"/>
        <v>0</v>
      </c>
      <c r="P46" s="24">
        <f>P47*B47</f>
        <v>0</v>
      </c>
    </row>
    <row r="47" spans="1:16" ht="22.5" customHeight="1" x14ac:dyDescent="0.25">
      <c r="A47" s="25"/>
      <c r="B47" s="14"/>
      <c r="C47" s="5" t="s">
        <v>19</v>
      </c>
      <c r="D47" s="6">
        <v>8</v>
      </c>
      <c r="E47" s="6">
        <v>8</v>
      </c>
      <c r="F47" s="6">
        <v>8</v>
      </c>
      <c r="G47" s="6">
        <v>8</v>
      </c>
      <c r="H47" s="6">
        <v>3</v>
      </c>
      <c r="I47" s="6">
        <v>3</v>
      </c>
      <c r="J47" s="6">
        <v>2</v>
      </c>
      <c r="K47" s="6">
        <v>2</v>
      </c>
      <c r="L47" s="6">
        <v>2</v>
      </c>
      <c r="M47" s="6">
        <v>2</v>
      </c>
      <c r="N47" s="6">
        <v>2</v>
      </c>
      <c r="O47" s="6">
        <v>2</v>
      </c>
      <c r="P47" s="6">
        <f>SUM(D47:O47)</f>
        <v>50</v>
      </c>
    </row>
    <row r="48" spans="1:16" ht="21.75" customHeight="1" x14ac:dyDescent="0.25">
      <c r="A48" s="30" t="s">
        <v>46</v>
      </c>
      <c r="B48" s="44" t="s">
        <v>18</v>
      </c>
      <c r="C48" s="4" t="s">
        <v>0</v>
      </c>
      <c r="D48" s="10">
        <f>D49*$B$49</f>
        <v>0</v>
      </c>
      <c r="E48" s="10">
        <f t="shared" ref="E48:O48" si="16">E49*$B$49</f>
        <v>0</v>
      </c>
      <c r="F48" s="10">
        <f t="shared" si="16"/>
        <v>0</v>
      </c>
      <c r="G48" s="10">
        <f t="shared" si="16"/>
        <v>0</v>
      </c>
      <c r="H48" s="10">
        <f t="shared" si="16"/>
        <v>0</v>
      </c>
      <c r="I48" s="10">
        <f t="shared" si="16"/>
        <v>0</v>
      </c>
      <c r="J48" s="10">
        <f t="shared" si="16"/>
        <v>0</v>
      </c>
      <c r="K48" s="10">
        <f t="shared" si="16"/>
        <v>0</v>
      </c>
      <c r="L48" s="10">
        <f t="shared" si="16"/>
        <v>0</v>
      </c>
      <c r="M48" s="10">
        <f t="shared" si="16"/>
        <v>0</v>
      </c>
      <c r="N48" s="10">
        <f t="shared" si="16"/>
        <v>0</v>
      </c>
      <c r="O48" s="10">
        <f t="shared" si="16"/>
        <v>0</v>
      </c>
      <c r="P48" s="10">
        <f>B49*P49</f>
        <v>0</v>
      </c>
    </row>
    <row r="49" spans="1:16" ht="29.25" customHeight="1" x14ac:dyDescent="0.25">
      <c r="A49" s="25"/>
      <c r="B49" s="14"/>
      <c r="C49" s="5" t="s">
        <v>19</v>
      </c>
      <c r="D49" s="6">
        <v>5</v>
      </c>
      <c r="E49" s="6">
        <v>5</v>
      </c>
      <c r="F49" s="6">
        <v>5</v>
      </c>
      <c r="G49" s="6">
        <v>4</v>
      </c>
      <c r="H49" s="6">
        <v>4</v>
      </c>
      <c r="I49" s="6">
        <v>1</v>
      </c>
      <c r="J49" s="6">
        <v>1</v>
      </c>
      <c r="K49" s="6">
        <v>1</v>
      </c>
      <c r="L49" s="6">
        <v>1</v>
      </c>
      <c r="M49" s="6">
        <v>1</v>
      </c>
      <c r="N49" s="6">
        <v>1</v>
      </c>
      <c r="O49" s="6">
        <v>1</v>
      </c>
      <c r="P49" s="6">
        <f>SUM(D49:O49)</f>
        <v>30</v>
      </c>
    </row>
    <row r="50" spans="1:16" ht="19.5" customHeight="1" x14ac:dyDescent="0.25">
      <c r="A50" s="30" t="s">
        <v>33</v>
      </c>
      <c r="B50" s="44" t="s">
        <v>18</v>
      </c>
      <c r="C50" s="4" t="s">
        <v>0</v>
      </c>
      <c r="D50" s="10">
        <f>D51*$B$51</f>
        <v>0</v>
      </c>
      <c r="E50" s="10">
        <f t="shared" ref="E50:O50" si="17">E51*$B$51</f>
        <v>0</v>
      </c>
      <c r="F50" s="10">
        <f t="shared" si="17"/>
        <v>0</v>
      </c>
      <c r="G50" s="10">
        <f t="shared" si="17"/>
        <v>0</v>
      </c>
      <c r="H50" s="10">
        <f t="shared" si="17"/>
        <v>0</v>
      </c>
      <c r="I50" s="10">
        <f t="shared" si="17"/>
        <v>0</v>
      </c>
      <c r="J50" s="10">
        <f t="shared" si="17"/>
        <v>0</v>
      </c>
      <c r="K50" s="10">
        <f t="shared" si="17"/>
        <v>0</v>
      </c>
      <c r="L50" s="10">
        <f t="shared" si="17"/>
        <v>0</v>
      </c>
      <c r="M50" s="10">
        <f t="shared" si="17"/>
        <v>0</v>
      </c>
      <c r="N50" s="10">
        <f t="shared" si="17"/>
        <v>0</v>
      </c>
      <c r="O50" s="10">
        <f t="shared" si="17"/>
        <v>0</v>
      </c>
      <c r="P50" s="10">
        <f>B51*P51</f>
        <v>0</v>
      </c>
    </row>
    <row r="51" spans="1:16" ht="17.45" customHeight="1" x14ac:dyDescent="0.25">
      <c r="A51" s="25"/>
      <c r="B51" s="14"/>
      <c r="C51" s="5" t="s">
        <v>19</v>
      </c>
      <c r="D51" s="6"/>
      <c r="E51" s="6"/>
      <c r="F51" s="6"/>
      <c r="G51" s="6">
        <v>1</v>
      </c>
      <c r="H51" s="6"/>
      <c r="I51" s="6"/>
      <c r="J51" s="6"/>
      <c r="K51" s="6"/>
      <c r="L51" s="6"/>
      <c r="M51" s="6"/>
      <c r="N51" s="6"/>
      <c r="O51" s="6">
        <v>1</v>
      </c>
      <c r="P51" s="6">
        <f>SUM(D51:O51)</f>
        <v>2</v>
      </c>
    </row>
    <row r="52" spans="1:16" ht="21.75" customHeight="1" x14ac:dyDescent="0.25">
      <c r="A52" s="30" t="s">
        <v>34</v>
      </c>
      <c r="B52" s="44" t="s">
        <v>18</v>
      </c>
      <c r="C52" s="4" t="s">
        <v>0</v>
      </c>
      <c r="D52" s="10">
        <f>D53*$B$53</f>
        <v>0</v>
      </c>
      <c r="E52" s="10">
        <f t="shared" ref="E52:O52" si="18">E53*$B$53</f>
        <v>0</v>
      </c>
      <c r="F52" s="10">
        <f t="shared" si="18"/>
        <v>0</v>
      </c>
      <c r="G52" s="10">
        <f t="shared" si="18"/>
        <v>0</v>
      </c>
      <c r="H52" s="10">
        <f t="shared" si="18"/>
        <v>0</v>
      </c>
      <c r="I52" s="10">
        <f t="shared" si="18"/>
        <v>0</v>
      </c>
      <c r="J52" s="10">
        <f t="shared" si="18"/>
        <v>0</v>
      </c>
      <c r="K52" s="10">
        <f t="shared" si="18"/>
        <v>0</v>
      </c>
      <c r="L52" s="10">
        <f t="shared" si="18"/>
        <v>0</v>
      </c>
      <c r="M52" s="10">
        <f t="shared" si="18"/>
        <v>0</v>
      </c>
      <c r="N52" s="10">
        <f t="shared" si="18"/>
        <v>0</v>
      </c>
      <c r="O52" s="10">
        <f t="shared" si="18"/>
        <v>0</v>
      </c>
      <c r="P52" s="10">
        <f>B53*P53</f>
        <v>0</v>
      </c>
    </row>
    <row r="53" spans="1:16" ht="32.450000000000003" customHeight="1" x14ac:dyDescent="0.25">
      <c r="A53" s="25"/>
      <c r="B53" s="14"/>
      <c r="C53" s="5" t="s">
        <v>19</v>
      </c>
      <c r="D53" s="6">
        <v>1</v>
      </c>
      <c r="E53" s="6"/>
      <c r="F53" s="6">
        <v>1</v>
      </c>
      <c r="G53" s="6"/>
      <c r="H53" s="6">
        <v>1</v>
      </c>
      <c r="I53" s="6"/>
      <c r="J53" s="6">
        <v>1</v>
      </c>
      <c r="K53" s="6"/>
      <c r="L53" s="6">
        <v>1</v>
      </c>
      <c r="M53" s="6"/>
      <c r="N53" s="6">
        <v>1</v>
      </c>
      <c r="O53" s="6"/>
      <c r="P53" s="6">
        <f>SUM(D53:O53)</f>
        <v>6</v>
      </c>
    </row>
    <row r="54" spans="1:16" ht="19.5" customHeight="1" x14ac:dyDescent="0.25">
      <c r="A54" s="30" t="s">
        <v>35</v>
      </c>
      <c r="B54" s="44" t="s">
        <v>18</v>
      </c>
      <c r="C54" s="4" t="s">
        <v>0</v>
      </c>
      <c r="D54" s="10">
        <f>D55*$B$55</f>
        <v>0</v>
      </c>
      <c r="E54" s="10">
        <f t="shared" ref="E54:O54" si="19">E55*$B$55</f>
        <v>0</v>
      </c>
      <c r="F54" s="10">
        <f t="shared" si="19"/>
        <v>0</v>
      </c>
      <c r="G54" s="10">
        <f t="shared" si="19"/>
        <v>0</v>
      </c>
      <c r="H54" s="10">
        <f t="shared" si="19"/>
        <v>0</v>
      </c>
      <c r="I54" s="10">
        <f t="shared" si="19"/>
        <v>0</v>
      </c>
      <c r="J54" s="10">
        <f t="shared" si="19"/>
        <v>0</v>
      </c>
      <c r="K54" s="10">
        <f t="shared" si="19"/>
        <v>0</v>
      </c>
      <c r="L54" s="10">
        <f t="shared" si="19"/>
        <v>0</v>
      </c>
      <c r="M54" s="10">
        <f t="shared" si="19"/>
        <v>0</v>
      </c>
      <c r="N54" s="10">
        <f t="shared" si="19"/>
        <v>0</v>
      </c>
      <c r="O54" s="10">
        <f t="shared" si="19"/>
        <v>0</v>
      </c>
      <c r="P54" s="10">
        <f>B55*P55</f>
        <v>0</v>
      </c>
    </row>
    <row r="55" spans="1:16" ht="19.149999999999999" customHeight="1" x14ac:dyDescent="0.25">
      <c r="A55" s="25"/>
      <c r="B55" s="14"/>
      <c r="C55" s="5" t="s">
        <v>19</v>
      </c>
      <c r="D55" s="6">
        <v>1</v>
      </c>
      <c r="E55" s="6"/>
      <c r="F55" s="6">
        <v>1</v>
      </c>
      <c r="G55" s="6"/>
      <c r="H55" s="6">
        <v>1</v>
      </c>
      <c r="I55" s="6"/>
      <c r="J55" s="6">
        <v>1</v>
      </c>
      <c r="K55" s="6"/>
      <c r="L55" s="6">
        <v>1</v>
      </c>
      <c r="M55" s="6"/>
      <c r="N55" s="6">
        <v>1</v>
      </c>
      <c r="O55" s="6"/>
      <c r="P55" s="6">
        <f>SUM(D55:O55)</f>
        <v>6</v>
      </c>
    </row>
    <row r="56" spans="1:16" ht="18.75" customHeight="1" x14ac:dyDescent="0.25">
      <c r="A56" s="30" t="s">
        <v>36</v>
      </c>
      <c r="B56" s="44" t="s">
        <v>18</v>
      </c>
      <c r="C56" s="4" t="s">
        <v>0</v>
      </c>
      <c r="D56" s="11">
        <f>D57*$B$57</f>
        <v>0</v>
      </c>
      <c r="E56" s="11">
        <f t="shared" ref="E56:O56" si="20">E57*$B$57</f>
        <v>0</v>
      </c>
      <c r="F56" s="11">
        <f t="shared" si="20"/>
        <v>0</v>
      </c>
      <c r="G56" s="11">
        <f t="shared" si="20"/>
        <v>0</v>
      </c>
      <c r="H56" s="11">
        <f t="shared" si="20"/>
        <v>0</v>
      </c>
      <c r="I56" s="11">
        <f t="shared" si="20"/>
        <v>0</v>
      </c>
      <c r="J56" s="11">
        <f t="shared" si="20"/>
        <v>0</v>
      </c>
      <c r="K56" s="11">
        <f t="shared" si="20"/>
        <v>0</v>
      </c>
      <c r="L56" s="11">
        <f t="shared" si="20"/>
        <v>0</v>
      </c>
      <c r="M56" s="11">
        <f t="shared" si="20"/>
        <v>0</v>
      </c>
      <c r="N56" s="11">
        <f t="shared" si="20"/>
        <v>0</v>
      </c>
      <c r="O56" s="11">
        <f t="shared" si="20"/>
        <v>0</v>
      </c>
      <c r="P56" s="11">
        <f>P57*B57</f>
        <v>0</v>
      </c>
    </row>
    <row r="57" spans="1:16" ht="32.450000000000003" customHeight="1" x14ac:dyDescent="0.25">
      <c r="A57" s="25"/>
      <c r="B57" s="14"/>
      <c r="C57" s="5" t="s">
        <v>19</v>
      </c>
      <c r="D57" s="6">
        <v>1</v>
      </c>
      <c r="E57" s="6">
        <v>1</v>
      </c>
      <c r="F57" s="6">
        <v>1</v>
      </c>
      <c r="G57" s="6">
        <v>1</v>
      </c>
      <c r="H57" s="6">
        <v>1</v>
      </c>
      <c r="I57" s="6">
        <v>1</v>
      </c>
      <c r="J57" s="6">
        <v>1</v>
      </c>
      <c r="K57" s="6">
        <v>1</v>
      </c>
      <c r="L57" s="6">
        <v>1</v>
      </c>
      <c r="M57" s="6">
        <v>1</v>
      </c>
      <c r="N57" s="6">
        <v>1</v>
      </c>
      <c r="O57" s="6">
        <v>1</v>
      </c>
      <c r="P57" s="6">
        <f>SUM(D57:O57)</f>
        <v>12</v>
      </c>
    </row>
    <row r="58" spans="1:16" x14ac:dyDescent="0.25">
      <c r="A58" s="40" t="s">
        <v>15</v>
      </c>
      <c r="B58" s="40"/>
      <c r="C58" s="40"/>
      <c r="D58" s="10">
        <f t="shared" ref="D58:O58" si="21">D34+D36+D38+D40+D48+D50+D52+D54+D56+D42+D44+D46</f>
        <v>0</v>
      </c>
      <c r="E58" s="10">
        <f t="shared" si="21"/>
        <v>0</v>
      </c>
      <c r="F58" s="10">
        <f t="shared" si="21"/>
        <v>0</v>
      </c>
      <c r="G58" s="10">
        <f t="shared" si="21"/>
        <v>0</v>
      </c>
      <c r="H58" s="10">
        <f t="shared" si="21"/>
        <v>0</v>
      </c>
      <c r="I58" s="10">
        <f t="shared" si="21"/>
        <v>0</v>
      </c>
      <c r="J58" s="10">
        <f t="shared" si="21"/>
        <v>0</v>
      </c>
      <c r="K58" s="10">
        <f t="shared" si="21"/>
        <v>0</v>
      </c>
      <c r="L58" s="10">
        <f t="shared" si="21"/>
        <v>0</v>
      </c>
      <c r="M58" s="10">
        <f t="shared" si="21"/>
        <v>0</v>
      </c>
      <c r="N58" s="10">
        <f t="shared" si="21"/>
        <v>0</v>
      </c>
      <c r="O58" s="10">
        <f t="shared" si="21"/>
        <v>0</v>
      </c>
      <c r="P58" s="3"/>
    </row>
    <row r="59" spans="1:16" ht="15.75" thickBot="1" x14ac:dyDescent="0.3">
      <c r="A59" s="7"/>
      <c r="B59" s="7"/>
      <c r="C59" s="7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7"/>
    </row>
    <row r="60" spans="1:16" x14ac:dyDescent="0.25">
      <c r="A60" s="2"/>
      <c r="B60" s="43" t="s">
        <v>27</v>
      </c>
      <c r="C60" s="43"/>
      <c r="D60" s="12">
        <f>D58</f>
        <v>0</v>
      </c>
      <c r="E60" s="12">
        <f>D60+E58</f>
        <v>0</v>
      </c>
      <c r="F60" s="12">
        <f t="shared" ref="F60:N60" si="22">E60+F58</f>
        <v>0</v>
      </c>
      <c r="G60" s="12">
        <f t="shared" si="22"/>
        <v>0</v>
      </c>
      <c r="H60" s="12">
        <f t="shared" si="22"/>
        <v>0</v>
      </c>
      <c r="I60" s="12">
        <f t="shared" si="22"/>
        <v>0</v>
      </c>
      <c r="J60" s="12">
        <f t="shared" si="22"/>
        <v>0</v>
      </c>
      <c r="K60" s="12">
        <f t="shared" si="22"/>
        <v>0</v>
      </c>
      <c r="L60" s="12">
        <f t="shared" si="22"/>
        <v>0</v>
      </c>
      <c r="M60" s="12">
        <f t="shared" si="22"/>
        <v>0</v>
      </c>
      <c r="N60" s="12">
        <f t="shared" si="22"/>
        <v>0</v>
      </c>
      <c r="O60" s="12">
        <f>N60+O58</f>
        <v>0</v>
      </c>
      <c r="P60" s="13">
        <f>O60</f>
        <v>0</v>
      </c>
    </row>
    <row r="61" spans="1:16" x14ac:dyDescent="0.25">
      <c r="A61" s="42" t="s">
        <v>37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1">
        <f>P32+P60</f>
        <v>0</v>
      </c>
      <c r="P61" s="41"/>
    </row>
    <row r="62" spans="1:16" x14ac:dyDescent="0.2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1"/>
      <c r="P62" s="41"/>
    </row>
  </sheetData>
  <sheetProtection selectLockedCells="1" selectUnlockedCells="1"/>
  <mergeCells count="44">
    <mergeCell ref="O61:P62"/>
    <mergeCell ref="A61:N62"/>
    <mergeCell ref="A58:C58"/>
    <mergeCell ref="B60:C60"/>
    <mergeCell ref="A33:P33"/>
    <mergeCell ref="A56:A57"/>
    <mergeCell ref="A38:A39"/>
    <mergeCell ref="A40:A41"/>
    <mergeCell ref="A48:A49"/>
    <mergeCell ref="A42:A43"/>
    <mergeCell ref="A50:A51"/>
    <mergeCell ref="A52:A53"/>
    <mergeCell ref="A44:A45"/>
    <mergeCell ref="A46:A47"/>
    <mergeCell ref="A54:A55"/>
    <mergeCell ref="A34:A35"/>
    <mergeCell ref="A36:A37"/>
    <mergeCell ref="A9:C10"/>
    <mergeCell ref="A28:A29"/>
    <mergeCell ref="A14:A15"/>
    <mergeCell ref="A12:A13"/>
    <mergeCell ref="A16:A17"/>
    <mergeCell ref="A26:A27"/>
    <mergeCell ref="A30:C30"/>
    <mergeCell ref="B32:C32"/>
    <mergeCell ref="A11:P11"/>
    <mergeCell ref="A24:A25"/>
    <mergeCell ref="G9:G10"/>
    <mergeCell ref="H9:H10"/>
    <mergeCell ref="O9:O10"/>
    <mergeCell ref="P9:P10"/>
    <mergeCell ref="L9:L10"/>
    <mergeCell ref="M9:M10"/>
    <mergeCell ref="A18:A19"/>
    <mergeCell ref="A20:A21"/>
    <mergeCell ref="A22:A23"/>
    <mergeCell ref="N9:N10"/>
    <mergeCell ref="D9:D10"/>
    <mergeCell ref="E9:E10"/>
    <mergeCell ref="F9:F10"/>
    <mergeCell ref="I9:I10"/>
    <mergeCell ref="J9:J10"/>
    <mergeCell ref="K9:K10"/>
    <mergeCell ref="A1:P8"/>
  </mergeCells>
  <printOptions horizontalCentered="1" verticalCentered="1"/>
  <pageMargins left="0.51181102362204722" right="0.51181102362204722" top="0.78740157480314965" bottom="0.78740157480314965" header="0.51181102362204722" footer="0.51181102362204722"/>
  <pageSetup paperSize="9" scale="45" firstPageNumber="0" orientation="landscape" horizontalDpi="300" verticalDpi="300" r:id="rId1"/>
  <headerFooter alignWithMargins="0"/>
  <ignoredErrors>
    <ignoredError sqref="P4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5:L40"/>
  <sheetViews>
    <sheetView workbookViewId="0">
      <selection activeCell="D7" sqref="D7"/>
    </sheetView>
  </sheetViews>
  <sheetFormatPr defaultRowHeight="15" x14ac:dyDescent="0.25"/>
  <cols>
    <col min="3" max="3" width="23.42578125" customWidth="1"/>
    <col min="4" max="4" width="17" customWidth="1"/>
    <col min="5" max="5" width="2" customWidth="1"/>
    <col min="6" max="6" width="12.28515625" bestFit="1" customWidth="1"/>
    <col min="7" max="7" width="1.85546875" customWidth="1"/>
    <col min="8" max="8" width="12.28515625" bestFit="1" customWidth="1"/>
    <col min="9" max="9" width="2" customWidth="1"/>
    <col min="10" max="10" width="10.7109375" bestFit="1" customWidth="1"/>
    <col min="11" max="11" width="2" customWidth="1"/>
    <col min="12" max="12" width="12.28515625" customWidth="1"/>
  </cols>
  <sheetData>
    <row r="5" spans="3:12" x14ac:dyDescent="0.25">
      <c r="C5" s="18"/>
      <c r="D5" s="18"/>
      <c r="E5" s="18"/>
      <c r="F5" s="9" t="s">
        <v>38</v>
      </c>
      <c r="G5" s="9"/>
      <c r="H5" s="9" t="s">
        <v>39</v>
      </c>
      <c r="I5" s="9"/>
      <c r="J5" s="9" t="s">
        <v>40</v>
      </c>
      <c r="K5" s="9"/>
      <c r="L5" s="9" t="s">
        <v>41</v>
      </c>
    </row>
    <row r="6" spans="3:12" x14ac:dyDescent="0.25">
      <c r="C6" s="38" t="s">
        <v>17</v>
      </c>
      <c r="D6" s="19" t="s">
        <v>18</v>
      </c>
      <c r="E6" s="18"/>
      <c r="F6" s="18"/>
      <c r="G6" s="18"/>
      <c r="H6" s="18"/>
      <c r="I6" s="18"/>
      <c r="J6" s="18"/>
      <c r="K6" s="18"/>
      <c r="L6" s="18"/>
    </row>
    <row r="7" spans="3:12" x14ac:dyDescent="0.25">
      <c r="C7" s="38"/>
      <c r="D7" s="19">
        <v>2.2999999999999998</v>
      </c>
      <c r="E7" s="18"/>
      <c r="F7" s="20">
        <v>4.5</v>
      </c>
      <c r="G7" s="20"/>
      <c r="H7" s="20">
        <v>1.4</v>
      </c>
      <c r="I7" s="20"/>
      <c r="J7" s="20">
        <v>1</v>
      </c>
      <c r="K7" s="20"/>
      <c r="L7" s="20">
        <f>SUM(F7:K7)/3</f>
        <v>2.3000000000000003</v>
      </c>
    </row>
    <row r="8" spans="3:12" x14ac:dyDescent="0.25">
      <c r="C8" s="38" t="s">
        <v>20</v>
      </c>
      <c r="D8" s="19" t="s">
        <v>18</v>
      </c>
      <c r="E8" s="18"/>
      <c r="F8" s="20"/>
      <c r="G8" s="20"/>
      <c r="H8" s="20"/>
      <c r="I8" s="20"/>
      <c r="J8" s="20"/>
      <c r="K8" s="20"/>
      <c r="L8" s="20">
        <f t="shared" ref="L8:L21" si="0">SUM(F8:K8)/3</f>
        <v>0</v>
      </c>
    </row>
    <row r="9" spans="3:12" x14ac:dyDescent="0.25">
      <c r="C9" s="38"/>
      <c r="D9" s="19">
        <v>4.6665999999999999</v>
      </c>
      <c r="E9" s="18"/>
      <c r="F9" s="20">
        <v>6.2</v>
      </c>
      <c r="G9" s="20"/>
      <c r="H9" s="20">
        <v>3</v>
      </c>
      <c r="I9" s="20"/>
      <c r="J9" s="20">
        <v>4.8</v>
      </c>
      <c r="K9" s="20"/>
      <c r="L9" s="20">
        <f t="shared" si="0"/>
        <v>4.666666666666667</v>
      </c>
    </row>
    <row r="10" spans="3:12" x14ac:dyDescent="0.25">
      <c r="C10" s="38" t="s">
        <v>21</v>
      </c>
      <c r="D10" s="19" t="s">
        <v>18</v>
      </c>
      <c r="E10" s="18"/>
      <c r="F10" s="20"/>
      <c r="G10" s="20"/>
      <c r="H10" s="20"/>
      <c r="I10" s="20"/>
      <c r="J10" s="20"/>
      <c r="K10" s="20"/>
      <c r="L10" s="20">
        <f t="shared" si="0"/>
        <v>0</v>
      </c>
    </row>
    <row r="11" spans="3:12" x14ac:dyDescent="0.25">
      <c r="C11" s="38"/>
      <c r="D11" s="19">
        <v>1.4333</v>
      </c>
      <c r="E11" s="18"/>
      <c r="F11" s="20">
        <v>2</v>
      </c>
      <c r="G11" s="20"/>
      <c r="H11" s="20">
        <v>1</v>
      </c>
      <c r="I11" s="20"/>
      <c r="J11" s="20">
        <v>1.3</v>
      </c>
      <c r="K11" s="20"/>
      <c r="L11" s="20">
        <f t="shared" si="0"/>
        <v>1.4333333333333333</v>
      </c>
    </row>
    <row r="12" spans="3:12" x14ac:dyDescent="0.25">
      <c r="C12" s="38" t="s">
        <v>22</v>
      </c>
      <c r="D12" s="19" t="s">
        <v>18</v>
      </c>
      <c r="E12" s="18"/>
      <c r="F12" s="20"/>
      <c r="G12" s="20"/>
      <c r="H12" s="20"/>
      <c r="I12" s="20"/>
      <c r="J12" s="20"/>
      <c r="K12" s="20"/>
      <c r="L12" s="20">
        <f t="shared" si="0"/>
        <v>0</v>
      </c>
    </row>
    <row r="13" spans="3:12" x14ac:dyDescent="0.25">
      <c r="C13" s="38"/>
      <c r="D13" s="19">
        <v>1.7</v>
      </c>
      <c r="E13" s="18"/>
      <c r="F13" s="20">
        <v>2</v>
      </c>
      <c r="G13" s="20"/>
      <c r="H13" s="20">
        <v>1.2</v>
      </c>
      <c r="I13" s="20"/>
      <c r="J13" s="20">
        <v>1.9</v>
      </c>
      <c r="K13" s="20"/>
      <c r="L13" s="20">
        <f t="shared" si="0"/>
        <v>1.7</v>
      </c>
    </row>
    <row r="14" spans="3:12" x14ac:dyDescent="0.25">
      <c r="C14" s="38" t="s">
        <v>23</v>
      </c>
      <c r="D14" s="19" t="s">
        <v>18</v>
      </c>
      <c r="E14" s="18"/>
      <c r="F14" s="20"/>
      <c r="G14" s="20"/>
      <c r="H14" s="20"/>
      <c r="I14" s="20"/>
      <c r="J14" s="20"/>
      <c r="K14" s="20"/>
      <c r="L14" s="20">
        <f t="shared" si="0"/>
        <v>0</v>
      </c>
    </row>
    <row r="15" spans="3:12" x14ac:dyDescent="0.25">
      <c r="C15" s="38"/>
      <c r="D15" s="19">
        <v>1.0266</v>
      </c>
      <c r="E15" s="18"/>
      <c r="F15" s="20">
        <v>2</v>
      </c>
      <c r="G15" s="20"/>
      <c r="H15" s="20">
        <v>0.6</v>
      </c>
      <c r="I15" s="20"/>
      <c r="J15" s="20">
        <v>0.48</v>
      </c>
      <c r="K15" s="20"/>
      <c r="L15" s="20">
        <f t="shared" si="0"/>
        <v>1.0266666666666666</v>
      </c>
    </row>
    <row r="16" spans="3:12" x14ac:dyDescent="0.25">
      <c r="C16" s="38" t="s">
        <v>24</v>
      </c>
      <c r="D16" s="19" t="s">
        <v>18</v>
      </c>
      <c r="E16" s="18"/>
      <c r="F16" s="20"/>
      <c r="G16" s="20"/>
      <c r="H16" s="20"/>
      <c r="I16" s="20"/>
      <c r="J16" s="20"/>
      <c r="K16" s="20"/>
      <c r="L16" s="20">
        <f t="shared" si="0"/>
        <v>0</v>
      </c>
    </row>
    <row r="17" spans="3:12" x14ac:dyDescent="0.25">
      <c r="C17" s="38"/>
      <c r="D17" s="19">
        <v>4.0999999999999996</v>
      </c>
      <c r="E17" s="18"/>
      <c r="F17" s="20">
        <v>1.5</v>
      </c>
      <c r="G17" s="20"/>
      <c r="H17" s="20">
        <v>5</v>
      </c>
      <c r="I17" s="20"/>
      <c r="J17" s="20">
        <v>5.8</v>
      </c>
      <c r="K17" s="20"/>
      <c r="L17" s="20">
        <f t="shared" si="0"/>
        <v>4.1000000000000005</v>
      </c>
    </row>
    <row r="18" spans="3:12" x14ac:dyDescent="0.25">
      <c r="C18" s="38" t="s">
        <v>25</v>
      </c>
      <c r="D18" s="19" t="s">
        <v>18</v>
      </c>
      <c r="E18" s="18"/>
      <c r="F18" s="20"/>
      <c r="G18" s="20"/>
      <c r="H18" s="20"/>
      <c r="I18" s="20"/>
      <c r="J18" s="20"/>
      <c r="K18" s="20"/>
      <c r="L18" s="20">
        <f t="shared" si="0"/>
        <v>0</v>
      </c>
    </row>
    <row r="19" spans="3:12" x14ac:dyDescent="0.25">
      <c r="C19" s="38"/>
      <c r="D19" s="19">
        <v>5.3666</v>
      </c>
      <c r="E19" s="18"/>
      <c r="F19" s="20">
        <v>10</v>
      </c>
      <c r="G19" s="20"/>
      <c r="H19" s="20">
        <v>3.2</v>
      </c>
      <c r="I19" s="20"/>
      <c r="J19" s="20">
        <v>2.9</v>
      </c>
      <c r="K19" s="20"/>
      <c r="L19" s="20">
        <f t="shared" si="0"/>
        <v>5.3666666666666663</v>
      </c>
    </row>
    <row r="20" spans="3:12" x14ac:dyDescent="0.25">
      <c r="C20" s="38" t="s">
        <v>26</v>
      </c>
      <c r="D20" s="19" t="s">
        <v>18</v>
      </c>
      <c r="E20" s="18"/>
      <c r="F20" s="20"/>
      <c r="G20" s="20"/>
      <c r="H20" s="20"/>
      <c r="I20" s="20"/>
      <c r="J20" s="20"/>
      <c r="K20" s="20"/>
      <c r="L20" s="20">
        <f t="shared" si="0"/>
        <v>0</v>
      </c>
    </row>
    <row r="21" spans="3:12" x14ac:dyDescent="0.25">
      <c r="C21" s="38"/>
      <c r="D21" s="19">
        <v>17.9666</v>
      </c>
      <c r="E21" s="18"/>
      <c r="F21" s="20">
        <v>23</v>
      </c>
      <c r="G21" s="20"/>
      <c r="H21" s="20">
        <v>12</v>
      </c>
      <c r="I21" s="20"/>
      <c r="J21" s="20">
        <v>18.899999999999999</v>
      </c>
      <c r="K21" s="20"/>
      <c r="L21" s="20">
        <f t="shared" si="0"/>
        <v>17.966666666666665</v>
      </c>
    </row>
    <row r="22" spans="3:12" x14ac:dyDescent="0.25">
      <c r="C22" s="18"/>
      <c r="D22" s="18"/>
      <c r="E22" s="18"/>
      <c r="F22" s="20"/>
      <c r="G22" s="20"/>
      <c r="H22" s="20"/>
      <c r="I22" s="20"/>
      <c r="J22" s="20"/>
      <c r="K22" s="20"/>
      <c r="L22" s="20"/>
    </row>
    <row r="23" spans="3:12" x14ac:dyDescent="0.25">
      <c r="C23" s="38" t="s">
        <v>28</v>
      </c>
      <c r="D23" s="19" t="s">
        <v>18</v>
      </c>
      <c r="E23" s="18"/>
      <c r="F23" s="20"/>
      <c r="G23" s="20"/>
      <c r="H23" s="20"/>
      <c r="I23" s="20"/>
      <c r="J23" s="20"/>
      <c r="K23" s="20"/>
      <c r="L23" s="20"/>
    </row>
    <row r="24" spans="3:12" x14ac:dyDescent="0.25">
      <c r="C24" s="38"/>
      <c r="D24" s="19">
        <v>153.33330000000001</v>
      </c>
      <c r="E24" s="18"/>
      <c r="F24" s="20">
        <v>130</v>
      </c>
      <c r="G24" s="20"/>
      <c r="H24" s="20">
        <v>100</v>
      </c>
      <c r="I24" s="20"/>
      <c r="J24" s="20">
        <v>230</v>
      </c>
      <c r="K24" s="20"/>
      <c r="L24" s="20">
        <f>SUM(F24:K24)/3</f>
        <v>153.33333333333334</v>
      </c>
    </row>
    <row r="25" spans="3:12" x14ac:dyDescent="0.25">
      <c r="C25" s="38" t="s">
        <v>29</v>
      </c>
      <c r="D25" s="19" t="s">
        <v>18</v>
      </c>
      <c r="E25" s="18"/>
      <c r="F25" s="20"/>
      <c r="G25" s="20"/>
      <c r="H25" s="20"/>
      <c r="I25" s="20"/>
      <c r="J25" s="20"/>
      <c r="K25" s="20"/>
      <c r="L25" s="20">
        <f t="shared" ref="L25:L40" si="1">SUM(F25:K25)/3</f>
        <v>0</v>
      </c>
    </row>
    <row r="26" spans="3:12" x14ac:dyDescent="0.25">
      <c r="C26" s="38"/>
      <c r="D26" s="19">
        <v>119.6666</v>
      </c>
      <c r="E26" s="18"/>
      <c r="F26" s="20">
        <v>130</v>
      </c>
      <c r="G26" s="20"/>
      <c r="H26" s="20">
        <v>75</v>
      </c>
      <c r="I26" s="20"/>
      <c r="J26" s="20">
        <v>154</v>
      </c>
      <c r="K26" s="20"/>
      <c r="L26" s="20">
        <f t="shared" si="1"/>
        <v>119.66666666666667</v>
      </c>
    </row>
    <row r="27" spans="3:12" x14ac:dyDescent="0.25">
      <c r="C27" s="38" t="s">
        <v>30</v>
      </c>
      <c r="D27" s="19" t="s">
        <v>18</v>
      </c>
      <c r="E27" s="18"/>
      <c r="F27" s="20"/>
      <c r="G27" s="20"/>
      <c r="H27" s="20"/>
      <c r="I27" s="20"/>
      <c r="J27" s="20"/>
      <c r="K27" s="20"/>
      <c r="L27" s="20">
        <f t="shared" si="1"/>
        <v>0</v>
      </c>
    </row>
    <row r="28" spans="3:12" x14ac:dyDescent="0.25">
      <c r="C28" s="38"/>
      <c r="D28" s="19">
        <v>173.33330000000001</v>
      </c>
      <c r="E28" s="18"/>
      <c r="F28" s="20">
        <v>160</v>
      </c>
      <c r="G28" s="20"/>
      <c r="H28" s="20">
        <v>80</v>
      </c>
      <c r="I28" s="20"/>
      <c r="J28" s="20">
        <v>280</v>
      </c>
      <c r="K28" s="20"/>
      <c r="L28" s="20">
        <f t="shared" si="1"/>
        <v>173.33333333333334</v>
      </c>
    </row>
    <row r="29" spans="3:12" x14ac:dyDescent="0.25">
      <c r="C29" s="38" t="s">
        <v>31</v>
      </c>
      <c r="D29" s="19" t="s">
        <v>18</v>
      </c>
      <c r="E29" s="18"/>
      <c r="F29" s="20"/>
      <c r="G29" s="20"/>
      <c r="H29" s="20"/>
      <c r="I29" s="20"/>
      <c r="J29" s="20"/>
      <c r="K29" s="20"/>
      <c r="L29" s="20">
        <f t="shared" si="1"/>
        <v>0</v>
      </c>
    </row>
    <row r="30" spans="3:12" x14ac:dyDescent="0.25">
      <c r="C30" s="38"/>
      <c r="D30" s="19">
        <v>136.66659999999999</v>
      </c>
      <c r="E30" s="18"/>
      <c r="F30" s="20">
        <v>140</v>
      </c>
      <c r="G30" s="20"/>
      <c r="H30" s="20">
        <v>80</v>
      </c>
      <c r="I30" s="20"/>
      <c r="J30" s="20">
        <v>190</v>
      </c>
      <c r="K30" s="20"/>
      <c r="L30" s="20">
        <f t="shared" si="1"/>
        <v>136.66666666666666</v>
      </c>
    </row>
    <row r="31" spans="3:12" x14ac:dyDescent="0.25">
      <c r="C31" s="38" t="s">
        <v>32</v>
      </c>
      <c r="D31" s="19" t="s">
        <v>18</v>
      </c>
      <c r="E31" s="18"/>
      <c r="F31" s="20"/>
      <c r="G31" s="20"/>
      <c r="H31" s="20"/>
      <c r="I31" s="20"/>
      <c r="J31" s="20"/>
      <c r="K31" s="20"/>
      <c r="L31" s="20">
        <f t="shared" si="1"/>
        <v>0</v>
      </c>
    </row>
    <row r="32" spans="3:12" x14ac:dyDescent="0.25">
      <c r="C32" s="38"/>
      <c r="D32" s="19">
        <v>226.66659999999999</v>
      </c>
      <c r="E32" s="18"/>
      <c r="F32" s="20">
        <v>180</v>
      </c>
      <c r="G32" s="20"/>
      <c r="H32" s="20">
        <v>120</v>
      </c>
      <c r="I32" s="20"/>
      <c r="J32" s="20">
        <v>380</v>
      </c>
      <c r="K32" s="20"/>
      <c r="L32" s="20">
        <f t="shared" si="1"/>
        <v>226.66666666666666</v>
      </c>
    </row>
    <row r="33" spans="3:12" x14ac:dyDescent="0.25">
      <c r="C33" s="38" t="s">
        <v>33</v>
      </c>
      <c r="D33" s="19" t="s">
        <v>18</v>
      </c>
      <c r="E33" s="18"/>
      <c r="F33" s="20"/>
      <c r="G33" s="20"/>
      <c r="H33" s="20"/>
      <c r="I33" s="20"/>
      <c r="J33" s="20"/>
      <c r="K33" s="20"/>
      <c r="L33" s="20">
        <f t="shared" si="1"/>
        <v>0</v>
      </c>
    </row>
    <row r="34" spans="3:12" x14ac:dyDescent="0.25">
      <c r="C34" s="38"/>
      <c r="D34" s="19">
        <v>1693.3333</v>
      </c>
      <c r="E34" s="18"/>
      <c r="F34" s="20">
        <v>2400</v>
      </c>
      <c r="G34" s="20"/>
      <c r="H34" s="20">
        <v>2200</v>
      </c>
      <c r="I34" s="20"/>
      <c r="J34" s="20">
        <v>480</v>
      </c>
      <c r="K34" s="20"/>
      <c r="L34" s="20">
        <f t="shared" si="1"/>
        <v>1693.3333333333333</v>
      </c>
    </row>
    <row r="35" spans="3:12" x14ac:dyDescent="0.25">
      <c r="C35" s="38" t="s">
        <v>34</v>
      </c>
      <c r="D35" s="19" t="s">
        <v>18</v>
      </c>
      <c r="E35" s="18"/>
      <c r="F35" s="20"/>
      <c r="G35" s="20"/>
      <c r="H35" s="20"/>
      <c r="I35" s="20"/>
      <c r="J35" s="20"/>
      <c r="K35" s="20"/>
      <c r="L35" s="20">
        <f t="shared" si="1"/>
        <v>0</v>
      </c>
    </row>
    <row r="36" spans="3:12" x14ac:dyDescent="0.25">
      <c r="C36" s="38"/>
      <c r="D36" s="19">
        <v>163.33330000000001</v>
      </c>
      <c r="E36" s="18"/>
      <c r="F36" s="20">
        <v>130</v>
      </c>
      <c r="G36" s="20"/>
      <c r="H36" s="20">
        <v>80</v>
      </c>
      <c r="I36" s="20"/>
      <c r="J36" s="20">
        <v>280</v>
      </c>
      <c r="K36" s="20"/>
      <c r="L36" s="20">
        <f t="shared" si="1"/>
        <v>163.33333333333334</v>
      </c>
    </row>
    <row r="37" spans="3:12" x14ac:dyDescent="0.25">
      <c r="C37" s="38" t="s">
        <v>35</v>
      </c>
      <c r="D37" s="19" t="s">
        <v>18</v>
      </c>
      <c r="E37" s="18"/>
      <c r="F37" s="20"/>
      <c r="G37" s="20"/>
      <c r="H37" s="20"/>
      <c r="I37" s="20"/>
      <c r="J37" s="20"/>
      <c r="K37" s="20"/>
      <c r="L37" s="20">
        <f t="shared" si="1"/>
        <v>0</v>
      </c>
    </row>
    <row r="38" spans="3:12" x14ac:dyDescent="0.25">
      <c r="C38" s="38"/>
      <c r="D38" s="19">
        <v>186.66659999999999</v>
      </c>
      <c r="E38" s="18"/>
      <c r="F38" s="20">
        <v>150</v>
      </c>
      <c r="G38" s="20"/>
      <c r="H38" s="20">
        <v>120</v>
      </c>
      <c r="I38" s="20"/>
      <c r="J38" s="20">
        <v>290</v>
      </c>
      <c r="K38" s="20"/>
      <c r="L38" s="20">
        <f t="shared" si="1"/>
        <v>186.66666666666666</v>
      </c>
    </row>
    <row r="39" spans="3:12" x14ac:dyDescent="0.25">
      <c r="C39" s="38" t="s">
        <v>36</v>
      </c>
      <c r="D39" s="19" t="s">
        <v>18</v>
      </c>
      <c r="E39" s="18"/>
      <c r="F39" s="20"/>
      <c r="G39" s="20"/>
      <c r="H39" s="20"/>
      <c r="I39" s="20"/>
      <c r="J39" s="20"/>
      <c r="K39" s="20"/>
      <c r="L39" s="20">
        <f t="shared" si="1"/>
        <v>0</v>
      </c>
    </row>
    <row r="40" spans="3:12" x14ac:dyDescent="0.25">
      <c r="C40" s="38"/>
      <c r="D40" s="19">
        <v>240</v>
      </c>
      <c r="E40" s="18"/>
      <c r="F40" s="20">
        <v>180</v>
      </c>
      <c r="G40" s="20"/>
      <c r="H40" s="20">
        <v>250</v>
      </c>
      <c r="I40" s="20"/>
      <c r="J40" s="20">
        <v>290</v>
      </c>
      <c r="K40" s="20"/>
      <c r="L40" s="20">
        <f t="shared" si="1"/>
        <v>240</v>
      </c>
    </row>
  </sheetData>
  <mergeCells count="17">
    <mergeCell ref="C31:C32"/>
    <mergeCell ref="C33:C34"/>
    <mergeCell ref="C35:C36"/>
    <mergeCell ref="C37:C38"/>
    <mergeCell ref="C39:C40"/>
    <mergeCell ref="C29:C30"/>
    <mergeCell ref="C6:C7"/>
    <mergeCell ref="C8:C9"/>
    <mergeCell ref="C10:C11"/>
    <mergeCell ref="C12:C13"/>
    <mergeCell ref="C14:C15"/>
    <mergeCell ref="C16:C17"/>
    <mergeCell ref="C18:C19"/>
    <mergeCell ref="C20:C21"/>
    <mergeCell ref="C23:C24"/>
    <mergeCell ref="C25:C26"/>
    <mergeCell ref="C27:C2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Cronograma</vt:lpstr>
      <vt:lpstr>Plan1</vt:lpstr>
      <vt:lpstr>Cronograma!Area_de_impressao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Vitor Vieira Sanga</dc:creator>
  <cp:lastModifiedBy>Christian Medalha Justino</cp:lastModifiedBy>
  <cp:lastPrinted>2026-09-08T13:15:03Z</cp:lastPrinted>
  <dcterms:created xsi:type="dcterms:W3CDTF">2012-12-03T09:23:38Z</dcterms:created>
  <dcterms:modified xsi:type="dcterms:W3CDTF">2026-09-08T13:15:11Z</dcterms:modified>
</cp:coreProperties>
</file>