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.shortcut-targets-by-id\1IKP28T5FGl0B8kop4VKvb0yhJkmoZZ3C\PROJESP\_CORRENTE\UNIDADES\ERECHIM\PROA 26.1950.0000509.0 Reforma Bl 01 e Sanit_CP Lab Inf\Docs Dispensa Licitacao\"/>
    </mc:Choice>
  </mc:AlternateContent>
  <bookViews>
    <workbookView xWindow="0" yWindow="0" windowWidth="28800" windowHeight="11610"/>
  </bookViews>
  <sheets>
    <sheet name="PLANILHA ORÇAMENTÁRIA" sheetId="3" r:id="rId1"/>
    <sheet name="CFF" sheetId="2" r:id="rId2"/>
  </sheets>
  <definedNames>
    <definedName name="_xlnm.Print_Area" localSheetId="1">CFF!$A$1:$N$32</definedName>
    <definedName name="_xlnm.Print_Area" localSheetId="0">'PLANILHA ORÇAMENTÁRIA'!$A$1:$H$258</definedName>
  </definedNames>
  <calcPr calcId="162913"/>
</workbook>
</file>

<file path=xl/calcChain.xml><?xml version="1.0" encoding="utf-8"?>
<calcChain xmlns="http://schemas.openxmlformats.org/spreadsheetml/2006/main">
  <c r="O13" i="2" l="1"/>
  <c r="O14" i="2"/>
  <c r="O15" i="2"/>
  <c r="O16" i="2"/>
  <c r="O17" i="2"/>
  <c r="O18" i="2"/>
  <c r="O19" i="2"/>
  <c r="O20" i="2"/>
  <c r="O21" i="2"/>
  <c r="O22" i="2"/>
  <c r="O23" i="2"/>
  <c r="O12" i="2"/>
  <c r="H23" i="2"/>
  <c r="N23" i="2" s="1"/>
  <c r="H22" i="2"/>
  <c r="N22" i="2" s="1"/>
  <c r="H21" i="2"/>
  <c r="H20" i="2"/>
  <c r="N20" i="2" s="1"/>
  <c r="H19" i="2"/>
  <c r="N19" i="2" s="1"/>
  <c r="H18" i="2"/>
  <c r="J18" i="2" s="1"/>
  <c r="H17" i="2"/>
  <c r="H16" i="2"/>
  <c r="H15" i="2"/>
  <c r="H14" i="2"/>
  <c r="H13" i="2"/>
  <c r="H12" i="2"/>
  <c r="L23" i="2"/>
  <c r="L22" i="2"/>
  <c r="L21" i="2"/>
  <c r="L20" i="2"/>
  <c r="L19" i="2"/>
  <c r="L18" i="2"/>
  <c r="L17" i="2"/>
  <c r="L16" i="2"/>
  <c r="L15" i="2"/>
  <c r="L14" i="2"/>
  <c r="L13" i="2"/>
  <c r="L12" i="2"/>
  <c r="A23" i="2"/>
  <c r="A22" i="2"/>
  <c r="A21" i="2"/>
  <c r="A20" i="2"/>
  <c r="A19" i="2"/>
  <c r="A18" i="2"/>
  <c r="A17" i="2"/>
  <c r="A16" i="2"/>
  <c r="A15" i="2"/>
  <c r="A14" i="2"/>
  <c r="A13" i="2"/>
  <c r="A12" i="2"/>
  <c r="B10" i="2"/>
  <c r="B9" i="2"/>
  <c r="A10" i="2"/>
  <c r="A9" i="2"/>
  <c r="A8" i="2"/>
  <c r="A7" i="2"/>
  <c r="N17" i="2"/>
  <c r="J21" i="2"/>
  <c r="H252" i="3"/>
  <c r="G252" i="3"/>
  <c r="F252" i="3"/>
  <c r="H250" i="3"/>
  <c r="G250" i="3"/>
  <c r="F250" i="3"/>
  <c r="H242" i="3"/>
  <c r="G242" i="3"/>
  <c r="F242" i="3"/>
  <c r="H196" i="3"/>
  <c r="G196" i="3"/>
  <c r="F196" i="3"/>
  <c r="H120" i="3"/>
  <c r="F120" i="3"/>
  <c r="G120" i="3"/>
  <c r="H98" i="3"/>
  <c r="G98" i="3"/>
  <c r="F98" i="3"/>
  <c r="F76" i="3"/>
  <c r="H76" i="3"/>
  <c r="G76" i="3"/>
  <c r="H68" i="3"/>
  <c r="G68" i="3"/>
  <c r="F68" i="3"/>
  <c r="F62" i="3"/>
  <c r="H62" i="3"/>
  <c r="G62" i="3"/>
  <c r="H54" i="3"/>
  <c r="G54" i="3"/>
  <c r="F54" i="3"/>
  <c r="H46" i="3"/>
  <c r="G46" i="3"/>
  <c r="F46" i="3"/>
  <c r="H34" i="3"/>
  <c r="G34" i="3"/>
  <c r="F34" i="3"/>
  <c r="F16" i="3"/>
  <c r="H16" i="3"/>
  <c r="G16" i="3"/>
  <c r="G248" i="3"/>
  <c r="F248" i="3"/>
  <c r="H248" i="3" s="1"/>
  <c r="G246" i="3"/>
  <c r="F246" i="3"/>
  <c r="H246" i="3" s="1"/>
  <c r="G244" i="3"/>
  <c r="H244" i="3" s="1"/>
  <c r="F244" i="3"/>
  <c r="F208" i="3"/>
  <c r="F206" i="3"/>
  <c r="F204" i="3"/>
  <c r="G204" i="3"/>
  <c r="H204" i="3"/>
  <c r="H206" i="3"/>
  <c r="G206" i="3"/>
  <c r="G208" i="3"/>
  <c r="H208" i="3"/>
  <c r="F210" i="3"/>
  <c r="G210" i="3"/>
  <c r="H210" i="3"/>
  <c r="F212" i="3"/>
  <c r="G212" i="3"/>
  <c r="H212" i="3"/>
  <c r="F214" i="3"/>
  <c r="H214" i="3" s="1"/>
  <c r="G214" i="3"/>
  <c r="F216" i="3"/>
  <c r="G216" i="3"/>
  <c r="H216" i="3"/>
  <c r="F218" i="3"/>
  <c r="G218" i="3"/>
  <c r="H218" i="3"/>
  <c r="F220" i="3"/>
  <c r="G220" i="3"/>
  <c r="H220" i="3"/>
  <c r="F222" i="3"/>
  <c r="G222" i="3"/>
  <c r="H222" i="3" s="1"/>
  <c r="F224" i="3"/>
  <c r="G224" i="3"/>
  <c r="F226" i="3"/>
  <c r="H226" i="3" s="1"/>
  <c r="G226" i="3"/>
  <c r="F228" i="3"/>
  <c r="G228" i="3"/>
  <c r="H228" i="3" s="1"/>
  <c r="F230" i="3"/>
  <c r="G230" i="3"/>
  <c r="H230" i="3"/>
  <c r="F232" i="3"/>
  <c r="G232" i="3"/>
  <c r="H232" i="3"/>
  <c r="F234" i="3"/>
  <c r="G234" i="3"/>
  <c r="H234" i="3"/>
  <c r="F236" i="3"/>
  <c r="G236" i="3"/>
  <c r="H236" i="3"/>
  <c r="F238" i="3"/>
  <c r="G238" i="3"/>
  <c r="H238" i="3"/>
  <c r="F240" i="3"/>
  <c r="G240" i="3"/>
  <c r="H240" i="3"/>
  <c r="G202" i="3"/>
  <c r="F202" i="3"/>
  <c r="H202" i="3" s="1"/>
  <c r="G200" i="3"/>
  <c r="F200" i="3"/>
  <c r="H200" i="3" s="1"/>
  <c r="H198" i="3"/>
  <c r="G198" i="3"/>
  <c r="F198" i="3"/>
  <c r="F142" i="3"/>
  <c r="H142" i="3" s="1"/>
  <c r="G142" i="3"/>
  <c r="F144" i="3"/>
  <c r="G144" i="3"/>
  <c r="H144" i="3"/>
  <c r="F146" i="3"/>
  <c r="G146" i="3"/>
  <c r="H146" i="3"/>
  <c r="F148" i="3"/>
  <c r="G148" i="3"/>
  <c r="H148" i="3"/>
  <c r="F150" i="3"/>
  <c r="G150" i="3"/>
  <c r="H150" i="3"/>
  <c r="F152" i="3"/>
  <c r="H152" i="3" s="1"/>
  <c r="G152" i="3"/>
  <c r="F154" i="3"/>
  <c r="G154" i="3"/>
  <c r="H154" i="3"/>
  <c r="F156" i="3"/>
  <c r="G156" i="3"/>
  <c r="H156" i="3"/>
  <c r="F158" i="3"/>
  <c r="G158" i="3"/>
  <c r="H158" i="3"/>
  <c r="F160" i="3"/>
  <c r="G160" i="3"/>
  <c r="H160" i="3"/>
  <c r="F162" i="3"/>
  <c r="G162" i="3"/>
  <c r="H162" i="3"/>
  <c r="F164" i="3"/>
  <c r="G164" i="3"/>
  <c r="H164" i="3"/>
  <c r="F166" i="3"/>
  <c r="G166" i="3"/>
  <c r="H166" i="3"/>
  <c r="F168" i="3"/>
  <c r="G168" i="3"/>
  <c r="H168" i="3"/>
  <c r="F170" i="3"/>
  <c r="G170" i="3"/>
  <c r="H170" i="3"/>
  <c r="F172" i="3"/>
  <c r="G172" i="3"/>
  <c r="H172" i="3"/>
  <c r="F174" i="3"/>
  <c r="H174" i="3" s="1"/>
  <c r="G174" i="3"/>
  <c r="F176" i="3"/>
  <c r="G176" i="3"/>
  <c r="H176" i="3"/>
  <c r="F178" i="3"/>
  <c r="G178" i="3"/>
  <c r="H178" i="3"/>
  <c r="F180" i="3"/>
  <c r="G180" i="3"/>
  <c r="H180" i="3"/>
  <c r="F182" i="3"/>
  <c r="G182" i="3"/>
  <c r="H182" i="3"/>
  <c r="F184" i="3"/>
  <c r="H184" i="3" s="1"/>
  <c r="G184" i="3"/>
  <c r="F186" i="3"/>
  <c r="G186" i="3"/>
  <c r="H186" i="3"/>
  <c r="F188" i="3"/>
  <c r="G188" i="3"/>
  <c r="H188" i="3"/>
  <c r="F190" i="3"/>
  <c r="G190" i="3"/>
  <c r="H190" i="3"/>
  <c r="F192" i="3"/>
  <c r="G192" i="3"/>
  <c r="H192" i="3"/>
  <c r="F194" i="3"/>
  <c r="G194" i="3"/>
  <c r="H194" i="3"/>
  <c r="H140" i="3"/>
  <c r="G140" i="3"/>
  <c r="F140" i="3"/>
  <c r="G138" i="3"/>
  <c r="F138" i="3"/>
  <c r="H138" i="3" s="1"/>
  <c r="G136" i="3"/>
  <c r="F136" i="3"/>
  <c r="H136" i="3" s="1"/>
  <c r="G134" i="3"/>
  <c r="F134" i="3"/>
  <c r="H134" i="3" s="1"/>
  <c r="G132" i="3"/>
  <c r="F132" i="3"/>
  <c r="H132" i="3" s="1"/>
  <c r="G130" i="3"/>
  <c r="H130" i="3" s="1"/>
  <c r="F130" i="3"/>
  <c r="G128" i="3"/>
  <c r="F128" i="3"/>
  <c r="H128" i="3" s="1"/>
  <c r="G126" i="3"/>
  <c r="F126" i="3"/>
  <c r="H126" i="3" s="1"/>
  <c r="G124" i="3"/>
  <c r="F124" i="3"/>
  <c r="H124" i="3" s="1"/>
  <c r="G122" i="3"/>
  <c r="F122" i="3"/>
  <c r="H122" i="3" s="1"/>
  <c r="F106" i="3"/>
  <c r="H106" i="3" s="1"/>
  <c r="G106" i="3"/>
  <c r="F108" i="3"/>
  <c r="G108" i="3"/>
  <c r="H108" i="3"/>
  <c r="F110" i="3"/>
  <c r="G110" i="3"/>
  <c r="H110" i="3"/>
  <c r="F112" i="3"/>
  <c r="H112" i="3" s="1"/>
  <c r="G112" i="3"/>
  <c r="F114" i="3"/>
  <c r="G114" i="3"/>
  <c r="H114" i="3"/>
  <c r="F116" i="3"/>
  <c r="H116" i="3" s="1"/>
  <c r="G116" i="3"/>
  <c r="F118" i="3"/>
  <c r="G118" i="3"/>
  <c r="H118" i="3"/>
  <c r="G104" i="3"/>
  <c r="F104" i="3"/>
  <c r="H104" i="3" s="1"/>
  <c r="G102" i="3"/>
  <c r="F102" i="3"/>
  <c r="H102" i="3" s="1"/>
  <c r="H100" i="3"/>
  <c r="G100" i="3"/>
  <c r="F100" i="3"/>
  <c r="H96" i="3"/>
  <c r="F84" i="3"/>
  <c r="G84" i="3"/>
  <c r="H84" i="3"/>
  <c r="F86" i="3"/>
  <c r="G86" i="3"/>
  <c r="H86" i="3" s="1"/>
  <c r="F88" i="3"/>
  <c r="G88" i="3"/>
  <c r="H88" i="3"/>
  <c r="F90" i="3"/>
  <c r="G90" i="3"/>
  <c r="H90" i="3"/>
  <c r="F92" i="3"/>
  <c r="H92" i="3" s="1"/>
  <c r="G92" i="3"/>
  <c r="F94" i="3"/>
  <c r="H94" i="3" s="1"/>
  <c r="G94" i="3"/>
  <c r="F96" i="3"/>
  <c r="G96" i="3"/>
  <c r="G82" i="3"/>
  <c r="F82" i="3"/>
  <c r="H82" i="3" s="1"/>
  <c r="G80" i="3"/>
  <c r="F80" i="3"/>
  <c r="H80" i="3" s="1"/>
  <c r="G78" i="3"/>
  <c r="F78" i="3"/>
  <c r="H78" i="3" s="1"/>
  <c r="G74" i="3"/>
  <c r="F74" i="3"/>
  <c r="H74" i="3" s="1"/>
  <c r="G72" i="3"/>
  <c r="F72" i="3"/>
  <c r="H72" i="3" s="1"/>
  <c r="G70" i="3"/>
  <c r="F70" i="3"/>
  <c r="H70" i="3" s="1"/>
  <c r="G66" i="3"/>
  <c r="H66" i="3" s="1"/>
  <c r="F66" i="3"/>
  <c r="G64" i="3"/>
  <c r="F64" i="3"/>
  <c r="H64" i="3" s="1"/>
  <c r="G60" i="3"/>
  <c r="F60" i="3"/>
  <c r="H60" i="3" s="1"/>
  <c r="G58" i="3"/>
  <c r="F58" i="3"/>
  <c r="H58" i="3" s="1"/>
  <c r="G56" i="3"/>
  <c r="F56" i="3"/>
  <c r="H56" i="3" s="1"/>
  <c r="H48" i="3"/>
  <c r="F48" i="3"/>
  <c r="G52" i="3"/>
  <c r="F52" i="3"/>
  <c r="H52" i="3" s="1"/>
  <c r="H50" i="3"/>
  <c r="G50" i="3"/>
  <c r="F50" i="3"/>
  <c r="G48" i="3"/>
  <c r="H44" i="3"/>
  <c r="F38" i="3"/>
  <c r="H38" i="3" s="1"/>
  <c r="G38" i="3"/>
  <c r="F40" i="3"/>
  <c r="G40" i="3"/>
  <c r="H40" i="3"/>
  <c r="F42" i="3"/>
  <c r="G42" i="3"/>
  <c r="H42" i="3"/>
  <c r="F44" i="3"/>
  <c r="G44" i="3"/>
  <c r="G36" i="3"/>
  <c r="F36" i="3"/>
  <c r="H36" i="3" s="1"/>
  <c r="H14" i="3"/>
  <c r="F14" i="3"/>
  <c r="G14" i="3"/>
  <c r="G32" i="3"/>
  <c r="F32" i="3"/>
  <c r="H32" i="3"/>
  <c r="G30" i="3"/>
  <c r="F30" i="3"/>
  <c r="H28" i="3"/>
  <c r="G28" i="3"/>
  <c r="F28" i="3"/>
  <c r="H26" i="3"/>
  <c r="G26" i="3"/>
  <c r="F26" i="3"/>
  <c r="H30" i="3"/>
  <c r="F18" i="3"/>
  <c r="G18" i="3"/>
  <c r="H18" i="3" s="1"/>
  <c r="F20" i="3"/>
  <c r="G20" i="3"/>
  <c r="H20" i="3"/>
  <c r="F22" i="3"/>
  <c r="G22" i="3"/>
  <c r="H22" i="3"/>
  <c r="F24" i="3"/>
  <c r="G24" i="3"/>
  <c r="H24" i="3"/>
  <c r="H12" i="3"/>
  <c r="G12" i="3"/>
  <c r="F12" i="3"/>
  <c r="L24" i="2" l="1"/>
  <c r="L25" i="2"/>
  <c r="N18" i="2"/>
  <c r="J19" i="2"/>
  <c r="J20" i="2"/>
  <c r="J17" i="2"/>
  <c r="N21" i="2"/>
  <c r="J22" i="2"/>
  <c r="J23" i="2"/>
  <c r="H224" i="3"/>
  <c r="H24" i="2" l="1"/>
  <c r="K24" i="2" s="1"/>
  <c r="K25" i="2" s="1"/>
  <c r="N15" i="2"/>
  <c r="J15" i="2" l="1"/>
  <c r="N14" i="2"/>
  <c r="J14" i="2"/>
  <c r="N13" i="2"/>
  <c r="J13" i="2"/>
  <c r="N16" i="2" l="1"/>
  <c r="J16" i="2"/>
  <c r="J12" i="2"/>
  <c r="N12" i="2"/>
  <c r="J24" i="2" l="1"/>
  <c r="N24" i="2"/>
  <c r="M24" i="2" s="1"/>
  <c r="J25" i="2" l="1"/>
  <c r="N25" i="2" s="1"/>
  <c r="I24" i="2"/>
  <c r="I25" i="2" s="1"/>
  <c r="M25" i="2" s="1"/>
</calcChain>
</file>

<file path=xl/sharedStrings.xml><?xml version="1.0" encoding="utf-8"?>
<sst xmlns="http://schemas.openxmlformats.org/spreadsheetml/2006/main" count="405" uniqueCount="170">
  <si>
    <t>Planilha de Orçamento GLOBAL</t>
  </si>
  <si>
    <t>Endereço:</t>
  </si>
  <si>
    <t>Cidade:</t>
  </si>
  <si>
    <t>Item/Descrição</t>
  </si>
  <si>
    <t>Qtd.</t>
  </si>
  <si>
    <t>Un</t>
  </si>
  <si>
    <t>TOTAL DO ORÇAMENTO</t>
  </si>
  <si>
    <t>EMPRESA:</t>
  </si>
  <si>
    <t>CNPJ:</t>
  </si>
  <si>
    <t>ENDEREÇO:</t>
  </si>
  <si>
    <t>TELEFONE:</t>
  </si>
  <si>
    <t>RESPONSÁVEL TÉCNICO:</t>
  </si>
  <si>
    <t>Data:</t>
  </si>
  <si>
    <t xml:space="preserve">  Total</t>
  </si>
  <si>
    <t>CRONOGRAMA FÍSICO FINANCEIRO</t>
  </si>
  <si>
    <t>Total</t>
  </si>
  <si>
    <t>%</t>
  </si>
  <si>
    <t xml:space="preserve">TOTAL </t>
  </si>
  <si>
    <t>TOTAL ACUMULADO</t>
  </si>
  <si>
    <t>(assinatura)</t>
  </si>
  <si>
    <t>Responsável Técnico da Empresa</t>
  </si>
  <si>
    <t>CREA N.º ou CAU Nº</t>
  </si>
  <si>
    <t>Nome:</t>
  </si>
  <si>
    <t>BDI:</t>
  </si>
  <si>
    <t>Encargos Sociais:</t>
  </si>
  <si>
    <t>Preço Total
Material</t>
  </si>
  <si>
    <t>Preço Total
Mão-de-Obra</t>
  </si>
  <si>
    <t>Preço Unitário
Material
(c/ BDI)</t>
  </si>
  <si>
    <t>Preço Unitário
Mão-de-Obra
(c/ BDI e ES)</t>
  </si>
  <si>
    <t>RUA JOSÉ BISOGNIN, 250</t>
  </si>
  <si>
    <t>ERECHIM-RS</t>
  </si>
  <si>
    <t xml:space="preserve"> 1. SERVIÇOS INICIAIS</t>
  </si>
  <si>
    <t>ADMINISTRAÇÃO E ACOMPANHAMENTO DO SERVIÇO (3%)</t>
  </si>
  <si>
    <t xml:space="preserve">MS    </t>
  </si>
  <si>
    <t xml:space="preserve">    </t>
  </si>
  <si>
    <t>MOBILIZAÇÃO E DESMOBILIZAÇÃO DE OBRA (0,50%)</t>
  </si>
  <si>
    <t xml:space="preserve">VB    </t>
  </si>
  <si>
    <t>Total de SERVIÇOS INICIAIS</t>
  </si>
  <si>
    <t xml:space="preserve"> 2. DEMOLIÇÕES, REMOÇÕES E RETIRADAS</t>
  </si>
  <si>
    <t xml:space="preserve">UERGS_036 MOBILIZACAO RETIRADA/RECOLOCACAO MOVEIS/EQUIP. - EQUIPE
2HOMENS/8HORAS
</t>
  </si>
  <si>
    <t xml:space="preserve">D     </t>
  </si>
  <si>
    <t>22134 DEMOLICAO DE PISO COM TACOS DE MADEIRA (PARQUET)</t>
  </si>
  <si>
    <t xml:space="preserve">M2    </t>
  </si>
  <si>
    <t xml:space="preserve">97640 REMOÇÃO DE FORROS DE DRYWALL, PVC E FIBROMINERAL, DE FORMA
MANUAL, SEM REAP ROVEITAMENTO. AF_09/2023
</t>
  </si>
  <si>
    <t>22164 RETIRADA DE ESQUADRIAS</t>
  </si>
  <si>
    <t>22197 DESMONTAGEM DE DIVISORIAS LEVES</t>
  </si>
  <si>
    <t>22194 RETIRADA DE APARELHOS DE APARELHOS SANITÁRIOS E PIAS</t>
  </si>
  <si>
    <t xml:space="preserve">UN    </t>
  </si>
  <si>
    <t>UERGS_041 RETIRADA DE PONTO ELÉTRICO INCL. TUBULAÇÃO</t>
  </si>
  <si>
    <t>UERGS_172 RETIRADA DE PTO ELETRICO DE ILUMINAÇÃO</t>
  </si>
  <si>
    <t xml:space="preserve">PT    </t>
  </si>
  <si>
    <t>Total de DEMOLIÇÕES, REMOÇÕES E RETIRADAS</t>
  </si>
  <si>
    <t xml:space="preserve"> 3. REVESTIMENTO E PINTURA</t>
  </si>
  <si>
    <t xml:space="preserve">A101092 MASSA UNICA 20MM-ARGAMASSA REGULAR CA-AR 1:5+20%CI
(REGULARIZAÇÃO DE SUPERFÍCIE)
</t>
  </si>
  <si>
    <t>141256 PINTURA ACRILICA SOBRE REBOCO-2 DEMAOS</t>
  </si>
  <si>
    <t>81510 CHAPISCO IMPERMEAVEL CI-AR 1:2 ESP7MM(PEGA NORMAL)</t>
  </si>
  <si>
    <t>81520 EMBOCO IMPERMEAVEL CI-AR 1:2 ESP15MM (PEGA NORMAL)</t>
  </si>
  <si>
    <t xml:space="preserve">87275 REVESTIMENTO CERÂMICO PARA PAREDES INTERNAS COM PLACAS TIPO
ESMALTADA DE DI MENSÕES 33X45 CM APLICADAS A MEIA ALTURA DAS
PAREDES. AF_02/2023_PE
</t>
  </si>
  <si>
    <t>Total de REVESTIMENTO E PINTURA</t>
  </si>
  <si>
    <t xml:space="preserve"> 4. PISOS</t>
  </si>
  <si>
    <t>605025 ARGAMASSA CI-AR.MEDIA 1:3  E=3CM</t>
  </si>
  <si>
    <t xml:space="preserve">87263 REVESTIMENTO CERÂMICO PARA PISO COM PLACAS TIPO PORCELANATO
DE DIMENSÕES 60 X60 CM APLICADA EM AMBIENTES DE ÁREA MAIOR QUE 10
M². AF_02/2023_PE
</t>
  </si>
  <si>
    <t>94521 RODAPE CERAMICO 7,5X16-ARG.CI-AR 1:4-1CM</t>
  </si>
  <si>
    <t xml:space="preserve">M     </t>
  </si>
  <si>
    <t>Total de PISOS</t>
  </si>
  <si>
    <t xml:space="preserve"> 5. FORROS</t>
  </si>
  <si>
    <t>73659 REFORÇO/REVISÃO DO RIPAMENTO EXISTENTE - P/ FIXAÇÃO DE FORRO</t>
  </si>
  <si>
    <t xml:space="preserve">96486 FORRO EM RÉGUAS DE PVC, LISO, PARA AMBIENTES COMERCIAIS,
INCLUSIVE ESTRUTUR A BIDIRECIONAL DE FIXAÇÃO. AF_08/2023_PS
</t>
  </si>
  <si>
    <t xml:space="preserve">96121 ACABAMENTOS PARA FORRO (RODA-FORRO EM PERFIL METÁLICO E
PLÁSTICO). AF_08/20 23
</t>
  </si>
  <si>
    <t>Total de FORROS</t>
  </si>
  <si>
    <t xml:space="preserve"> 6. PAREDES E DIVISÓRIAS</t>
  </si>
  <si>
    <t>64320 PN1- PAINEL CEGO - COLOCADA</t>
  </si>
  <si>
    <t>64325 PN2- PAINEL + VIDRO LISO TRANSPARENTE-COLOCADA</t>
  </si>
  <si>
    <t>Total de PAREDES E DIVISÓRIAS</t>
  </si>
  <si>
    <t xml:space="preserve"> 7. ESQUADRIAS</t>
  </si>
  <si>
    <t>113015 PORTA DE ABRIR-ALUMINIO</t>
  </si>
  <si>
    <t>64405 PORTA DIVISORIA DIVILUX COMPLETA C/FERRAGEM</t>
  </si>
  <si>
    <t xml:space="preserve">CJ    </t>
  </si>
  <si>
    <t>131104 VIDRO TRANSPARENTE 6MM COLOCADO - VISOR PORTA</t>
  </si>
  <si>
    <t>Total de ESQUADRIAS</t>
  </si>
  <si>
    <t xml:space="preserve"> 8. INSTALAÇÕES HIDROSSANITÁRIAS - ÁGUA FRIA</t>
  </si>
  <si>
    <t>161900 RASGO EM ALVENARIA P/CANALIZACOES C/ENCHIMENTO</t>
  </si>
  <si>
    <t>161205 TUBO PVC RIGIDO SOLDAVEL 25MM</t>
  </si>
  <si>
    <t>161207 JOELHO 90 PVC RIGIDO SOLDAVEL 25MM</t>
  </si>
  <si>
    <t>UERGS_082 JOELHO 90 PVC ROSCA BUCHA LATÃO 25MM</t>
  </si>
  <si>
    <t xml:space="preserve">94657 LUVA PVC, SOLDÁVEL, DN 25 MM, INSTALADO EM RESERVAÇÃO PREDIAL
DE ÁGUA - FOR NECIMENTO E INSTALAÇÃO. AF_04/2024
</t>
  </si>
  <si>
    <t>161206 TE 90 PVC RIGIDO SOLDAVEL 25MM</t>
  </si>
  <si>
    <t xml:space="preserve">100858 MICTÓRIO SIFONADO COM VÁLVULA DE DESCARGA EM LOUÇA BRANCA -
PADRÃO MÉDIO - FORNECIMENTO E INSTALAÇÃO. AF_02/2026
</t>
  </si>
  <si>
    <t xml:space="preserve">106781 BANCADA DE GRANITO CINZA POLIDO, DE 2,30 X 0,55 M, PARA
LAVATÓRIO - FORNECI MENTO E INSTALAÇÃO. AF_02/2026
INCLUSO MÃOS FRANCESAS PARA FIXAÇÃO
</t>
  </si>
  <si>
    <t xml:space="preserve">100852 CUBA DE EMBUTIR RETANGULAR DE AÇO INOXIDÁVEL, 56 X 33 X 12 CM -
FORNECIMENT O E INSTALAÇÃO. AF_02/2026
</t>
  </si>
  <si>
    <t xml:space="preserve">86909 TORNEIRA CROMADA TUBO MÓVEL, DE MESA, 1/2" OU 3/4", PARA PIA DE
COZINHA, PA DRÃO ALTO - FORNECIMENTO E INSTALAÇÃO. AF_02/2026
</t>
  </si>
  <si>
    <t>Total de INSTALAÇÕES HIDROSSANITÁRIAS - ÁGUA FRIA</t>
  </si>
  <si>
    <t xml:space="preserve"> 9. INSTALAÇÕES HIDROSSANITÁRIAS - ESGOTO</t>
  </si>
  <si>
    <t>164210 TUBO PVC RIGIDO 75MM ESGOTO PRIMARIO</t>
  </si>
  <si>
    <t>164200 TUBO PVC RIGIDO SOLDAVEL 40MM ESGOTO SECUNDARIO</t>
  </si>
  <si>
    <t xml:space="preserve">89726 JOELHO 45 GRAUS, PVC, SERIE NORMAL, ESGOTO PREDIAL, DN 40 MM,
JUNTA SOLDÁVE L, FORNECIDO E INSTALADO EM RAMAL DE DESCARGA OU
RAMAL DE ESGOTO SANITÁRIO. AF_12/2014
</t>
  </si>
  <si>
    <t xml:space="preserve">89806 JOELHO 45 GRAUS, PVC, SERIE NORMAL, ESGOTO PREDIAL, DN 75 MM,
JUNTA ELÁSTIC A, FORNECIDO E INSTALADO EM PRUMADA DE ESGOTO
SANITÁRIO OU VENTILAÇÃO. AF_08/2022
</t>
  </si>
  <si>
    <t xml:space="preserve">89707 CAIXA SIFONADA, PVC, DN 75 X 75 X 50 MM, JUNTA ELÁSTICA, FORNECIDA
E INSTAL ADA EM RAMAL DE DESCARGA OU EM RAMAL DE ESGOTO SANITÁRIO.
AF_08/2022
</t>
  </si>
  <si>
    <t xml:space="preserve">98110 CAIXA DE GORDURA PEQUENA (CAPACIDADE: 19 L), CIRCULAR, EM PVC,
DIÂMETRO INT ERNO= 0,3 M. AF_12/2020
</t>
  </si>
  <si>
    <t xml:space="preserve">UERGS_271s CAIXA DE INSPEÇÃO CONCRETO PREMOLDADO 40x40x50cm C/
TAMPA
</t>
  </si>
  <si>
    <t>522152 REMOCAO DE PAVIMENTACAO BLOCOS PRE-MOLD. (DMT=5KM)</t>
  </si>
  <si>
    <t>31121 ESCAVACAO MANUAL DE SOLO DE 1A. ATE 1,50M</t>
  </si>
  <si>
    <t xml:space="preserve">M3    </t>
  </si>
  <si>
    <t xml:space="preserve">92402 EXECUÇÃO DE PASSEIO EM PISO INTERTRAVADO, COM BLOCO 16 FACES
DE 22 X 11 CM, ESPESSURA 6 CM. AF_10/2022
</t>
  </si>
  <si>
    <t>Total de INSTALAÇÕES HIDROSSANITÁRIAS - ESGOTO</t>
  </si>
  <si>
    <t>10. INSTALAÇÕES ELÉTRICAS</t>
  </si>
  <si>
    <t xml:space="preserve">101879 QUADRO DE DISTRIBUIÇÃO DE ENERGIA EM CHAPA DE AÇO
GALVANIZADO, DE EMBUTIR, COM BARRAMENTO TRIFÁSICO, PARA 24
DISJUNTORES DIN 100A - FORNECIMENTO E INSTALAÇÃO. AF_07/ 2025
</t>
  </si>
  <si>
    <t xml:space="preserve">98111 CAIXA DE INSPEÇÃO PARA ATERRAMENTO, CIRCULAR, EM POLIETILENO,
DIÂMETRO INTE RNO = 0,3 M. AF_12/2020
</t>
  </si>
  <si>
    <t xml:space="preserve">96986 HASTE DE ATERRAMENTO, DIÂMETRO 3/4", COM 3 METROS -
FORNECIMENTO E INSTALAÇ ÃO. AF_08/2023
</t>
  </si>
  <si>
    <t>177060 ELETROCALHA PERFURADA, ZINCADA 100X70MM COM TAMPA</t>
  </si>
  <si>
    <t>177070 JUNÇÃO ELETROCALHA PERFURADA</t>
  </si>
  <si>
    <t xml:space="preserve">95818 CONDULETE DE PVC, TIPO X, PARA ELETRODUTO DE PVC SOLDÁVEL DN
32 MM (1''), A PARENTE - FORNECIMENTO E INSTALAÇÃO. AF_01/2026
</t>
  </si>
  <si>
    <t>177082 CURVA ELETROCALHA PERF.HORIZONTAL 90 -100X70MM</t>
  </si>
  <si>
    <t>177095 TE ELETROCALHA PERF. HORIZONTAL 100X70MM</t>
  </si>
  <si>
    <t>UERGS_054 SUPORTE PARA ELETROCALHA 100 A 200MM</t>
  </si>
  <si>
    <t>171060 ELETRODUTO PVC RIGIDO ROSCAVEL 1" (25MM) - BRANCO</t>
  </si>
  <si>
    <t>171061 CURVA 90 ELETRODUTO PVC RIGIDO ROSCAVEL 1" (25MM) - BRANCO</t>
  </si>
  <si>
    <t xml:space="preserve">95817 CONDULETE DE PVC, TIPO X, PARA ELETRODUTO DE PVC SOLDÁVEL DN
25 MM (3/4"), APARENTE - FORNECIMENTO E INSTALAÇÃO. AF_01/2026
</t>
  </si>
  <si>
    <t xml:space="preserve">UERGS_148 LUVA EM PVC RÍGIDO ROSCÁVEL 25 E 32MM P/ ELETRODUTO -
BRANCO
</t>
  </si>
  <si>
    <t>171065 ELETRODUTO PVC RIGIDO ROSCAVEL 1 1/4" (32MM) - BRANCO</t>
  </si>
  <si>
    <t>171066 CURVA 90 ELETRODUTO PVC RIGIDO ROSCAVEL 1 1/4" - BRANCO</t>
  </si>
  <si>
    <t>60555 MODULO TOMADA DUPLA PVC BRANCO PLUG 10A</t>
  </si>
  <si>
    <t>S00012147 MODULO TOMADA SIMPLES PVC BRANCO PLUG 10A</t>
  </si>
  <si>
    <t>S00038075 MODULO TOMADA SIMPLES PVC BRANCO PLUG 20A</t>
  </si>
  <si>
    <t>8652 INTERRUPTOR EMBUTIR SIMPLES 10A</t>
  </si>
  <si>
    <t>8654 INTERRUPTOR EMBUTIR DUPLO   10A</t>
  </si>
  <si>
    <t>8656 INTERRUPTOR EMBUTIR TRIPLO  10A</t>
  </si>
  <si>
    <t>P9953 Eletricista - mensalista</t>
  </si>
  <si>
    <t>S00040919 AJUDANTE DE ELETRICISTA (MENSALISTA)</t>
  </si>
  <si>
    <t xml:space="preserve">MES   </t>
  </si>
  <si>
    <t>173025 CABO UNIPOLAR, CL2, PVC 750V    2,5MM2</t>
  </si>
  <si>
    <t>173026 CABO UNIPOLAR, CL2, PVC 750V    4MM2</t>
  </si>
  <si>
    <t>173027 CABO UNIPOLAR, CL2, PVC 750V    6MM2</t>
  </si>
  <si>
    <t>173029 CABO UNIPOLAR, CL2, PVC 750V  16MM2</t>
  </si>
  <si>
    <t>174310 DISJUNTOR MONOPOLAR 15A</t>
  </si>
  <si>
    <t>174011 DISJUNTOR MONOPOLAR 20A</t>
  </si>
  <si>
    <t>174311 DISJUNTOR MONOPOLAR 25A</t>
  </si>
  <si>
    <t>174373 DISJUNTOR TRIPOLAR 35A</t>
  </si>
  <si>
    <t>174374 DISJUNTOR TRIPOLAR 60A</t>
  </si>
  <si>
    <t>(COTAÇÃO) DISJUNTOR DR - 40A / 30mA</t>
  </si>
  <si>
    <t xml:space="preserve">106027 DISPOSITIVO DPS 40KA- 275V - TIPO 2 - 3P + N - FORNECIMENTO E
INSTALAÇÃO. A F_07/2025
</t>
  </si>
  <si>
    <t>UERGS_009 LUMINÁRIA LED COM LÂMPADA TUBULAR 2 X 20W</t>
  </si>
  <si>
    <t xml:space="preserve">103782 LUMINÁRIA TIPO PLAFON CIRCULAR, DE SOBREPOR, COM LED DE 12/13
W - FORNECIME NTO E INSTALAÇÃO. AF_09/2024
</t>
  </si>
  <si>
    <t>UERGS_142 TAMPA CEGA EM PVC P/ CONDULETE 4 X 2"</t>
  </si>
  <si>
    <t>Total de INSTALAÇÕES ELÉTRICAS</t>
  </si>
  <si>
    <t>11. INSTALAÇÕES DE REDE LÓGICA</t>
  </si>
  <si>
    <t xml:space="preserve">95818 CONDULETE DE PVC, TIPO X, PARA ELETRODUTO DE PVC SOLDÁVEL DN
32 MM (1''), A PARENTE - FORNECIMENTO E INSTALAÇÃO. AF_11/2016
</t>
  </si>
  <si>
    <t>98307 TOMADA DE REDE RJ45 - FORNECIMENTO E INSTALAÇÃO. AF_08/2025</t>
  </si>
  <si>
    <t>UERGS_099 CONECTOR RJ45 FEMEA CAT5, FORNECIMENTO E INSTALAÇÃO</t>
  </si>
  <si>
    <t xml:space="preserve">98295 CABO ELETRÔNICO CATEGORIA 5E, INSTALADO EM EDIFICAÇÃO
INSTITUCIONAL - FORNE CIMENTO E INSTALAÇÃO. AF_08/2025
</t>
  </si>
  <si>
    <t xml:space="preserve">98297 CABO ELETRÔNICO CATEGORIA 6, INSTALADO EM EDIFICAÇÃO
INSTITUCIONAL - FORNEC IMENTO E INSTALAÇÃO. AF_08/2025
</t>
  </si>
  <si>
    <t>UERGS_121 PATCH CORD U/UTP CM CONECTOR RJ-45 6 AZUL 1,5 M</t>
  </si>
  <si>
    <t xml:space="preserve">98301 PATCH PANEL 24 PORTAS, CATEGORIA 5E - FORNECIMENTO E
INSTALAÇÃO. AF_11/2019
</t>
  </si>
  <si>
    <t xml:space="preserve">98302 PATCH PANEL 24 PORTAS, CATEGORIA 6 - FORNECIMENTO E
INSTALAÇÃO. AF_08/2025
</t>
  </si>
  <si>
    <t>SBC_59085 RACK PAREDE PADRAO 19 12U X 470MM PRETO</t>
  </si>
  <si>
    <t>SBC_59451 CERTIFICACAO DE REDE LOGICA C EMISSAO DE RELATORIO</t>
  </si>
  <si>
    <t>(COTAÇÃO) CABO HDMI 5M INSTALAÇÃO</t>
  </si>
  <si>
    <t xml:space="preserve">(COTAÇÃO) SUPORTE PARA PROJETOR TETO BANDEJA C/ REGULAGEM E
AJUSTE DE ALTURA
</t>
  </si>
  <si>
    <t>Total de INSTALAÇÕES DE REDE LÓGICA</t>
  </si>
  <si>
    <t>12. SERVIÇOS FINAIS</t>
  </si>
  <si>
    <t>Total de SERVIÇOS FINAIS</t>
  </si>
  <si>
    <t>Obra: REFORMA BLOCO 01 E SANITÁRIO - DANOS TEMPORAL GRANIZO</t>
  </si>
  <si>
    <t>Cliente: UERGS - UNIDADE ERECHIM</t>
  </si>
  <si>
    <t>.1  REMOCAO E AMONTOAMENTO DE ENTULHO DENTRO DA OBRA</t>
  </si>
  <si>
    <t>.2  CARGA MANUAL E TRANSPORTE ENTULHO-CAMINHAO 10KM</t>
  </si>
  <si>
    <t>.3  LIMPEZA PERMANENTE DA OBRA</t>
  </si>
  <si>
    <t xml:space="preserve">M²    </t>
  </si>
  <si>
    <t>30 dias</t>
  </si>
  <si>
    <t>60 dias</t>
  </si>
  <si>
    <t>90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</si>
</sst>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164" formatCode="&quot;R$&quot;\ #,##0.00"/>
    <numFmt numFmtId="165" formatCode="0,000.00"/>
    <numFmt numFmtId="166" formatCode="000.00"/>
    <numFmt numFmtId="167" formatCode="00.00"/>
  </numFmts>
  <fonts count="17" x14ac:knownFonts="1">
    <font>
      <sz val="10"/>
      <color indexed="8"/>
      <name val="Arial"/>
    </font>
    <font>
      <sz val="14"/>
      <color indexed="8"/>
      <name val="Arial"/>
    </font>
    <font>
      <sz val="8"/>
      <color indexed="8"/>
      <name val="Arial"/>
    </font>
    <font>
      <sz val="7"/>
      <color indexed="8"/>
      <name val="Arial"/>
    </font>
    <font>
      <b/>
      <sz val="7"/>
      <color indexed="8"/>
      <name val="Arial"/>
    </font>
    <font>
      <sz val="9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7"/>
      <name val="Arial"/>
      <family val="2"/>
    </font>
    <font>
      <b/>
      <sz val="9.5"/>
      <color rgb="FF000000"/>
      <name val="Times New Roman"/>
      <family val="1"/>
    </font>
    <font>
      <sz val="7"/>
      <color indexed="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Border="0">
      <alignment horizontal="center" vertical="top"/>
      <protection locked="0"/>
    </xf>
    <xf numFmtId="0" fontId="11" fillId="0" borderId="0"/>
  </cellStyleXfs>
  <cellXfs count="157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10" fillId="2" borderId="2" xfId="0" applyFont="1" applyFill="1" applyBorder="1" applyAlignment="1">
      <alignment vertical="center" wrapText="1"/>
    </xf>
    <xf numFmtId="44" fontId="8" fillId="3" borderId="14" xfId="2" applyNumberFormat="1" applyFont="1" applyFill="1" applyBorder="1" applyAlignment="1" applyProtection="1">
      <alignment horizontal="right" vertical="center"/>
      <protection locked="0"/>
    </xf>
    <xf numFmtId="44" fontId="8" fillId="3" borderId="15" xfId="2" applyNumberFormat="1" applyFont="1" applyFill="1" applyBorder="1" applyAlignment="1" applyProtection="1">
      <alignment horizontal="right" vertical="center"/>
      <protection locked="0"/>
    </xf>
    <xf numFmtId="44" fontId="8" fillId="3" borderId="18" xfId="2" applyNumberFormat="1" applyFont="1" applyFill="1" applyBorder="1" applyAlignment="1" applyProtection="1">
      <alignment horizontal="right" vertical="center"/>
      <protection locked="0"/>
    </xf>
    <xf numFmtId="44" fontId="8" fillId="3" borderId="19" xfId="2" applyNumberFormat="1" applyFont="1" applyFill="1" applyBorder="1" applyAlignment="1" applyProtection="1">
      <alignment horizontal="right" vertical="center"/>
      <protection locked="0"/>
    </xf>
    <xf numFmtId="44" fontId="8" fillId="2" borderId="20" xfId="2" applyNumberFormat="1" applyFont="1" applyFill="1" applyBorder="1" applyAlignment="1" applyProtection="1">
      <alignment horizontal="right" vertical="center"/>
      <protection locked="0"/>
    </xf>
    <xf numFmtId="10" fontId="8" fillId="2" borderId="12" xfId="1" applyNumberFormat="1" applyFont="1" applyFill="1" applyBorder="1" applyAlignment="1" applyProtection="1">
      <alignment horizontal="right" vertical="center"/>
      <protection locked="0"/>
    </xf>
    <xf numFmtId="10" fontId="0" fillId="0" borderId="0" xfId="0" applyNumberFormat="1" applyAlignment="1">
      <alignment horizontal="right" vertical="top"/>
    </xf>
    <xf numFmtId="44" fontId="0" fillId="0" borderId="0" xfId="0" applyNumberFormat="1" applyAlignment="1">
      <alignment horizontal="left" vertical="top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12" fillId="3" borderId="1" xfId="2" applyFont="1" applyFill="1" applyBorder="1" applyAlignment="1" applyProtection="1">
      <alignment horizontal="center" vertical="center" wrapText="1"/>
      <protection locked="0"/>
    </xf>
    <xf numFmtId="0" fontId="12" fillId="3" borderId="0" xfId="2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top"/>
    </xf>
    <xf numFmtId="0" fontId="0" fillId="3" borderId="1" xfId="0" applyFill="1" applyBorder="1" applyAlignment="1">
      <alignment vertical="center"/>
    </xf>
    <xf numFmtId="0" fontId="0" fillId="3" borderId="0" xfId="0" applyFill="1" applyBorder="1" applyAlignment="1">
      <alignment vertical="top"/>
    </xf>
    <xf numFmtId="0" fontId="10" fillId="3" borderId="0" xfId="0" applyFont="1" applyFill="1" applyBorder="1" applyAlignment="1">
      <alignment horizontal="center" vertical="top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top"/>
    </xf>
    <xf numFmtId="0" fontId="0" fillId="3" borderId="10" xfId="0" applyFill="1" applyBorder="1" applyAlignment="1">
      <alignment horizontal="center" vertical="top"/>
    </xf>
    <xf numFmtId="0" fontId="10" fillId="3" borderId="10" xfId="0" applyFont="1" applyFill="1" applyBorder="1" applyAlignment="1">
      <alignment horizontal="center" vertical="top"/>
    </xf>
    <xf numFmtId="0" fontId="10" fillId="2" borderId="0" xfId="0" applyFont="1" applyFill="1" applyBorder="1" applyAlignment="1">
      <alignment vertical="center"/>
    </xf>
    <xf numFmtId="0" fontId="12" fillId="2" borderId="23" xfId="2" applyFont="1" applyFill="1" applyBorder="1" applyAlignment="1" applyProtection="1">
      <alignment horizontal="center" vertical="center" wrapText="1"/>
      <protection locked="0"/>
    </xf>
    <xf numFmtId="0" fontId="12" fillId="2" borderId="24" xfId="2" applyFont="1" applyFill="1" applyBorder="1" applyAlignment="1" applyProtection="1">
      <alignment horizontal="center" vertical="center" wrapText="1"/>
      <protection locked="0"/>
    </xf>
    <xf numFmtId="0" fontId="12" fillId="2" borderId="25" xfId="2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 wrapText="1"/>
    </xf>
    <xf numFmtId="9" fontId="8" fillId="3" borderId="12" xfId="1" applyNumberFormat="1" applyFont="1" applyFill="1" applyBorder="1" applyAlignment="1" applyProtection="1">
      <alignment horizontal="right" vertical="center"/>
      <protection locked="0"/>
    </xf>
    <xf numFmtId="9" fontId="8" fillId="3" borderId="16" xfId="1" applyNumberFormat="1" applyFont="1" applyFill="1" applyBorder="1" applyAlignment="1" applyProtection="1">
      <alignment horizontal="right" vertical="center"/>
      <protection locked="0"/>
    </xf>
    <xf numFmtId="9" fontId="0" fillId="0" borderId="0" xfId="0" applyNumberFormat="1" applyAlignment="1">
      <alignment horizontal="right" vertical="top"/>
    </xf>
    <xf numFmtId="0" fontId="10" fillId="2" borderId="1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top"/>
    </xf>
    <xf numFmtId="0" fontId="10" fillId="3" borderId="11" xfId="0" applyFont="1" applyFill="1" applyBorder="1" applyAlignment="1">
      <alignment horizontal="center" vertical="top"/>
    </xf>
    <xf numFmtId="0" fontId="14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31" xfId="0" applyBorder="1" applyAlignment="1"/>
    <xf numFmtId="0" fontId="0" fillId="0" borderId="27" xfId="0" applyBorder="1" applyAlignment="1"/>
    <xf numFmtId="0" fontId="0" fillId="0" borderId="27" xfId="0" applyBorder="1" applyAlignment="1">
      <alignment horizontal="center"/>
    </xf>
    <xf numFmtId="0" fontId="1" fillId="0" borderId="0" xfId="0" applyFont="1" applyFill="1" applyBorder="1" applyAlignment="1" applyProtection="1">
      <protection locked="0"/>
    </xf>
    <xf numFmtId="0" fontId="5" fillId="0" borderId="0" xfId="0" applyFont="1" applyBorder="1" applyAlignment="1"/>
    <xf numFmtId="0" fontId="0" fillId="0" borderId="0" xfId="0" applyBorder="1" applyAlignment="1"/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27" xfId="0" applyFont="1" applyFill="1" applyBorder="1" applyAlignment="1" applyProtection="1">
      <alignment horizontal="left"/>
      <protection locked="0"/>
    </xf>
    <xf numFmtId="2" fontId="3" fillId="0" borderId="27" xfId="0" applyNumberFormat="1" applyFont="1" applyFill="1" applyBorder="1" applyAlignment="1" applyProtection="1">
      <alignment horizontal="center"/>
      <protection locked="0"/>
    </xf>
    <xf numFmtId="0" fontId="3" fillId="0" borderId="27" xfId="0" applyFont="1" applyFill="1" applyBorder="1" applyAlignment="1" applyProtection="1">
      <alignment horizontal="center"/>
      <protection locked="0"/>
    </xf>
    <xf numFmtId="44" fontId="3" fillId="0" borderId="27" xfId="0" applyNumberFormat="1" applyFont="1" applyFill="1" applyBorder="1" applyAlignment="1" applyProtection="1">
      <alignment horizontal="right"/>
      <protection locked="0"/>
    </xf>
    <xf numFmtId="0" fontId="2" fillId="0" borderId="27" xfId="0" applyFont="1" applyFill="1" applyBorder="1" applyAlignment="1" applyProtection="1">
      <alignment horizontal="center"/>
      <protection locked="0"/>
    </xf>
    <xf numFmtId="165" fontId="3" fillId="0" borderId="27" xfId="0" applyNumberFormat="1" applyFont="1" applyFill="1" applyBorder="1" applyAlignment="1" applyProtection="1">
      <alignment horizontal="right"/>
      <protection locked="0"/>
    </xf>
    <xf numFmtId="44" fontId="0" fillId="0" borderId="27" xfId="0" applyNumberFormat="1" applyBorder="1" applyAlignment="1"/>
    <xf numFmtId="0" fontId="4" fillId="0" borderId="27" xfId="0" applyFont="1" applyFill="1" applyBorder="1" applyAlignment="1" applyProtection="1">
      <alignment horizontal="right"/>
      <protection locked="0"/>
    </xf>
    <xf numFmtId="166" fontId="3" fillId="0" borderId="27" xfId="0" applyNumberFormat="1" applyFont="1" applyFill="1" applyBorder="1" applyAlignment="1" applyProtection="1">
      <alignment horizontal="center"/>
      <protection locked="0"/>
    </xf>
    <xf numFmtId="0" fontId="3" fillId="0" borderId="27" xfId="0" applyFont="1" applyFill="1" applyBorder="1" applyAlignment="1" applyProtection="1">
      <alignment horizontal="right"/>
      <protection locked="0"/>
    </xf>
    <xf numFmtId="167" fontId="3" fillId="0" borderId="27" xfId="0" applyNumberFormat="1" applyFont="1" applyFill="1" applyBorder="1" applyAlignment="1" applyProtection="1">
      <alignment horizontal="center"/>
      <protection locked="0"/>
    </xf>
    <xf numFmtId="165" fontId="3" fillId="0" borderId="27" xfId="0" applyNumberFormat="1" applyFont="1" applyFill="1" applyBorder="1" applyAlignment="1" applyProtection="1">
      <alignment horizontal="center"/>
      <protection locked="0"/>
    </xf>
    <xf numFmtId="44" fontId="8" fillId="0" borderId="27" xfId="0" applyNumberFormat="1" applyFont="1" applyFill="1" applyBorder="1" applyAlignment="1" applyProtection="1">
      <alignment horizontal="right"/>
      <protection locked="0"/>
    </xf>
    <xf numFmtId="0" fontId="4" fillId="2" borderId="27" xfId="0" applyFont="1" applyFill="1" applyBorder="1" applyAlignment="1" applyProtection="1">
      <alignment horizontal="right"/>
      <protection locked="0"/>
    </xf>
    <xf numFmtId="0" fontId="0" fillId="2" borderId="27" xfId="0" applyFill="1" applyBorder="1" applyAlignment="1">
      <alignment horizontal="center"/>
    </xf>
    <xf numFmtId="0" fontId="2" fillId="2" borderId="27" xfId="0" applyFont="1" applyFill="1" applyBorder="1" applyAlignment="1" applyProtection="1">
      <alignment horizontal="center"/>
      <protection locked="0"/>
    </xf>
    <xf numFmtId="44" fontId="0" fillId="2" borderId="27" xfId="0" applyNumberFormat="1" applyFill="1" applyBorder="1" applyAlignment="1"/>
    <xf numFmtId="44" fontId="4" fillId="2" borderId="27" xfId="0" applyNumberFormat="1" applyFont="1" applyFill="1" applyBorder="1" applyAlignment="1" applyProtection="1">
      <alignment horizontal="right"/>
      <protection locked="0"/>
    </xf>
    <xf numFmtId="44" fontId="8" fillId="2" borderId="27" xfId="0" applyNumberFormat="1" applyFont="1" applyFill="1" applyBorder="1" applyAlignment="1" applyProtection="1">
      <alignment horizontal="right"/>
      <protection locked="0"/>
    </xf>
    <xf numFmtId="0" fontId="4" fillId="2" borderId="27" xfId="0" applyFont="1" applyFill="1" applyBorder="1" applyAlignment="1" applyProtection="1">
      <alignment horizontal="left"/>
      <protection locked="0"/>
    </xf>
    <xf numFmtId="0" fontId="0" fillId="2" borderId="27" xfId="0" applyFill="1" applyBorder="1" applyAlignment="1"/>
    <xf numFmtId="0" fontId="5" fillId="2" borderId="6" xfId="0" applyFont="1" applyFill="1" applyBorder="1" applyAlignment="1"/>
    <xf numFmtId="164" fontId="6" fillId="2" borderId="7" xfId="0" applyNumberFormat="1" applyFont="1" applyFill="1" applyBorder="1" applyAlignment="1">
      <alignment horizontal="center"/>
    </xf>
    <xf numFmtId="10" fontId="5" fillId="2" borderId="7" xfId="0" applyNumberFormat="1" applyFont="1" applyFill="1" applyBorder="1" applyAlignment="1">
      <alignment horizontal="center"/>
    </xf>
    <xf numFmtId="10" fontId="5" fillId="2" borderId="7" xfId="0" applyNumberFormat="1" applyFont="1" applyFill="1" applyBorder="1" applyAlignment="1"/>
    <xf numFmtId="0" fontId="0" fillId="2" borderId="7" xfId="0" applyFill="1" applyBorder="1" applyAlignment="1"/>
    <xf numFmtId="0" fontId="5" fillId="2" borderId="7" xfId="0" applyFont="1" applyFill="1" applyBorder="1" applyAlignment="1">
      <alignment horizontal="right"/>
    </xf>
    <xf numFmtId="17" fontId="5" fillId="2" borderId="8" xfId="0" applyNumberFormat="1" applyFont="1" applyFill="1" applyBorder="1" applyAlignment="1">
      <alignment horizontal="left"/>
    </xf>
    <xf numFmtId="0" fontId="5" fillId="2" borderId="1" xfId="0" applyFont="1" applyFill="1" applyBorder="1" applyAlignment="1"/>
    <xf numFmtId="164" fontId="6" fillId="2" borderId="0" xfId="0" applyNumberFormat="1" applyFont="1" applyFill="1" applyBorder="1" applyAlignment="1">
      <alignment horizontal="center"/>
    </xf>
    <xf numFmtId="10" fontId="5" fillId="2" borderId="0" xfId="0" applyNumberFormat="1" applyFont="1" applyFill="1" applyBorder="1" applyAlignment="1">
      <alignment horizontal="center"/>
    </xf>
    <xf numFmtId="10" fontId="5" fillId="2" borderId="0" xfId="0" applyNumberFormat="1" applyFont="1" applyFill="1" applyBorder="1" applyAlignment="1"/>
    <xf numFmtId="0" fontId="5" fillId="2" borderId="0" xfId="0" applyFont="1" applyFill="1" applyBorder="1" applyAlignment="1"/>
    <xf numFmtId="17" fontId="5" fillId="2" borderId="0" xfId="0" applyNumberFormat="1" applyFont="1" applyFill="1" applyBorder="1" applyAlignment="1"/>
    <xf numFmtId="0" fontId="0" fillId="2" borderId="2" xfId="0" applyFill="1" applyBorder="1" applyAlignment="1"/>
    <xf numFmtId="0" fontId="0" fillId="2" borderId="1" xfId="0" applyFill="1" applyBorder="1" applyAlignment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/>
    <xf numFmtId="0" fontId="5" fillId="2" borderId="0" xfId="0" applyFont="1" applyFill="1" applyBorder="1" applyAlignment="1">
      <alignment horizontal="left"/>
    </xf>
    <xf numFmtId="0" fontId="4" fillId="2" borderId="28" xfId="0" applyFont="1" applyFill="1" applyBorder="1" applyAlignment="1" applyProtection="1">
      <alignment horizontal="left"/>
      <protection locked="0"/>
    </xf>
    <xf numFmtId="0" fontId="0" fillId="2" borderId="28" xfId="0" applyFill="1" applyBorder="1" applyAlignment="1">
      <alignment horizontal="center"/>
    </xf>
    <xf numFmtId="0" fontId="0" fillId="2" borderId="28" xfId="0" applyFill="1" applyBorder="1" applyAlignment="1"/>
    <xf numFmtId="0" fontId="15" fillId="0" borderId="31" xfId="0" applyFont="1" applyFill="1" applyBorder="1" applyAlignment="1" applyProtection="1">
      <alignment horizontal="left"/>
      <protection locked="0"/>
    </xf>
    <xf numFmtId="0" fontId="4" fillId="2" borderId="26" xfId="0" applyFont="1" applyFill="1" applyBorder="1" applyAlignment="1" applyProtection="1">
      <alignment horizontal="right"/>
      <protection locked="0"/>
    </xf>
    <xf numFmtId="0" fontId="0" fillId="2" borderId="26" xfId="0" applyFill="1" applyBorder="1" applyAlignment="1">
      <alignment horizontal="center"/>
    </xf>
    <xf numFmtId="0" fontId="2" fillId="2" borderId="26" xfId="0" applyFont="1" applyFill="1" applyBorder="1" applyAlignment="1" applyProtection="1">
      <alignment horizontal="center"/>
      <protection locked="0"/>
    </xf>
    <xf numFmtId="44" fontId="0" fillId="2" borderId="26" xfId="0" applyNumberFormat="1" applyFill="1" applyBorder="1" applyAlignment="1"/>
    <xf numFmtId="44" fontId="4" fillId="2" borderId="26" xfId="0" applyNumberFormat="1" applyFont="1" applyFill="1" applyBorder="1" applyAlignment="1" applyProtection="1">
      <alignment horizontal="right"/>
      <protection locked="0"/>
    </xf>
    <xf numFmtId="44" fontId="8" fillId="2" borderId="26" xfId="0" applyNumberFormat="1" applyFont="1" applyFill="1" applyBorder="1" applyAlignment="1" applyProtection="1">
      <alignment horizontal="right"/>
      <protection locked="0"/>
    </xf>
    <xf numFmtId="0" fontId="7" fillId="0" borderId="21" xfId="0" applyFont="1" applyFill="1" applyBorder="1" applyAlignment="1" applyProtection="1">
      <alignment horizontal="center" vertical="center" wrapText="1"/>
      <protection locked="0"/>
    </xf>
    <xf numFmtId="0" fontId="7" fillId="0" borderId="2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vertical="center"/>
    </xf>
    <xf numFmtId="0" fontId="4" fillId="2" borderId="17" xfId="0" applyFont="1" applyFill="1" applyBorder="1" applyAlignment="1" applyProtection="1">
      <alignment horizontal="right"/>
      <protection locked="0"/>
    </xf>
    <xf numFmtId="2" fontId="3" fillId="2" borderId="17" xfId="0" applyNumberFormat="1" applyFont="1" applyFill="1" applyBorder="1" applyAlignment="1" applyProtection="1">
      <alignment horizontal="center"/>
      <protection locked="0"/>
    </xf>
    <xf numFmtId="0" fontId="3" fillId="2" borderId="17" xfId="0" applyFont="1" applyFill="1" applyBorder="1" applyAlignment="1" applyProtection="1">
      <alignment horizontal="center"/>
      <protection locked="0"/>
    </xf>
    <xf numFmtId="44" fontId="3" fillId="2" borderId="17" xfId="0" applyNumberFormat="1" applyFont="1" applyFill="1" applyBorder="1" applyAlignment="1" applyProtection="1">
      <alignment horizontal="right"/>
      <protection locked="0"/>
    </xf>
    <xf numFmtId="44" fontId="8" fillId="2" borderId="17" xfId="0" applyNumberFormat="1" applyFont="1" applyFill="1" applyBorder="1" applyAlignment="1" applyProtection="1">
      <alignment horizontal="right"/>
      <protection locked="0"/>
    </xf>
    <xf numFmtId="44" fontId="8" fillId="2" borderId="33" xfId="2" applyNumberFormat="1" applyFont="1" applyFill="1" applyBorder="1" applyAlignment="1" applyProtection="1">
      <alignment horizontal="right" vertical="center"/>
      <protection locked="0"/>
    </xf>
    <xf numFmtId="10" fontId="8" fillId="2" borderId="30" xfId="1" applyNumberFormat="1" applyFont="1" applyFill="1" applyBorder="1" applyAlignment="1" applyProtection="1">
      <alignment horizontal="right" vertical="center"/>
      <protection locked="0"/>
    </xf>
    <xf numFmtId="44" fontId="8" fillId="2" borderId="29" xfId="2" applyNumberFormat="1" applyFont="1" applyFill="1" applyBorder="1" applyAlignment="1" applyProtection="1">
      <alignment horizontal="right" vertical="center"/>
      <protection locked="0"/>
    </xf>
    <xf numFmtId="10" fontId="8" fillId="2" borderId="32" xfId="1" applyNumberFormat="1" applyFont="1" applyFill="1" applyBorder="1" applyAlignment="1" applyProtection="1">
      <alignment horizontal="right" vertical="center"/>
      <protection locked="0"/>
    </xf>
    <xf numFmtId="44" fontId="8" fillId="2" borderId="34" xfId="2" applyNumberFormat="1" applyFont="1" applyFill="1" applyBorder="1" applyAlignment="1" applyProtection="1">
      <alignment horizontal="right" vertical="center"/>
      <protection locked="0"/>
    </xf>
    <xf numFmtId="0" fontId="14" fillId="0" borderId="0" xfId="0" applyFont="1" applyBorder="1" applyAlignment="1">
      <alignment horizontal="center" vertical="center" wrapText="1"/>
    </xf>
    <xf numFmtId="0" fontId="8" fillId="3" borderId="6" xfId="2" applyFont="1" applyFill="1" applyBorder="1" applyAlignment="1" applyProtection="1">
      <alignment horizontal="left" vertical="center"/>
      <protection locked="0"/>
    </xf>
    <xf numFmtId="0" fontId="8" fillId="3" borderId="7" xfId="2" applyFont="1" applyFill="1" applyBorder="1" applyAlignment="1" applyProtection="1">
      <alignment horizontal="left" vertical="center"/>
      <protection locked="0"/>
    </xf>
    <xf numFmtId="0" fontId="0" fillId="3" borderId="7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Alignment="1"/>
    <xf numFmtId="0" fontId="0" fillId="3" borderId="0" xfId="0" applyFill="1" applyAlignment="1">
      <alignment horizontal="center"/>
    </xf>
    <xf numFmtId="0" fontId="14" fillId="3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center"/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3" fillId="3" borderId="16" xfId="2" applyFont="1" applyFill="1" applyBorder="1" applyAlignment="1" applyProtection="1">
      <alignment horizontal="left" vertical="center"/>
      <protection locked="0"/>
    </xf>
    <xf numFmtId="0" fontId="13" fillId="3" borderId="17" xfId="2" applyFont="1" applyFill="1" applyBorder="1" applyAlignment="1" applyProtection="1">
      <alignment horizontal="left" vertical="center"/>
      <protection locked="0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12" fillId="2" borderId="9" xfId="2" applyFont="1" applyFill="1" applyBorder="1" applyAlignment="1" applyProtection="1">
      <alignment horizontal="center" vertical="center" wrapText="1"/>
      <protection locked="0"/>
    </xf>
    <xf numFmtId="0" fontId="12" fillId="2" borderId="10" xfId="2" applyFont="1" applyFill="1" applyBorder="1" applyAlignment="1" applyProtection="1">
      <alignment horizontal="center" vertical="center" wrapText="1"/>
      <protection locked="0"/>
    </xf>
    <xf numFmtId="0" fontId="12" fillId="2" borderId="22" xfId="2" applyFont="1" applyFill="1" applyBorder="1" applyAlignment="1" applyProtection="1">
      <alignment horizontal="center" vertical="center" wrapText="1"/>
      <protection locked="0"/>
    </xf>
    <xf numFmtId="0" fontId="13" fillId="3" borderId="12" xfId="2" applyFont="1" applyFill="1" applyBorder="1" applyAlignment="1" applyProtection="1">
      <alignment horizontal="left" vertical="center"/>
      <protection locked="0"/>
    </xf>
    <xf numFmtId="0" fontId="13" fillId="3" borderId="13" xfId="2" applyFont="1" applyFill="1" applyBorder="1" applyAlignment="1" applyProtection="1">
      <alignment horizontal="left" vertical="center"/>
      <protection locked="0"/>
    </xf>
    <xf numFmtId="0" fontId="8" fillId="2" borderId="12" xfId="2" applyFont="1" applyFill="1" applyBorder="1" applyAlignment="1" applyProtection="1">
      <alignment horizontal="right" vertical="center"/>
      <protection locked="0"/>
    </xf>
    <xf numFmtId="0" fontId="8" fillId="2" borderId="13" xfId="2" applyFont="1" applyFill="1" applyBorder="1" applyAlignment="1" applyProtection="1">
      <alignment horizontal="right" vertical="center"/>
      <protection locked="0"/>
    </xf>
    <xf numFmtId="0" fontId="8" fillId="2" borderId="14" xfId="2" applyFont="1" applyFill="1" applyBorder="1" applyAlignment="1" applyProtection="1">
      <alignment horizontal="right" vertical="center"/>
      <protection locked="0"/>
    </xf>
    <xf numFmtId="0" fontId="8" fillId="2" borderId="32" xfId="2" applyFont="1" applyFill="1" applyBorder="1" applyAlignment="1" applyProtection="1">
      <alignment horizontal="right" vertical="center"/>
      <protection locked="0"/>
    </xf>
    <xf numFmtId="0" fontId="8" fillId="2" borderId="28" xfId="2" applyFont="1" applyFill="1" applyBorder="1" applyAlignment="1" applyProtection="1">
      <alignment horizontal="right" vertical="center"/>
      <protection locked="0"/>
    </xf>
    <xf numFmtId="0" fontId="8" fillId="2" borderId="29" xfId="2" applyFont="1" applyFill="1" applyBorder="1" applyAlignment="1" applyProtection="1">
      <alignment horizontal="right" vertical="center"/>
      <protection locked="0"/>
    </xf>
    <xf numFmtId="0" fontId="16" fillId="2" borderId="0" xfId="0" applyFont="1" applyFill="1" applyBorder="1" applyAlignment="1">
      <alignment horizontal="left"/>
    </xf>
    <xf numFmtId="10" fontId="16" fillId="2" borderId="0" xfId="0" applyNumberFormat="1" applyFont="1" applyFill="1" applyBorder="1" applyAlignment="1">
      <alignment horizontal="left"/>
    </xf>
    <xf numFmtId="0" fontId="16" fillId="2" borderId="0" xfId="0" applyFont="1" applyFill="1" applyBorder="1" applyAlignment="1"/>
  </cellXfs>
  <cellStyles count="3">
    <cellStyle name="Normal" xfId="0" builtinId="0"/>
    <cellStyle name="Normal 2" xfId="2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8"/>
  <sheetViews>
    <sheetView tabSelected="1" view="pageBreakPreview" topLeftCell="A3" zoomScale="175" zoomScaleNormal="130" zoomScaleSheetLayoutView="175" workbookViewId="0">
      <selection activeCell="E7" sqref="E7:G7"/>
    </sheetView>
  </sheetViews>
  <sheetFormatPr defaultRowHeight="12.75" x14ac:dyDescent="0.2"/>
  <cols>
    <col min="1" max="1" width="54.28515625" style="48" customWidth="1"/>
    <col min="2" max="3" width="9.28515625" style="49" customWidth="1"/>
    <col min="4" max="16384" width="9.140625" style="48"/>
  </cols>
  <sheetData>
    <row r="1" spans="1:10" ht="18.75" thickBot="1" x14ac:dyDescent="0.3">
      <c r="A1" s="129" t="s">
        <v>0</v>
      </c>
      <c r="B1" s="130"/>
      <c r="C1" s="130"/>
      <c r="D1" s="130"/>
      <c r="E1" s="130"/>
      <c r="F1" s="130"/>
      <c r="G1" s="130"/>
      <c r="H1" s="131"/>
      <c r="I1" s="53"/>
    </row>
    <row r="2" spans="1:10" x14ac:dyDescent="0.2">
      <c r="A2" s="78" t="s">
        <v>7</v>
      </c>
      <c r="B2" s="79"/>
      <c r="C2" s="80"/>
      <c r="D2" s="81"/>
      <c r="E2" s="81"/>
      <c r="F2" s="82"/>
      <c r="G2" s="83" t="s">
        <v>12</v>
      </c>
      <c r="H2" s="84">
        <v>46113</v>
      </c>
    </row>
    <row r="3" spans="1:10" x14ac:dyDescent="0.2">
      <c r="A3" s="85" t="s">
        <v>8</v>
      </c>
      <c r="B3" s="86"/>
      <c r="C3" s="87"/>
      <c r="D3" s="88"/>
      <c r="E3" s="88"/>
      <c r="F3" s="89"/>
      <c r="G3" s="90"/>
      <c r="H3" s="91"/>
    </row>
    <row r="4" spans="1:10" x14ac:dyDescent="0.2">
      <c r="A4" s="85" t="s">
        <v>9</v>
      </c>
      <c r="B4" s="86"/>
      <c r="C4" s="87"/>
      <c r="D4" s="88"/>
      <c r="E4" s="88"/>
      <c r="F4" s="89"/>
      <c r="G4" s="90"/>
      <c r="H4" s="91"/>
    </row>
    <row r="5" spans="1:10" x14ac:dyDescent="0.2">
      <c r="A5" s="85" t="s">
        <v>10</v>
      </c>
      <c r="B5" s="86"/>
      <c r="C5" s="87"/>
      <c r="D5" s="88"/>
      <c r="E5" s="88"/>
      <c r="F5" s="89"/>
      <c r="G5" s="90"/>
      <c r="H5" s="91"/>
    </row>
    <row r="6" spans="1:10" x14ac:dyDescent="0.2">
      <c r="A6" s="85" t="s">
        <v>11</v>
      </c>
      <c r="B6" s="86"/>
      <c r="C6" s="87"/>
      <c r="D6" s="88"/>
      <c r="E6" s="88"/>
      <c r="F6" s="89"/>
      <c r="G6" s="90"/>
      <c r="H6" s="91"/>
    </row>
    <row r="7" spans="1:10" x14ac:dyDescent="0.2">
      <c r="A7" s="92"/>
      <c r="B7" s="93"/>
      <c r="C7" s="154" t="s">
        <v>23</v>
      </c>
      <c r="D7" s="155">
        <v>0</v>
      </c>
      <c r="E7" s="156" t="s">
        <v>24</v>
      </c>
      <c r="F7" s="156"/>
      <c r="G7" s="155">
        <v>0</v>
      </c>
      <c r="H7" s="91"/>
      <c r="I7" s="56"/>
      <c r="J7" s="55"/>
    </row>
    <row r="8" spans="1:10" x14ac:dyDescent="0.2">
      <c r="A8" s="85" t="s">
        <v>161</v>
      </c>
      <c r="B8" s="95"/>
      <c r="C8" s="95" t="s">
        <v>1</v>
      </c>
      <c r="D8" s="89" t="s">
        <v>29</v>
      </c>
      <c r="E8" s="89"/>
      <c r="F8" s="89"/>
      <c r="G8" s="94"/>
      <c r="H8" s="91"/>
      <c r="I8" s="54"/>
    </row>
    <row r="9" spans="1:10" x14ac:dyDescent="0.2">
      <c r="A9" s="85" t="s">
        <v>162</v>
      </c>
      <c r="B9" s="95"/>
      <c r="C9" s="95" t="s">
        <v>2</v>
      </c>
      <c r="D9" s="89" t="s">
        <v>30</v>
      </c>
      <c r="E9" s="89"/>
      <c r="F9" s="89"/>
      <c r="G9" s="94"/>
      <c r="H9" s="91"/>
      <c r="I9" s="54"/>
    </row>
    <row r="10" spans="1:10" ht="68.25" thickBot="1" x14ac:dyDescent="0.25">
      <c r="A10" s="106" t="s">
        <v>3</v>
      </c>
      <c r="B10" s="106" t="s">
        <v>4</v>
      </c>
      <c r="C10" s="106" t="s">
        <v>5</v>
      </c>
      <c r="D10" s="106" t="s">
        <v>27</v>
      </c>
      <c r="E10" s="106" t="s">
        <v>28</v>
      </c>
      <c r="F10" s="106" t="s">
        <v>25</v>
      </c>
      <c r="G10" s="106" t="s">
        <v>26</v>
      </c>
      <c r="H10" s="107" t="s">
        <v>13</v>
      </c>
    </row>
    <row r="11" spans="1:10" x14ac:dyDescent="0.2">
      <c r="A11" s="76" t="s">
        <v>31</v>
      </c>
      <c r="B11" s="71"/>
      <c r="C11" s="71"/>
      <c r="D11" s="77"/>
      <c r="E11" s="77"/>
      <c r="F11" s="77"/>
      <c r="G11" s="77"/>
      <c r="H11" s="77"/>
    </row>
    <row r="12" spans="1:10" x14ac:dyDescent="0.2">
      <c r="A12" s="57" t="s">
        <v>32</v>
      </c>
      <c r="B12" s="58">
        <v>3</v>
      </c>
      <c r="C12" s="59" t="s">
        <v>33</v>
      </c>
      <c r="D12" s="60">
        <v>0</v>
      </c>
      <c r="E12" s="60">
        <v>0</v>
      </c>
      <c r="F12" s="60">
        <f>B12*D12</f>
        <v>0</v>
      </c>
      <c r="G12" s="60">
        <f>B12*E12</f>
        <v>0</v>
      </c>
      <c r="H12" s="60">
        <f>F12+G12</f>
        <v>0</v>
      </c>
    </row>
    <row r="13" spans="1:10" x14ac:dyDescent="0.2">
      <c r="A13" s="51"/>
      <c r="B13" s="52"/>
      <c r="C13" s="61" t="s">
        <v>34</v>
      </c>
      <c r="D13" s="60"/>
      <c r="E13" s="60"/>
      <c r="F13" s="62"/>
      <c r="G13" s="51"/>
      <c r="H13" s="51"/>
    </row>
    <row r="14" spans="1:10" x14ac:dyDescent="0.2">
      <c r="A14" s="57" t="s">
        <v>35</v>
      </c>
      <c r="B14" s="58">
        <v>1</v>
      </c>
      <c r="C14" s="59" t="s">
        <v>36</v>
      </c>
      <c r="D14" s="60">
        <v>0</v>
      </c>
      <c r="E14" s="60">
        <v>0</v>
      </c>
      <c r="F14" s="60">
        <f>B14*D14</f>
        <v>0</v>
      </c>
      <c r="G14" s="60">
        <f>B14*E14</f>
        <v>0</v>
      </c>
      <c r="H14" s="60">
        <f>F14+G14</f>
        <v>0</v>
      </c>
    </row>
    <row r="15" spans="1:10" x14ac:dyDescent="0.2">
      <c r="A15" s="51"/>
      <c r="B15" s="52"/>
      <c r="C15" s="61" t="s">
        <v>34</v>
      </c>
      <c r="D15" s="63"/>
      <c r="E15" s="63"/>
      <c r="F15" s="62"/>
      <c r="G15" s="51"/>
      <c r="H15" s="51"/>
    </row>
    <row r="16" spans="1:10" x14ac:dyDescent="0.2">
      <c r="A16" s="70" t="s">
        <v>37</v>
      </c>
      <c r="B16" s="71"/>
      <c r="C16" s="72" t="s">
        <v>34</v>
      </c>
      <c r="D16" s="73"/>
      <c r="E16" s="74"/>
      <c r="F16" s="75">
        <f>SUM(F12:F15)</f>
        <v>0</v>
      </c>
      <c r="G16" s="75">
        <f>SUM(G12:G15)</f>
        <v>0</v>
      </c>
      <c r="H16" s="75">
        <f>SUM(H12:H15)</f>
        <v>0</v>
      </c>
    </row>
    <row r="17" spans="1:8" x14ac:dyDescent="0.2">
      <c r="A17" s="96" t="s">
        <v>38</v>
      </c>
      <c r="B17" s="97"/>
      <c r="C17" s="97"/>
      <c r="D17" s="98"/>
      <c r="E17" s="98"/>
      <c r="F17" s="98"/>
      <c r="G17" s="98"/>
      <c r="H17" s="98"/>
    </row>
    <row r="18" spans="1:8" x14ac:dyDescent="0.2">
      <c r="A18" s="57" t="s">
        <v>39</v>
      </c>
      <c r="B18" s="58">
        <v>8</v>
      </c>
      <c r="C18" s="59" t="s">
        <v>40</v>
      </c>
      <c r="D18" s="60">
        <v>0</v>
      </c>
      <c r="E18" s="60">
        <v>0</v>
      </c>
      <c r="F18" s="60">
        <f t="shared" ref="F18" si="0">B18*D18</f>
        <v>0</v>
      </c>
      <c r="G18" s="60">
        <f t="shared" ref="G18" si="1">B18*E18</f>
        <v>0</v>
      </c>
      <c r="H18" s="60">
        <f t="shared" ref="H18" si="2">F18+G18</f>
        <v>0</v>
      </c>
    </row>
    <row r="19" spans="1:8" x14ac:dyDescent="0.2">
      <c r="A19" s="51"/>
      <c r="B19" s="52"/>
      <c r="C19" s="61" t="s">
        <v>34</v>
      </c>
      <c r="D19" s="60"/>
      <c r="E19" s="60"/>
      <c r="F19" s="62"/>
      <c r="G19" s="51"/>
      <c r="H19" s="51"/>
    </row>
    <row r="20" spans="1:8" x14ac:dyDescent="0.2">
      <c r="A20" s="57" t="s">
        <v>41</v>
      </c>
      <c r="B20" s="65">
        <v>147.69999999999999</v>
      </c>
      <c r="C20" s="59" t="s">
        <v>42</v>
      </c>
      <c r="D20" s="60">
        <v>0</v>
      </c>
      <c r="E20" s="60">
        <v>0</v>
      </c>
      <c r="F20" s="60">
        <f t="shared" ref="F20" si="3">B20*D20</f>
        <v>0</v>
      </c>
      <c r="G20" s="60">
        <f t="shared" ref="G20" si="4">B20*E20</f>
        <v>0</v>
      </c>
      <c r="H20" s="60">
        <f t="shared" ref="H20" si="5">F20+G20</f>
        <v>0</v>
      </c>
    </row>
    <row r="21" spans="1:8" x14ac:dyDescent="0.2">
      <c r="A21" s="51"/>
      <c r="B21" s="52"/>
      <c r="C21" s="61" t="s">
        <v>34</v>
      </c>
      <c r="D21" s="60"/>
      <c r="E21" s="60"/>
      <c r="F21" s="62"/>
      <c r="G21" s="51"/>
      <c r="H21" s="51"/>
    </row>
    <row r="22" spans="1:8" x14ac:dyDescent="0.2">
      <c r="A22" s="57" t="s">
        <v>43</v>
      </c>
      <c r="B22" s="65">
        <v>219</v>
      </c>
      <c r="C22" s="59" t="s">
        <v>42</v>
      </c>
      <c r="D22" s="60">
        <v>0</v>
      </c>
      <c r="E22" s="60">
        <v>0</v>
      </c>
      <c r="F22" s="60">
        <f t="shared" ref="F22" si="6">B22*D22</f>
        <v>0</v>
      </c>
      <c r="G22" s="60">
        <f t="shared" ref="G22" si="7">B22*E22</f>
        <v>0</v>
      </c>
      <c r="H22" s="60">
        <f t="shared" ref="H22" si="8">F22+G22</f>
        <v>0</v>
      </c>
    </row>
    <row r="23" spans="1:8" x14ac:dyDescent="0.2">
      <c r="A23" s="51"/>
      <c r="B23" s="52"/>
      <c r="C23" s="61" t="s">
        <v>34</v>
      </c>
      <c r="D23" s="60"/>
      <c r="E23" s="60"/>
      <c r="F23" s="62"/>
      <c r="G23" s="51"/>
      <c r="H23" s="51"/>
    </row>
    <row r="24" spans="1:8" x14ac:dyDescent="0.2">
      <c r="A24" s="57" t="s">
        <v>44</v>
      </c>
      <c r="B24" s="67">
        <v>10</v>
      </c>
      <c r="C24" s="59" t="s">
        <v>42</v>
      </c>
      <c r="D24" s="60">
        <v>0</v>
      </c>
      <c r="E24" s="60">
        <v>0</v>
      </c>
      <c r="F24" s="60">
        <f t="shared" ref="F24" si="9">B24*D24</f>
        <v>0</v>
      </c>
      <c r="G24" s="60">
        <f t="shared" ref="G24" si="10">B24*E24</f>
        <v>0</v>
      </c>
      <c r="H24" s="60">
        <f t="shared" ref="H24" si="11">F24+G24</f>
        <v>0</v>
      </c>
    </row>
    <row r="25" spans="1:8" x14ac:dyDescent="0.2">
      <c r="A25" s="51"/>
      <c r="B25" s="52"/>
      <c r="C25" s="61" t="s">
        <v>34</v>
      </c>
      <c r="D25" s="60"/>
      <c r="E25" s="60"/>
      <c r="F25" s="60"/>
      <c r="G25" s="60"/>
      <c r="H25" s="60"/>
    </row>
    <row r="26" spans="1:8" x14ac:dyDescent="0.2">
      <c r="A26" s="57" t="s">
        <v>45</v>
      </c>
      <c r="B26" s="67">
        <v>92.9</v>
      </c>
      <c r="C26" s="59" t="s">
        <v>42</v>
      </c>
      <c r="D26" s="60">
        <v>0</v>
      </c>
      <c r="E26" s="60">
        <v>0</v>
      </c>
      <c r="F26" s="60">
        <f>B6*D26</f>
        <v>0</v>
      </c>
      <c r="G26" s="60">
        <f>B26*E26</f>
        <v>0</v>
      </c>
      <c r="H26" s="60">
        <f>F26+G26</f>
        <v>0</v>
      </c>
    </row>
    <row r="27" spans="1:8" x14ac:dyDescent="0.2">
      <c r="A27" s="51"/>
      <c r="B27" s="52"/>
      <c r="C27" s="61" t="s">
        <v>34</v>
      </c>
      <c r="D27" s="60"/>
      <c r="E27" s="60"/>
      <c r="F27" s="62"/>
      <c r="G27" s="51"/>
      <c r="H27" s="51"/>
    </row>
    <row r="28" spans="1:8" x14ac:dyDescent="0.2">
      <c r="A28" s="57" t="s">
        <v>46</v>
      </c>
      <c r="B28" s="58">
        <v>1</v>
      </c>
      <c r="C28" s="59" t="s">
        <v>47</v>
      </c>
      <c r="D28" s="60">
        <v>0</v>
      </c>
      <c r="E28" s="60">
        <v>0</v>
      </c>
      <c r="F28" s="60">
        <f>B28*D28</f>
        <v>0</v>
      </c>
      <c r="G28" s="60">
        <f>B28*E28</f>
        <v>0</v>
      </c>
      <c r="H28" s="60">
        <f>F28+G28</f>
        <v>0</v>
      </c>
    </row>
    <row r="29" spans="1:8" x14ac:dyDescent="0.2">
      <c r="A29" s="51"/>
      <c r="B29" s="52"/>
      <c r="C29" s="61" t="s">
        <v>34</v>
      </c>
      <c r="D29" s="60"/>
      <c r="E29" s="60"/>
      <c r="F29" s="62"/>
      <c r="G29" s="51"/>
      <c r="H29" s="51"/>
    </row>
    <row r="30" spans="1:8" x14ac:dyDescent="0.2">
      <c r="A30" s="57" t="s">
        <v>48</v>
      </c>
      <c r="B30" s="65">
        <v>124</v>
      </c>
      <c r="C30" s="59" t="s">
        <v>47</v>
      </c>
      <c r="D30" s="60">
        <v>0</v>
      </c>
      <c r="E30" s="60">
        <v>0</v>
      </c>
      <c r="F30" s="60">
        <f>B30*D30</f>
        <v>0</v>
      </c>
      <c r="G30" s="60">
        <f>B30*E30</f>
        <v>0</v>
      </c>
      <c r="H30" s="60">
        <f t="shared" ref="H30" si="12">F30+G30</f>
        <v>0</v>
      </c>
    </row>
    <row r="31" spans="1:8" x14ac:dyDescent="0.2">
      <c r="A31" s="51"/>
      <c r="B31" s="52"/>
      <c r="C31" s="61" t="s">
        <v>34</v>
      </c>
      <c r="D31" s="60"/>
      <c r="E31" s="60"/>
      <c r="F31" s="62"/>
      <c r="G31" s="51"/>
      <c r="H31" s="51"/>
    </row>
    <row r="32" spans="1:8" x14ac:dyDescent="0.2">
      <c r="A32" s="57" t="s">
        <v>49</v>
      </c>
      <c r="B32" s="67">
        <v>27</v>
      </c>
      <c r="C32" s="59" t="s">
        <v>50</v>
      </c>
      <c r="D32" s="60">
        <v>0</v>
      </c>
      <c r="E32" s="60">
        <v>0</v>
      </c>
      <c r="F32" s="60">
        <f>B32*D32</f>
        <v>0</v>
      </c>
      <c r="G32" s="60">
        <f>B32*E32</f>
        <v>0</v>
      </c>
      <c r="H32" s="60">
        <f>F32+G32</f>
        <v>0</v>
      </c>
    </row>
    <row r="33" spans="1:8" x14ac:dyDescent="0.2">
      <c r="A33" s="51"/>
      <c r="B33" s="52"/>
      <c r="C33" s="61" t="s">
        <v>34</v>
      </c>
      <c r="D33" s="63"/>
      <c r="E33" s="63"/>
      <c r="F33" s="51"/>
      <c r="G33" s="51"/>
      <c r="H33" s="51"/>
    </row>
    <row r="34" spans="1:8" x14ac:dyDescent="0.2">
      <c r="A34" s="100" t="s">
        <v>51</v>
      </c>
      <c r="B34" s="101"/>
      <c r="C34" s="102" t="s">
        <v>34</v>
      </c>
      <c r="D34" s="103"/>
      <c r="E34" s="104"/>
      <c r="F34" s="105">
        <f>SUM(F18:F33)</f>
        <v>0</v>
      </c>
      <c r="G34" s="105">
        <f>SUM(G18:G33)</f>
        <v>0</v>
      </c>
      <c r="H34" s="105">
        <f>SUM(H18:H33)</f>
        <v>0</v>
      </c>
    </row>
    <row r="35" spans="1:8" x14ac:dyDescent="0.2">
      <c r="A35" s="76" t="s">
        <v>52</v>
      </c>
      <c r="B35" s="71"/>
      <c r="C35" s="71"/>
      <c r="D35" s="77"/>
      <c r="E35" s="77"/>
      <c r="F35" s="77"/>
      <c r="G35" s="77"/>
      <c r="H35" s="77"/>
    </row>
    <row r="36" spans="1:8" x14ac:dyDescent="0.2">
      <c r="A36" s="57" t="s">
        <v>53</v>
      </c>
      <c r="B36" s="67">
        <v>73.349999999999994</v>
      </c>
      <c r="C36" s="59" t="s">
        <v>42</v>
      </c>
      <c r="D36" s="60">
        <v>0</v>
      </c>
      <c r="E36" s="60">
        <v>0</v>
      </c>
      <c r="F36" s="60">
        <f>B36*D36</f>
        <v>0</v>
      </c>
      <c r="G36" s="60">
        <f>B36*E36</f>
        <v>0</v>
      </c>
      <c r="H36" s="60">
        <f>F36+G36</f>
        <v>0</v>
      </c>
    </row>
    <row r="37" spans="1:8" x14ac:dyDescent="0.2">
      <c r="A37" s="51"/>
      <c r="B37" s="52"/>
      <c r="C37" s="61" t="s">
        <v>34</v>
      </c>
      <c r="D37" s="60"/>
      <c r="E37" s="60"/>
      <c r="F37" s="62"/>
      <c r="G37" s="51"/>
      <c r="H37" s="51"/>
    </row>
    <row r="38" spans="1:8" x14ac:dyDescent="0.2">
      <c r="A38" s="57" t="s">
        <v>54</v>
      </c>
      <c r="B38" s="65">
        <v>244.5</v>
      </c>
      <c r="C38" s="59" t="s">
        <v>42</v>
      </c>
      <c r="D38" s="60">
        <v>0</v>
      </c>
      <c r="E38" s="60">
        <v>0</v>
      </c>
      <c r="F38" s="60">
        <f t="shared" ref="F38" si="13">B38*D38</f>
        <v>0</v>
      </c>
      <c r="G38" s="60">
        <f t="shared" ref="G38" si="14">B38*E38</f>
        <v>0</v>
      </c>
      <c r="H38" s="60">
        <f t="shared" ref="H38" si="15">F38+G38</f>
        <v>0</v>
      </c>
    </row>
    <row r="39" spans="1:8" x14ac:dyDescent="0.2">
      <c r="A39" s="51"/>
      <c r="B39" s="52"/>
      <c r="C39" s="61" t="s">
        <v>34</v>
      </c>
      <c r="D39" s="60"/>
      <c r="E39" s="60"/>
      <c r="F39" s="62"/>
      <c r="G39" s="51"/>
      <c r="H39" s="51"/>
    </row>
    <row r="40" spans="1:8" x14ac:dyDescent="0.2">
      <c r="A40" s="57" t="s">
        <v>55</v>
      </c>
      <c r="B40" s="67">
        <v>97</v>
      </c>
      <c r="C40" s="59" t="s">
        <v>42</v>
      </c>
      <c r="D40" s="60">
        <v>0</v>
      </c>
      <c r="E40" s="60">
        <v>0</v>
      </c>
      <c r="F40" s="60">
        <f t="shared" ref="F40" si="16">B40*D40</f>
        <v>0</v>
      </c>
      <c r="G40" s="60">
        <f t="shared" ref="G40" si="17">B40*E40</f>
        <v>0</v>
      </c>
      <c r="H40" s="60">
        <f t="shared" ref="H40" si="18">F40+G40</f>
        <v>0</v>
      </c>
    </row>
    <row r="41" spans="1:8" x14ac:dyDescent="0.2">
      <c r="A41" s="51"/>
      <c r="B41" s="52"/>
      <c r="C41" s="61" t="s">
        <v>34</v>
      </c>
      <c r="D41" s="60"/>
      <c r="E41" s="60"/>
      <c r="F41" s="62"/>
      <c r="G41" s="51"/>
      <c r="H41" s="51"/>
    </row>
    <row r="42" spans="1:8" x14ac:dyDescent="0.2">
      <c r="A42" s="57" t="s">
        <v>56</v>
      </c>
      <c r="B42" s="67">
        <v>97</v>
      </c>
      <c r="C42" s="59" t="s">
        <v>42</v>
      </c>
      <c r="D42" s="60">
        <v>0</v>
      </c>
      <c r="E42" s="60">
        <v>0</v>
      </c>
      <c r="F42" s="60">
        <f t="shared" ref="F42" si="19">B42*D42</f>
        <v>0</v>
      </c>
      <c r="G42" s="60">
        <f t="shared" ref="G42" si="20">B42*E42</f>
        <v>0</v>
      </c>
      <c r="H42" s="60">
        <f t="shared" ref="H42" si="21">F42+G42</f>
        <v>0</v>
      </c>
    </row>
    <row r="43" spans="1:8" x14ac:dyDescent="0.2">
      <c r="A43" s="51"/>
      <c r="B43" s="52"/>
      <c r="C43" s="61" t="s">
        <v>34</v>
      </c>
      <c r="D43" s="60"/>
      <c r="E43" s="60"/>
      <c r="F43" s="62"/>
      <c r="G43" s="51"/>
      <c r="H43" s="51"/>
    </row>
    <row r="44" spans="1:8" x14ac:dyDescent="0.2">
      <c r="A44" s="57" t="s">
        <v>57</v>
      </c>
      <c r="B44" s="67">
        <v>97</v>
      </c>
      <c r="C44" s="59" t="s">
        <v>42</v>
      </c>
      <c r="D44" s="60">
        <v>0</v>
      </c>
      <c r="E44" s="60">
        <v>0</v>
      </c>
      <c r="F44" s="60">
        <f t="shared" ref="F44" si="22">B44*D44</f>
        <v>0</v>
      </c>
      <c r="G44" s="60">
        <f t="shared" ref="G44" si="23">B44*E44</f>
        <v>0</v>
      </c>
      <c r="H44" s="60">
        <f>F44+G44</f>
        <v>0</v>
      </c>
    </row>
    <row r="45" spans="1:8" x14ac:dyDescent="0.2">
      <c r="A45" s="51"/>
      <c r="B45" s="52"/>
      <c r="C45" s="61" t="s">
        <v>34</v>
      </c>
      <c r="D45" s="63"/>
      <c r="E45" s="63"/>
      <c r="F45" s="69"/>
      <c r="G45" s="69"/>
      <c r="H45" s="69"/>
    </row>
    <row r="46" spans="1:8" x14ac:dyDescent="0.2">
      <c r="A46" s="70" t="s">
        <v>58</v>
      </c>
      <c r="B46" s="71"/>
      <c r="C46" s="72" t="s">
        <v>34</v>
      </c>
      <c r="D46" s="73"/>
      <c r="E46" s="74"/>
      <c r="F46" s="75">
        <f>SUM(F36:F45)</f>
        <v>0</v>
      </c>
      <c r="G46" s="75">
        <f>SUM(G36:G45)</f>
        <v>0</v>
      </c>
      <c r="H46" s="75">
        <f>SUM(H36:H45)</f>
        <v>0</v>
      </c>
    </row>
    <row r="47" spans="1:8" x14ac:dyDescent="0.2">
      <c r="A47" s="96" t="s">
        <v>59</v>
      </c>
      <c r="B47" s="97"/>
      <c r="C47" s="97"/>
      <c r="D47" s="98"/>
      <c r="E47" s="98"/>
      <c r="F47" s="98"/>
      <c r="G47" s="98"/>
      <c r="H47" s="98"/>
    </row>
    <row r="48" spans="1:8" x14ac:dyDescent="0.2">
      <c r="A48" s="57" t="s">
        <v>60</v>
      </c>
      <c r="B48" s="65">
        <v>147.69999999999999</v>
      </c>
      <c r="C48" s="59" t="s">
        <v>42</v>
      </c>
      <c r="D48" s="60">
        <v>0</v>
      </c>
      <c r="E48" s="60">
        <v>0</v>
      </c>
      <c r="F48" s="60">
        <f>B48*D48</f>
        <v>0</v>
      </c>
      <c r="G48" s="60">
        <f t="shared" ref="G48" si="24">B48*E48</f>
        <v>0</v>
      </c>
      <c r="H48" s="60">
        <f>F48+G48</f>
        <v>0</v>
      </c>
    </row>
    <row r="49" spans="1:8" x14ac:dyDescent="0.2">
      <c r="A49" s="51"/>
      <c r="B49" s="52"/>
      <c r="C49" s="61" t="s">
        <v>34</v>
      </c>
      <c r="D49" s="60"/>
      <c r="E49" s="60"/>
      <c r="F49" s="62"/>
      <c r="G49" s="51"/>
      <c r="H49" s="51"/>
    </row>
    <row r="50" spans="1:8" x14ac:dyDescent="0.2">
      <c r="A50" s="57" t="s">
        <v>61</v>
      </c>
      <c r="B50" s="65">
        <v>170</v>
      </c>
      <c r="C50" s="59" t="s">
        <v>42</v>
      </c>
      <c r="D50" s="60">
        <v>0</v>
      </c>
      <c r="E50" s="60">
        <v>0</v>
      </c>
      <c r="F50" s="60">
        <f t="shared" ref="F50" si="25">B50*D50</f>
        <v>0</v>
      </c>
      <c r="G50" s="60">
        <f t="shared" ref="G50" si="26">B50*E50</f>
        <v>0</v>
      </c>
      <c r="H50" s="60">
        <f t="shared" ref="H50" si="27">F50+G50</f>
        <v>0</v>
      </c>
    </row>
    <row r="51" spans="1:8" x14ac:dyDescent="0.2">
      <c r="A51" s="51"/>
      <c r="B51" s="52"/>
      <c r="C51" s="61" t="s">
        <v>34</v>
      </c>
      <c r="D51" s="60"/>
      <c r="E51" s="60"/>
      <c r="F51" s="62"/>
      <c r="G51" s="51"/>
      <c r="H51" s="51"/>
    </row>
    <row r="52" spans="1:8" x14ac:dyDescent="0.2">
      <c r="A52" s="57" t="s">
        <v>62</v>
      </c>
      <c r="B52" s="65">
        <v>124</v>
      </c>
      <c r="C52" s="59" t="s">
        <v>63</v>
      </c>
      <c r="D52" s="60">
        <v>0</v>
      </c>
      <c r="E52" s="60">
        <v>0</v>
      </c>
      <c r="F52" s="60">
        <f t="shared" ref="F52" si="28">B52*D52</f>
        <v>0</v>
      </c>
      <c r="G52" s="60">
        <f t="shared" ref="G52" si="29">B52*E52</f>
        <v>0</v>
      </c>
      <c r="H52" s="60">
        <f>F52+G52</f>
        <v>0</v>
      </c>
    </row>
    <row r="53" spans="1:8" x14ac:dyDescent="0.2">
      <c r="A53" s="57"/>
      <c r="B53" s="65"/>
      <c r="C53" s="59"/>
      <c r="D53" s="60"/>
      <c r="E53" s="60"/>
      <c r="F53" s="51"/>
      <c r="G53" s="51"/>
      <c r="H53" s="51"/>
    </row>
    <row r="54" spans="1:8" x14ac:dyDescent="0.2">
      <c r="A54" s="100" t="s">
        <v>64</v>
      </c>
      <c r="B54" s="101"/>
      <c r="C54" s="102" t="s">
        <v>34</v>
      </c>
      <c r="D54" s="103"/>
      <c r="E54" s="104"/>
      <c r="F54" s="105">
        <f>SUM(F48:F53)</f>
        <v>0</v>
      </c>
      <c r="G54" s="105">
        <f>SUM(G48:G53)</f>
        <v>0</v>
      </c>
      <c r="H54" s="105">
        <f>SUM(H48:H53)</f>
        <v>0</v>
      </c>
    </row>
    <row r="55" spans="1:8" x14ac:dyDescent="0.2">
      <c r="A55" s="76" t="s">
        <v>65</v>
      </c>
      <c r="B55" s="71"/>
      <c r="C55" s="71"/>
      <c r="D55" s="77"/>
      <c r="E55" s="77"/>
      <c r="F55" s="77"/>
      <c r="G55" s="77"/>
      <c r="H55" s="77"/>
    </row>
    <row r="56" spans="1:8" x14ac:dyDescent="0.2">
      <c r="A56" s="57" t="s">
        <v>66</v>
      </c>
      <c r="B56" s="65">
        <v>219</v>
      </c>
      <c r="C56" s="59" t="s">
        <v>42</v>
      </c>
      <c r="D56" s="60">
        <v>0</v>
      </c>
      <c r="E56" s="60">
        <v>0</v>
      </c>
      <c r="F56" s="60">
        <f>B56*D56</f>
        <v>0</v>
      </c>
      <c r="G56" s="60">
        <f t="shared" ref="G56" si="30">B56*E56</f>
        <v>0</v>
      </c>
      <c r="H56" s="60">
        <f>F56+G56</f>
        <v>0</v>
      </c>
    </row>
    <row r="57" spans="1:8" x14ac:dyDescent="0.2">
      <c r="A57" s="51"/>
      <c r="B57" s="52"/>
      <c r="C57" s="61" t="s">
        <v>34</v>
      </c>
      <c r="D57" s="60"/>
      <c r="E57" s="60"/>
      <c r="F57" s="62"/>
      <c r="G57" s="51"/>
      <c r="H57" s="51"/>
    </row>
    <row r="58" spans="1:8" x14ac:dyDescent="0.2">
      <c r="A58" s="57" t="s">
        <v>67</v>
      </c>
      <c r="B58" s="65">
        <v>219</v>
      </c>
      <c r="C58" s="59" t="s">
        <v>42</v>
      </c>
      <c r="D58" s="60">
        <v>0</v>
      </c>
      <c r="E58" s="60">
        <v>0</v>
      </c>
      <c r="F58" s="60">
        <f t="shared" ref="F58" si="31">B58*D58</f>
        <v>0</v>
      </c>
      <c r="G58" s="60">
        <f t="shared" ref="G58" si="32">B58*E58</f>
        <v>0</v>
      </c>
      <c r="H58" s="60">
        <f t="shared" ref="H58" si="33">F58+G58</f>
        <v>0</v>
      </c>
    </row>
    <row r="59" spans="1:8" x14ac:dyDescent="0.2">
      <c r="A59" s="51"/>
      <c r="B59" s="52"/>
      <c r="C59" s="61" t="s">
        <v>34</v>
      </c>
      <c r="D59" s="60"/>
      <c r="E59" s="60"/>
      <c r="F59" s="62"/>
      <c r="G59" s="51"/>
      <c r="H59" s="51"/>
    </row>
    <row r="60" spans="1:8" x14ac:dyDescent="0.2">
      <c r="A60" s="57" t="s">
        <v>68</v>
      </c>
      <c r="B60" s="65">
        <v>130.19999999999999</v>
      </c>
      <c r="C60" s="59" t="s">
        <v>63</v>
      </c>
      <c r="D60" s="60">
        <v>0</v>
      </c>
      <c r="E60" s="60">
        <v>0</v>
      </c>
      <c r="F60" s="60">
        <f t="shared" ref="F60" si="34">B60*D60</f>
        <v>0</v>
      </c>
      <c r="G60" s="60">
        <f t="shared" ref="G60" si="35">B60*E60</f>
        <v>0</v>
      </c>
      <c r="H60" s="60">
        <f>F60+G60</f>
        <v>0</v>
      </c>
    </row>
    <row r="61" spans="1:8" x14ac:dyDescent="0.2">
      <c r="A61" s="57"/>
      <c r="B61" s="65"/>
      <c r="C61" s="59"/>
      <c r="D61" s="60"/>
      <c r="E61" s="60"/>
      <c r="F61" s="51"/>
      <c r="G61" s="51"/>
      <c r="H61" s="51"/>
    </row>
    <row r="62" spans="1:8" x14ac:dyDescent="0.2">
      <c r="A62" s="70" t="s">
        <v>69</v>
      </c>
      <c r="B62" s="71"/>
      <c r="C62" s="72" t="s">
        <v>34</v>
      </c>
      <c r="D62" s="73"/>
      <c r="E62" s="74"/>
      <c r="F62" s="75">
        <f>SUM(F56:F61)</f>
        <v>0</v>
      </c>
      <c r="G62" s="75">
        <f>SUM(G56:G61)</f>
        <v>0</v>
      </c>
      <c r="H62" s="75">
        <f>SUM(H56:H61)</f>
        <v>0</v>
      </c>
    </row>
    <row r="63" spans="1:8" x14ac:dyDescent="0.2">
      <c r="A63" s="96" t="s">
        <v>70</v>
      </c>
      <c r="B63" s="97"/>
      <c r="C63" s="97"/>
      <c r="D63" s="98"/>
      <c r="E63" s="98"/>
      <c r="F63" s="98"/>
      <c r="G63" s="98"/>
      <c r="H63" s="98"/>
    </row>
    <row r="64" spans="1:8" x14ac:dyDescent="0.2">
      <c r="A64" s="57" t="s">
        <v>71</v>
      </c>
      <c r="B64" s="67">
        <v>25.9</v>
      </c>
      <c r="C64" s="59" t="s">
        <v>42</v>
      </c>
      <c r="D64" s="60">
        <v>0</v>
      </c>
      <c r="E64" s="60">
        <v>0</v>
      </c>
      <c r="F64" s="60">
        <f>B64*D64</f>
        <v>0</v>
      </c>
      <c r="G64" s="60">
        <f t="shared" ref="G64" si="36">B64*E64</f>
        <v>0</v>
      </c>
      <c r="H64" s="60">
        <f>F64+G64</f>
        <v>0</v>
      </c>
    </row>
    <row r="65" spans="1:8" x14ac:dyDescent="0.2">
      <c r="A65" s="51"/>
      <c r="B65" s="52"/>
      <c r="C65" s="61" t="s">
        <v>34</v>
      </c>
      <c r="D65" s="60"/>
      <c r="E65" s="60"/>
      <c r="F65" s="62"/>
      <c r="G65" s="51"/>
      <c r="H65" s="51"/>
    </row>
    <row r="66" spans="1:8" x14ac:dyDescent="0.2">
      <c r="A66" s="57" t="s">
        <v>72</v>
      </c>
      <c r="B66" s="67">
        <v>23.5</v>
      </c>
      <c r="C66" s="59" t="s">
        <v>42</v>
      </c>
      <c r="D66" s="60">
        <v>0</v>
      </c>
      <c r="E66" s="60">
        <v>0</v>
      </c>
      <c r="F66" s="60">
        <f t="shared" ref="F66" si="37">B66*D66</f>
        <v>0</v>
      </c>
      <c r="G66" s="60">
        <f t="shared" ref="G66" si="38">B66*E66</f>
        <v>0</v>
      </c>
      <c r="H66" s="60">
        <f t="shared" ref="H66" si="39">F66+G66</f>
        <v>0</v>
      </c>
    </row>
    <row r="67" spans="1:8" x14ac:dyDescent="0.2">
      <c r="A67" s="51"/>
      <c r="B67" s="52"/>
      <c r="C67" s="61" t="s">
        <v>34</v>
      </c>
      <c r="D67" s="63"/>
      <c r="E67" s="63"/>
      <c r="F67" s="62"/>
      <c r="G67" s="51"/>
      <c r="H67" s="51"/>
    </row>
    <row r="68" spans="1:8" x14ac:dyDescent="0.2">
      <c r="A68" s="100" t="s">
        <v>73</v>
      </c>
      <c r="B68" s="101"/>
      <c r="C68" s="102" t="s">
        <v>34</v>
      </c>
      <c r="D68" s="103"/>
      <c r="E68" s="104"/>
      <c r="F68" s="105">
        <f>SUM(F64:F67)</f>
        <v>0</v>
      </c>
      <c r="G68" s="105">
        <f>SUM(G64:G67)</f>
        <v>0</v>
      </c>
      <c r="H68" s="105">
        <f>SUM(H64:H67)</f>
        <v>0</v>
      </c>
    </row>
    <row r="69" spans="1:8" x14ac:dyDescent="0.2">
      <c r="A69" s="76" t="s">
        <v>74</v>
      </c>
      <c r="B69" s="71"/>
      <c r="C69" s="71"/>
      <c r="D69" s="77"/>
      <c r="E69" s="77"/>
      <c r="F69" s="77"/>
      <c r="G69" s="77"/>
      <c r="H69" s="77"/>
    </row>
    <row r="70" spans="1:8" x14ac:dyDescent="0.2">
      <c r="A70" s="57" t="s">
        <v>75</v>
      </c>
      <c r="B70" s="58">
        <v>7.56</v>
      </c>
      <c r="C70" s="59" t="s">
        <v>42</v>
      </c>
      <c r="D70" s="60">
        <v>0</v>
      </c>
      <c r="E70" s="60">
        <v>0</v>
      </c>
      <c r="F70" s="60">
        <f>B70*D70</f>
        <v>0</v>
      </c>
      <c r="G70" s="60">
        <f t="shared" ref="G70" si="40">B70*E70</f>
        <v>0</v>
      </c>
      <c r="H70" s="60">
        <f>F70+G70</f>
        <v>0</v>
      </c>
    </row>
    <row r="71" spans="1:8" x14ac:dyDescent="0.2">
      <c r="A71" s="51"/>
      <c r="B71" s="52"/>
      <c r="C71" s="61" t="s">
        <v>34</v>
      </c>
      <c r="D71" s="60"/>
      <c r="E71" s="60"/>
      <c r="F71" s="62"/>
      <c r="G71" s="51"/>
      <c r="H71" s="51"/>
    </row>
    <row r="72" spans="1:8" x14ac:dyDescent="0.2">
      <c r="A72" s="57" t="s">
        <v>76</v>
      </c>
      <c r="B72" s="58">
        <v>5</v>
      </c>
      <c r="C72" s="59" t="s">
        <v>77</v>
      </c>
      <c r="D72" s="60">
        <v>0</v>
      </c>
      <c r="E72" s="60">
        <v>0</v>
      </c>
      <c r="F72" s="60">
        <f t="shared" ref="F72" si="41">B72*D72</f>
        <v>0</v>
      </c>
      <c r="G72" s="60">
        <f t="shared" ref="G72" si="42">B72*E72</f>
        <v>0</v>
      </c>
      <c r="H72" s="60">
        <f t="shared" ref="H72" si="43">F72+G72</f>
        <v>0</v>
      </c>
    </row>
    <row r="73" spans="1:8" x14ac:dyDescent="0.2">
      <c r="A73" s="51"/>
      <c r="B73" s="52"/>
      <c r="C73" s="61" t="s">
        <v>34</v>
      </c>
      <c r="D73" s="60"/>
      <c r="E73" s="60"/>
      <c r="F73" s="62"/>
      <c r="G73" s="51"/>
      <c r="H73" s="51"/>
    </row>
    <row r="74" spans="1:8" x14ac:dyDescent="0.2">
      <c r="A74" s="57" t="s">
        <v>78</v>
      </c>
      <c r="B74" s="58">
        <v>1.44</v>
      </c>
      <c r="C74" s="59" t="s">
        <v>42</v>
      </c>
      <c r="D74" s="60">
        <v>0</v>
      </c>
      <c r="E74" s="60">
        <v>0</v>
      </c>
      <c r="F74" s="60">
        <f t="shared" ref="F74" si="44">B74*D74</f>
        <v>0</v>
      </c>
      <c r="G74" s="60">
        <f t="shared" ref="G74" si="45">B74*E74</f>
        <v>0</v>
      </c>
      <c r="H74" s="60">
        <f>F74+G74</f>
        <v>0</v>
      </c>
    </row>
    <row r="75" spans="1:8" x14ac:dyDescent="0.2">
      <c r="A75" s="51"/>
      <c r="B75" s="52"/>
      <c r="C75" s="61" t="s">
        <v>34</v>
      </c>
      <c r="D75" s="63"/>
      <c r="E75" s="63"/>
      <c r="F75" s="51"/>
      <c r="G75" s="51"/>
      <c r="H75" s="51"/>
    </row>
    <row r="76" spans="1:8" x14ac:dyDescent="0.2">
      <c r="A76" s="70" t="s">
        <v>79</v>
      </c>
      <c r="B76" s="71"/>
      <c r="C76" s="72" t="s">
        <v>34</v>
      </c>
      <c r="D76" s="73"/>
      <c r="E76" s="74"/>
      <c r="F76" s="75">
        <f>SUM(F70:F75)</f>
        <v>0</v>
      </c>
      <c r="G76" s="75">
        <f>SUM(G70:G75)</f>
        <v>0</v>
      </c>
      <c r="H76" s="75">
        <f>SUM(H70:H75)</f>
        <v>0</v>
      </c>
    </row>
    <row r="77" spans="1:8" x14ac:dyDescent="0.2">
      <c r="A77" s="96" t="s">
        <v>80</v>
      </c>
      <c r="B77" s="97"/>
      <c r="C77" s="97"/>
      <c r="D77" s="98"/>
      <c r="E77" s="98"/>
      <c r="F77" s="98"/>
      <c r="G77" s="98"/>
      <c r="H77" s="98"/>
    </row>
    <row r="78" spans="1:8" x14ac:dyDescent="0.2">
      <c r="A78" s="57" t="s">
        <v>81</v>
      </c>
      <c r="B78" s="67">
        <v>72</v>
      </c>
      <c r="C78" s="59" t="s">
        <v>63</v>
      </c>
      <c r="D78" s="60">
        <v>0</v>
      </c>
      <c r="E78" s="60">
        <v>0</v>
      </c>
      <c r="F78" s="60">
        <f>B78*D78</f>
        <v>0</v>
      </c>
      <c r="G78" s="60">
        <f t="shared" ref="G78" si="46">B78*E78</f>
        <v>0</v>
      </c>
      <c r="H78" s="60">
        <f>F78+G78</f>
        <v>0</v>
      </c>
    </row>
    <row r="79" spans="1:8" x14ac:dyDescent="0.2">
      <c r="A79" s="51"/>
      <c r="B79" s="52"/>
      <c r="C79" s="61" t="s">
        <v>34</v>
      </c>
      <c r="D79" s="60"/>
      <c r="E79" s="60"/>
      <c r="F79" s="62"/>
      <c r="G79" s="51"/>
      <c r="H79" s="51"/>
    </row>
    <row r="80" spans="1:8" x14ac:dyDescent="0.2">
      <c r="A80" s="57" t="s">
        <v>82</v>
      </c>
      <c r="B80" s="58">
        <v>9</v>
      </c>
      <c r="C80" s="59" t="s">
        <v>63</v>
      </c>
      <c r="D80" s="60">
        <v>0</v>
      </c>
      <c r="E80" s="60">
        <v>0</v>
      </c>
      <c r="F80" s="60">
        <f t="shared" ref="F80" si="47">B80*D80</f>
        <v>0</v>
      </c>
      <c r="G80" s="60">
        <f t="shared" ref="G80" si="48">B80*E80</f>
        <v>0</v>
      </c>
      <c r="H80" s="60">
        <f t="shared" ref="H80" si="49">F80+G80</f>
        <v>0</v>
      </c>
    </row>
    <row r="81" spans="1:8" x14ac:dyDescent="0.2">
      <c r="A81" s="51"/>
      <c r="B81" s="52"/>
      <c r="C81" s="61" t="s">
        <v>34</v>
      </c>
      <c r="D81" s="60"/>
      <c r="E81" s="60"/>
      <c r="F81" s="62"/>
      <c r="G81" s="51"/>
      <c r="H81" s="51"/>
    </row>
    <row r="82" spans="1:8" x14ac:dyDescent="0.2">
      <c r="A82" s="57" t="s">
        <v>83</v>
      </c>
      <c r="B82" s="58">
        <v>3</v>
      </c>
      <c r="C82" s="59" t="s">
        <v>47</v>
      </c>
      <c r="D82" s="60">
        <v>0</v>
      </c>
      <c r="E82" s="60">
        <v>0</v>
      </c>
      <c r="F82" s="60">
        <f t="shared" ref="F82" si="50">B82*D82</f>
        <v>0</v>
      </c>
      <c r="G82" s="60">
        <f t="shared" ref="G82" si="51">B82*E82</f>
        <v>0</v>
      </c>
      <c r="H82" s="60">
        <f>F82+G82</f>
        <v>0</v>
      </c>
    </row>
    <row r="83" spans="1:8" x14ac:dyDescent="0.2">
      <c r="A83" s="51"/>
      <c r="B83" s="52"/>
      <c r="C83" s="61" t="s">
        <v>34</v>
      </c>
      <c r="D83" s="60"/>
      <c r="E83" s="60"/>
      <c r="F83" s="66"/>
      <c r="G83" s="51"/>
      <c r="H83" s="51"/>
    </row>
    <row r="84" spans="1:8" x14ac:dyDescent="0.2">
      <c r="A84" s="57" t="s">
        <v>84</v>
      </c>
      <c r="B84" s="58">
        <v>2</v>
      </c>
      <c r="C84" s="59" t="s">
        <v>47</v>
      </c>
      <c r="D84" s="60">
        <v>0</v>
      </c>
      <c r="E84" s="60">
        <v>0</v>
      </c>
      <c r="F84" s="60">
        <f t="shared" ref="F84" si="52">B84*D84</f>
        <v>0</v>
      </c>
      <c r="G84" s="60">
        <f t="shared" ref="G84" si="53">B84*E84</f>
        <v>0</v>
      </c>
      <c r="H84" s="60">
        <f t="shared" ref="H84" si="54">F84+G84</f>
        <v>0</v>
      </c>
    </row>
    <row r="85" spans="1:8" x14ac:dyDescent="0.2">
      <c r="A85" s="51"/>
      <c r="B85" s="52"/>
      <c r="C85" s="61" t="s">
        <v>34</v>
      </c>
      <c r="D85" s="60"/>
      <c r="E85" s="60"/>
      <c r="F85" s="62"/>
      <c r="G85" s="51"/>
      <c r="H85" s="51"/>
    </row>
    <row r="86" spans="1:8" x14ac:dyDescent="0.2">
      <c r="A86" s="57" t="s">
        <v>85</v>
      </c>
      <c r="B86" s="58">
        <v>4</v>
      </c>
      <c r="C86" s="59" t="s">
        <v>47</v>
      </c>
      <c r="D86" s="60">
        <v>0</v>
      </c>
      <c r="E86" s="60">
        <v>0</v>
      </c>
      <c r="F86" s="60">
        <f t="shared" ref="F86" si="55">B86*D86</f>
        <v>0</v>
      </c>
      <c r="G86" s="60">
        <f t="shared" ref="G86" si="56">B86*E86</f>
        <v>0</v>
      </c>
      <c r="H86" s="60">
        <f t="shared" ref="H86" si="57">F86+G86</f>
        <v>0</v>
      </c>
    </row>
    <row r="87" spans="1:8" x14ac:dyDescent="0.2">
      <c r="A87" s="51"/>
      <c r="B87" s="52"/>
      <c r="C87" s="61" t="s">
        <v>34</v>
      </c>
      <c r="D87" s="60"/>
      <c r="E87" s="60"/>
      <c r="F87" s="62"/>
      <c r="G87" s="51"/>
      <c r="H87" s="51"/>
    </row>
    <row r="88" spans="1:8" x14ac:dyDescent="0.2">
      <c r="A88" s="57" t="s">
        <v>86</v>
      </c>
      <c r="B88" s="58">
        <v>3</v>
      </c>
      <c r="C88" s="59" t="s">
        <v>47</v>
      </c>
      <c r="D88" s="60">
        <v>0</v>
      </c>
      <c r="E88" s="60">
        <v>0</v>
      </c>
      <c r="F88" s="60">
        <f t="shared" ref="F88" si="58">B88*D88</f>
        <v>0</v>
      </c>
      <c r="G88" s="60">
        <f t="shared" ref="G88" si="59">B88*E88</f>
        <v>0</v>
      </c>
      <c r="H88" s="60">
        <f t="shared" ref="H88" si="60">F88+G88</f>
        <v>0</v>
      </c>
    </row>
    <row r="89" spans="1:8" x14ac:dyDescent="0.2">
      <c r="A89" s="51"/>
      <c r="B89" s="52"/>
      <c r="C89" s="61" t="s">
        <v>34</v>
      </c>
      <c r="D89" s="60"/>
      <c r="E89" s="60"/>
      <c r="F89" s="66"/>
      <c r="G89" s="51"/>
      <c r="H89" s="51"/>
    </row>
    <row r="90" spans="1:8" x14ac:dyDescent="0.2">
      <c r="A90" s="57" t="s">
        <v>87</v>
      </c>
      <c r="B90" s="58">
        <v>2</v>
      </c>
      <c r="C90" s="59" t="s">
        <v>47</v>
      </c>
      <c r="D90" s="60">
        <v>0</v>
      </c>
      <c r="E90" s="60">
        <v>0</v>
      </c>
      <c r="F90" s="60">
        <f t="shared" ref="F90" si="61">B90*D90</f>
        <v>0</v>
      </c>
      <c r="G90" s="60">
        <f t="shared" ref="G90" si="62">B90*E90</f>
        <v>0</v>
      </c>
      <c r="H90" s="60">
        <f t="shared" ref="H90" si="63">F90+G90</f>
        <v>0</v>
      </c>
    </row>
    <row r="91" spans="1:8" x14ac:dyDescent="0.2">
      <c r="A91" s="51"/>
      <c r="B91" s="52"/>
      <c r="C91" s="61" t="s">
        <v>34</v>
      </c>
      <c r="D91" s="60"/>
      <c r="E91" s="60"/>
      <c r="F91" s="62"/>
      <c r="G91" s="51"/>
      <c r="H91" s="51"/>
    </row>
    <row r="92" spans="1:8" x14ac:dyDescent="0.2">
      <c r="A92" s="57" t="s">
        <v>88</v>
      </c>
      <c r="B92" s="58">
        <v>1</v>
      </c>
      <c r="C92" s="59" t="s">
        <v>47</v>
      </c>
      <c r="D92" s="60">
        <v>0</v>
      </c>
      <c r="E92" s="60">
        <v>0</v>
      </c>
      <c r="F92" s="60">
        <f t="shared" ref="F92" si="64">B92*D92</f>
        <v>0</v>
      </c>
      <c r="G92" s="60">
        <f t="shared" ref="G92" si="65">B92*E92</f>
        <v>0</v>
      </c>
      <c r="H92" s="60">
        <f t="shared" ref="H92" si="66">F92+G92</f>
        <v>0</v>
      </c>
    </row>
    <row r="93" spans="1:8" x14ac:dyDescent="0.2">
      <c r="A93" s="51"/>
      <c r="B93" s="52"/>
      <c r="C93" s="61" t="s">
        <v>34</v>
      </c>
      <c r="D93" s="60"/>
      <c r="E93" s="60"/>
      <c r="F93" s="62"/>
      <c r="G93" s="51"/>
      <c r="H93" s="51"/>
    </row>
    <row r="94" spans="1:8" x14ac:dyDescent="0.2">
      <c r="A94" s="57" t="s">
        <v>89</v>
      </c>
      <c r="B94" s="58">
        <v>1</v>
      </c>
      <c r="C94" s="59" t="s">
        <v>47</v>
      </c>
      <c r="D94" s="60">
        <v>0</v>
      </c>
      <c r="E94" s="60">
        <v>0</v>
      </c>
      <c r="F94" s="60">
        <f t="shared" ref="F94" si="67">B94*D94</f>
        <v>0</v>
      </c>
      <c r="G94" s="60">
        <f t="shared" ref="G94" si="68">B94*E94</f>
        <v>0</v>
      </c>
      <c r="H94" s="60">
        <f t="shared" ref="H94" si="69">F94+G94</f>
        <v>0</v>
      </c>
    </row>
    <row r="95" spans="1:8" x14ac:dyDescent="0.2">
      <c r="A95" s="51"/>
      <c r="B95" s="52"/>
      <c r="C95" s="61" t="s">
        <v>34</v>
      </c>
      <c r="D95" s="60"/>
      <c r="E95" s="60"/>
      <c r="F95" s="66"/>
      <c r="G95" s="51"/>
      <c r="H95" s="51"/>
    </row>
    <row r="96" spans="1:8" x14ac:dyDescent="0.2">
      <c r="A96" s="57" t="s">
        <v>90</v>
      </c>
      <c r="B96" s="58">
        <v>1</v>
      </c>
      <c r="C96" s="59" t="s">
        <v>47</v>
      </c>
      <c r="D96" s="60">
        <v>0</v>
      </c>
      <c r="E96" s="60">
        <v>0</v>
      </c>
      <c r="F96" s="60">
        <f t="shared" ref="F96" si="70">B96*D96</f>
        <v>0</v>
      </c>
      <c r="G96" s="60">
        <f t="shared" ref="G96" si="71">B96*E96</f>
        <v>0</v>
      </c>
      <c r="H96" s="60">
        <f>F96+G96</f>
        <v>0</v>
      </c>
    </row>
    <row r="97" spans="1:8" x14ac:dyDescent="0.2">
      <c r="A97" s="51"/>
      <c r="B97" s="52"/>
      <c r="C97" s="61" t="s">
        <v>34</v>
      </c>
      <c r="D97" s="60"/>
      <c r="E97" s="60"/>
      <c r="F97" s="66"/>
      <c r="G97" s="51"/>
      <c r="H97" s="51"/>
    </row>
    <row r="98" spans="1:8" x14ac:dyDescent="0.2">
      <c r="A98" s="100" t="s">
        <v>91</v>
      </c>
      <c r="B98" s="101"/>
      <c r="C98" s="102" t="s">
        <v>34</v>
      </c>
      <c r="D98" s="103"/>
      <c r="E98" s="104"/>
      <c r="F98" s="105">
        <f>SUM(F78:F97)</f>
        <v>0</v>
      </c>
      <c r="G98" s="105">
        <f>SUM(G78:G97)</f>
        <v>0</v>
      </c>
      <c r="H98" s="105">
        <f>SUM(H78:H97)</f>
        <v>0</v>
      </c>
    </row>
    <row r="99" spans="1:8" x14ac:dyDescent="0.2">
      <c r="A99" s="76" t="s">
        <v>92</v>
      </c>
      <c r="B99" s="71"/>
      <c r="C99" s="71"/>
      <c r="D99" s="77"/>
      <c r="E99" s="77"/>
      <c r="F99" s="77"/>
      <c r="G99" s="77"/>
      <c r="H99" s="77"/>
    </row>
    <row r="100" spans="1:8" x14ac:dyDescent="0.2">
      <c r="A100" s="57" t="s">
        <v>93</v>
      </c>
      <c r="B100" s="67">
        <v>17</v>
      </c>
      <c r="C100" s="59" t="s">
        <v>63</v>
      </c>
      <c r="D100" s="60">
        <v>0</v>
      </c>
      <c r="E100" s="60">
        <v>0</v>
      </c>
      <c r="F100" s="60">
        <f t="shared" ref="F100" si="72">B100*D100</f>
        <v>0</v>
      </c>
      <c r="G100" s="60">
        <f t="shared" ref="G100" si="73">B100*E100</f>
        <v>0</v>
      </c>
      <c r="H100" s="60">
        <f t="shared" ref="H100" si="74">F100+G100</f>
        <v>0</v>
      </c>
    </row>
    <row r="101" spans="1:8" x14ac:dyDescent="0.2">
      <c r="A101" s="51"/>
      <c r="B101" s="52"/>
      <c r="C101" s="61" t="s">
        <v>34</v>
      </c>
      <c r="D101" s="60"/>
      <c r="E101" s="60"/>
      <c r="F101" s="62"/>
      <c r="G101" s="51"/>
      <c r="H101" s="51"/>
    </row>
    <row r="102" spans="1:8" x14ac:dyDescent="0.2">
      <c r="A102" s="57" t="s">
        <v>94</v>
      </c>
      <c r="B102" s="58">
        <v>4</v>
      </c>
      <c r="C102" s="59" t="s">
        <v>63</v>
      </c>
      <c r="D102" s="60">
        <v>0</v>
      </c>
      <c r="E102" s="60">
        <v>0</v>
      </c>
      <c r="F102" s="60">
        <f t="shared" ref="F102" si="75">B102*D102</f>
        <v>0</v>
      </c>
      <c r="G102" s="60">
        <f t="shared" ref="G102" si="76">B102*E102</f>
        <v>0</v>
      </c>
      <c r="H102" s="60">
        <f t="shared" ref="H102" si="77">F102+G102</f>
        <v>0</v>
      </c>
    </row>
    <row r="103" spans="1:8" x14ac:dyDescent="0.2">
      <c r="A103" s="51"/>
      <c r="B103" s="52"/>
      <c r="C103" s="61" t="s">
        <v>34</v>
      </c>
      <c r="D103" s="60"/>
      <c r="E103" s="60"/>
      <c r="F103" s="66"/>
      <c r="G103" s="51"/>
      <c r="H103" s="51"/>
    </row>
    <row r="104" spans="1:8" x14ac:dyDescent="0.2">
      <c r="A104" s="57" t="s">
        <v>95</v>
      </c>
      <c r="B104" s="58">
        <v>2</v>
      </c>
      <c r="C104" s="59" t="s">
        <v>47</v>
      </c>
      <c r="D104" s="60">
        <v>0</v>
      </c>
      <c r="E104" s="60">
        <v>0</v>
      </c>
      <c r="F104" s="60">
        <f t="shared" ref="F104" si="78">B104*D104</f>
        <v>0</v>
      </c>
      <c r="G104" s="60">
        <f t="shared" ref="G104" si="79">B104*E104</f>
        <v>0</v>
      </c>
      <c r="H104" s="60">
        <f>F104+G104</f>
        <v>0</v>
      </c>
    </row>
    <row r="105" spans="1:8" x14ac:dyDescent="0.2">
      <c r="A105" s="51"/>
      <c r="B105" s="52"/>
      <c r="C105" s="61" t="s">
        <v>34</v>
      </c>
      <c r="D105" s="60"/>
      <c r="E105" s="60"/>
      <c r="F105" s="66"/>
      <c r="G105" s="51"/>
      <c r="H105" s="51"/>
    </row>
    <row r="106" spans="1:8" x14ac:dyDescent="0.2">
      <c r="A106" s="57" t="s">
        <v>96</v>
      </c>
      <c r="B106" s="58">
        <v>1</v>
      </c>
      <c r="C106" s="59" t="s">
        <v>47</v>
      </c>
      <c r="D106" s="60">
        <v>0</v>
      </c>
      <c r="E106" s="60">
        <v>0</v>
      </c>
      <c r="F106" s="60">
        <f t="shared" ref="F106" si="80">B106*D106</f>
        <v>0</v>
      </c>
      <c r="G106" s="60">
        <f t="shared" ref="G106" si="81">B106*E106</f>
        <v>0</v>
      </c>
      <c r="H106" s="60">
        <f t="shared" ref="H106" si="82">F106+G106</f>
        <v>0</v>
      </c>
    </row>
    <row r="107" spans="1:8" x14ac:dyDescent="0.2">
      <c r="A107" s="51"/>
      <c r="B107" s="52"/>
      <c r="C107" s="61" t="s">
        <v>34</v>
      </c>
      <c r="D107" s="60"/>
      <c r="E107" s="60"/>
      <c r="F107" s="62"/>
      <c r="G107" s="51"/>
      <c r="H107" s="51"/>
    </row>
    <row r="108" spans="1:8" x14ac:dyDescent="0.2">
      <c r="A108" s="57" t="s">
        <v>97</v>
      </c>
      <c r="B108" s="58">
        <v>1</v>
      </c>
      <c r="C108" s="59" t="s">
        <v>47</v>
      </c>
      <c r="D108" s="60">
        <v>0</v>
      </c>
      <c r="E108" s="60">
        <v>0</v>
      </c>
      <c r="F108" s="60">
        <f t="shared" ref="F108" si="83">B108*D108</f>
        <v>0</v>
      </c>
      <c r="G108" s="60">
        <f t="shared" ref="G108" si="84">B108*E108</f>
        <v>0</v>
      </c>
      <c r="H108" s="60">
        <f t="shared" ref="H108" si="85">F108+G108</f>
        <v>0</v>
      </c>
    </row>
    <row r="109" spans="1:8" x14ac:dyDescent="0.2">
      <c r="A109" s="51"/>
      <c r="B109" s="52"/>
      <c r="C109" s="61" t="s">
        <v>34</v>
      </c>
      <c r="D109" s="60"/>
      <c r="E109" s="60"/>
      <c r="F109" s="66"/>
      <c r="G109" s="51"/>
      <c r="H109" s="51"/>
    </row>
    <row r="110" spans="1:8" x14ac:dyDescent="0.2">
      <c r="A110" s="57" t="s">
        <v>98</v>
      </c>
      <c r="B110" s="58">
        <v>1</v>
      </c>
      <c r="C110" s="59" t="s">
        <v>47</v>
      </c>
      <c r="D110" s="60">
        <v>0</v>
      </c>
      <c r="E110" s="60">
        <v>0</v>
      </c>
      <c r="F110" s="60">
        <f t="shared" ref="F110" si="86">B110*D110</f>
        <v>0</v>
      </c>
      <c r="G110" s="60">
        <f t="shared" ref="G110" si="87">B110*E110</f>
        <v>0</v>
      </c>
      <c r="H110" s="60">
        <f t="shared" ref="H110" si="88">F110+G110</f>
        <v>0</v>
      </c>
    </row>
    <row r="111" spans="1:8" x14ac:dyDescent="0.2">
      <c r="A111" s="51"/>
      <c r="B111" s="52"/>
      <c r="C111" s="61" t="s">
        <v>34</v>
      </c>
      <c r="D111" s="60"/>
      <c r="E111" s="60"/>
      <c r="F111" s="66"/>
      <c r="G111" s="51"/>
      <c r="H111" s="51"/>
    </row>
    <row r="112" spans="1:8" x14ac:dyDescent="0.2">
      <c r="A112" s="57" t="s">
        <v>99</v>
      </c>
      <c r="B112" s="58">
        <v>2</v>
      </c>
      <c r="C112" s="59" t="s">
        <v>47</v>
      </c>
      <c r="D112" s="60">
        <v>0</v>
      </c>
      <c r="E112" s="60">
        <v>0</v>
      </c>
      <c r="F112" s="60">
        <f t="shared" ref="F112" si="89">B112*D112</f>
        <v>0</v>
      </c>
      <c r="G112" s="60">
        <f t="shared" ref="G112" si="90">B112*E112</f>
        <v>0</v>
      </c>
      <c r="H112" s="60">
        <f t="shared" ref="H112" si="91">F112+G112</f>
        <v>0</v>
      </c>
    </row>
    <row r="113" spans="1:8" x14ac:dyDescent="0.2">
      <c r="A113" s="51"/>
      <c r="B113" s="52"/>
      <c r="C113" s="61" t="s">
        <v>34</v>
      </c>
      <c r="D113" s="60"/>
      <c r="E113" s="60"/>
      <c r="F113" s="62"/>
      <c r="G113" s="51"/>
      <c r="H113" s="51"/>
    </row>
    <row r="114" spans="1:8" x14ac:dyDescent="0.2">
      <c r="A114" s="57" t="s">
        <v>100</v>
      </c>
      <c r="B114" s="58">
        <v>4</v>
      </c>
      <c r="C114" s="59" t="s">
        <v>42</v>
      </c>
      <c r="D114" s="60">
        <v>0</v>
      </c>
      <c r="E114" s="60">
        <v>0</v>
      </c>
      <c r="F114" s="60">
        <f t="shared" ref="F114" si="92">B114*D114</f>
        <v>0</v>
      </c>
      <c r="G114" s="60">
        <f t="shared" ref="G114" si="93">B114*E114</f>
        <v>0</v>
      </c>
      <c r="H114" s="60">
        <f t="shared" ref="H114" si="94">F114+G114</f>
        <v>0</v>
      </c>
    </row>
    <row r="115" spans="1:8" x14ac:dyDescent="0.2">
      <c r="A115" s="51"/>
      <c r="B115" s="52"/>
      <c r="C115" s="61" t="s">
        <v>34</v>
      </c>
      <c r="D115" s="60"/>
      <c r="E115" s="60"/>
      <c r="F115" s="66"/>
      <c r="G115" s="51"/>
      <c r="H115" s="51"/>
    </row>
    <row r="116" spans="1:8" x14ac:dyDescent="0.2">
      <c r="A116" s="57" t="s">
        <v>101</v>
      </c>
      <c r="B116" s="58">
        <v>4</v>
      </c>
      <c r="C116" s="59" t="s">
        <v>102</v>
      </c>
      <c r="D116" s="60">
        <v>0</v>
      </c>
      <c r="E116" s="60">
        <v>0</v>
      </c>
      <c r="F116" s="60">
        <f t="shared" ref="F116" si="95">B116*D116</f>
        <v>0</v>
      </c>
      <c r="G116" s="60">
        <f t="shared" ref="G116" si="96">B116*E116</f>
        <v>0</v>
      </c>
      <c r="H116" s="60">
        <f t="shared" ref="H116" si="97">F116+G116</f>
        <v>0</v>
      </c>
    </row>
    <row r="117" spans="1:8" x14ac:dyDescent="0.2">
      <c r="A117" s="51"/>
      <c r="B117" s="52"/>
      <c r="C117" s="61" t="s">
        <v>34</v>
      </c>
      <c r="D117" s="60"/>
      <c r="E117" s="60"/>
      <c r="F117" s="66"/>
      <c r="G117" s="51"/>
      <c r="H117" s="51"/>
    </row>
    <row r="118" spans="1:8" x14ac:dyDescent="0.2">
      <c r="A118" s="57" t="s">
        <v>103</v>
      </c>
      <c r="B118" s="58">
        <v>4</v>
      </c>
      <c r="C118" s="59" t="s">
        <v>42</v>
      </c>
      <c r="D118" s="60">
        <v>0</v>
      </c>
      <c r="E118" s="60">
        <v>0</v>
      </c>
      <c r="F118" s="60">
        <f t="shared" ref="F118" si="98">B118*D118</f>
        <v>0</v>
      </c>
      <c r="G118" s="60">
        <f t="shared" ref="G118" si="99">B118*E118</f>
        <v>0</v>
      </c>
      <c r="H118" s="60">
        <f t="shared" ref="H118" si="100">F118+G118</f>
        <v>0</v>
      </c>
    </row>
    <row r="119" spans="1:8" x14ac:dyDescent="0.2">
      <c r="A119" s="51"/>
      <c r="B119" s="52"/>
      <c r="C119" s="61" t="s">
        <v>34</v>
      </c>
      <c r="D119" s="63"/>
      <c r="E119" s="63"/>
      <c r="F119" s="51"/>
      <c r="G119" s="51"/>
      <c r="H119" s="51"/>
    </row>
    <row r="120" spans="1:8" x14ac:dyDescent="0.2">
      <c r="A120" s="70" t="s">
        <v>104</v>
      </c>
      <c r="B120" s="71"/>
      <c r="C120" s="72" t="s">
        <v>34</v>
      </c>
      <c r="D120" s="73"/>
      <c r="E120" s="74"/>
      <c r="F120" s="75">
        <f>SUM(F100:F119)</f>
        <v>0</v>
      </c>
      <c r="G120" s="75">
        <f>SUM(G100:G119)</f>
        <v>0</v>
      </c>
      <c r="H120" s="75">
        <f>SUM(H100:H119)</f>
        <v>0</v>
      </c>
    </row>
    <row r="121" spans="1:8" x14ac:dyDescent="0.2">
      <c r="A121" s="96" t="s">
        <v>105</v>
      </c>
      <c r="B121" s="97"/>
      <c r="C121" s="97"/>
      <c r="D121" s="98"/>
      <c r="E121" s="98"/>
      <c r="F121" s="98"/>
      <c r="G121" s="98"/>
      <c r="H121" s="98"/>
    </row>
    <row r="122" spans="1:8" x14ac:dyDescent="0.2">
      <c r="A122" s="57" t="s">
        <v>106</v>
      </c>
      <c r="B122" s="58">
        <v>1</v>
      </c>
      <c r="C122" s="59" t="s">
        <v>47</v>
      </c>
      <c r="D122" s="60">
        <v>0</v>
      </c>
      <c r="E122" s="60">
        <v>0</v>
      </c>
      <c r="F122" s="60">
        <f t="shared" ref="F122" si="101">B122*D122</f>
        <v>0</v>
      </c>
      <c r="G122" s="60">
        <f t="shared" ref="G122" si="102">B122*E122</f>
        <v>0</v>
      </c>
      <c r="H122" s="60">
        <f t="shared" ref="H122" si="103">F122+G122</f>
        <v>0</v>
      </c>
    </row>
    <row r="123" spans="1:8" x14ac:dyDescent="0.2">
      <c r="A123" s="51"/>
      <c r="B123" s="52"/>
      <c r="C123" s="61" t="s">
        <v>34</v>
      </c>
      <c r="D123" s="60"/>
      <c r="E123" s="60"/>
      <c r="F123" s="62"/>
      <c r="G123" s="51"/>
      <c r="H123" s="51"/>
    </row>
    <row r="124" spans="1:8" x14ac:dyDescent="0.2">
      <c r="A124" s="57" t="s">
        <v>107</v>
      </c>
      <c r="B124" s="58">
        <v>1</v>
      </c>
      <c r="C124" s="59" t="s">
        <v>47</v>
      </c>
      <c r="D124" s="60">
        <v>0</v>
      </c>
      <c r="E124" s="60">
        <v>0</v>
      </c>
      <c r="F124" s="60">
        <f t="shared" ref="F124" si="104">B124*D124</f>
        <v>0</v>
      </c>
      <c r="G124" s="60">
        <f t="shared" ref="G124" si="105">B124*E124</f>
        <v>0</v>
      </c>
      <c r="H124" s="60">
        <f t="shared" ref="H124" si="106">F124+G124</f>
        <v>0</v>
      </c>
    </row>
    <row r="125" spans="1:8" x14ac:dyDescent="0.2">
      <c r="A125" s="51"/>
      <c r="B125" s="52"/>
      <c r="C125" s="61" t="s">
        <v>34</v>
      </c>
      <c r="D125" s="60"/>
      <c r="E125" s="60"/>
      <c r="F125" s="66"/>
      <c r="G125" s="51"/>
      <c r="H125" s="51"/>
    </row>
    <row r="126" spans="1:8" x14ac:dyDescent="0.2">
      <c r="A126" s="57" t="s">
        <v>108</v>
      </c>
      <c r="B126" s="58">
        <v>1</v>
      </c>
      <c r="C126" s="59" t="s">
        <v>47</v>
      </c>
      <c r="D126" s="60">
        <v>0</v>
      </c>
      <c r="E126" s="60">
        <v>0</v>
      </c>
      <c r="F126" s="60">
        <f t="shared" ref="F126" si="107">B126*D126</f>
        <v>0</v>
      </c>
      <c r="G126" s="60">
        <f t="shared" ref="G126" si="108">B126*E126</f>
        <v>0</v>
      </c>
      <c r="H126" s="60">
        <f>F126+G126</f>
        <v>0</v>
      </c>
    </row>
    <row r="127" spans="1:8" x14ac:dyDescent="0.2">
      <c r="A127" s="51"/>
      <c r="B127" s="52"/>
      <c r="C127" s="61" t="s">
        <v>34</v>
      </c>
      <c r="D127" s="60"/>
      <c r="E127" s="60"/>
      <c r="F127" s="66"/>
      <c r="G127" s="51"/>
      <c r="H127" s="51"/>
    </row>
    <row r="128" spans="1:8" x14ac:dyDescent="0.2">
      <c r="A128" s="57" t="s">
        <v>109</v>
      </c>
      <c r="B128" s="67">
        <v>43</v>
      </c>
      <c r="C128" s="59" t="s">
        <v>63</v>
      </c>
      <c r="D128" s="60">
        <v>0</v>
      </c>
      <c r="E128" s="60">
        <v>0</v>
      </c>
      <c r="F128" s="60">
        <f t="shared" ref="F128" si="109">B128*D128</f>
        <v>0</v>
      </c>
      <c r="G128" s="60">
        <f t="shared" ref="G128" si="110">B128*E128</f>
        <v>0</v>
      </c>
      <c r="H128" s="60">
        <f t="shared" ref="H128" si="111">F128+G128</f>
        <v>0</v>
      </c>
    </row>
    <row r="129" spans="1:8" x14ac:dyDescent="0.2">
      <c r="A129" s="51"/>
      <c r="B129" s="52"/>
      <c r="C129" s="61" t="s">
        <v>34</v>
      </c>
      <c r="D129" s="60"/>
      <c r="E129" s="60"/>
      <c r="F129" s="62"/>
      <c r="G129" s="51"/>
      <c r="H129" s="51"/>
    </row>
    <row r="130" spans="1:8" x14ac:dyDescent="0.2">
      <c r="A130" s="57" t="s">
        <v>110</v>
      </c>
      <c r="B130" s="67">
        <v>15</v>
      </c>
      <c r="C130" s="59" t="s">
        <v>47</v>
      </c>
      <c r="D130" s="60">
        <v>0</v>
      </c>
      <c r="E130" s="60">
        <v>0</v>
      </c>
      <c r="F130" s="60">
        <f t="shared" ref="F130" si="112">B130*D130</f>
        <v>0</v>
      </c>
      <c r="G130" s="60">
        <f t="shared" ref="G130" si="113">B130*E130</f>
        <v>0</v>
      </c>
      <c r="H130" s="60">
        <f t="shared" ref="H130" si="114">F130+G130</f>
        <v>0</v>
      </c>
    </row>
    <row r="131" spans="1:8" x14ac:dyDescent="0.2">
      <c r="A131" s="51"/>
      <c r="B131" s="52"/>
      <c r="C131" s="61" t="s">
        <v>34</v>
      </c>
      <c r="D131" s="60"/>
      <c r="E131" s="60"/>
      <c r="F131" s="66"/>
      <c r="G131" s="51"/>
      <c r="H131" s="51"/>
    </row>
    <row r="132" spans="1:8" x14ac:dyDescent="0.2">
      <c r="A132" s="57" t="s">
        <v>111</v>
      </c>
      <c r="B132" s="67">
        <v>12</v>
      </c>
      <c r="C132" s="59" t="s">
        <v>47</v>
      </c>
      <c r="D132" s="60">
        <v>0</v>
      </c>
      <c r="E132" s="60">
        <v>0</v>
      </c>
      <c r="F132" s="60">
        <f t="shared" ref="F132" si="115">B132*D132</f>
        <v>0</v>
      </c>
      <c r="G132" s="60">
        <f t="shared" ref="G132" si="116">B132*E132</f>
        <v>0</v>
      </c>
      <c r="H132" s="60">
        <f t="shared" ref="H132" si="117">F132+G132</f>
        <v>0</v>
      </c>
    </row>
    <row r="133" spans="1:8" x14ac:dyDescent="0.2">
      <c r="A133" s="51"/>
      <c r="B133" s="52"/>
      <c r="C133" s="61" t="s">
        <v>34</v>
      </c>
      <c r="D133" s="60"/>
      <c r="E133" s="60"/>
      <c r="F133" s="66"/>
      <c r="G133" s="51"/>
      <c r="H133" s="51"/>
    </row>
    <row r="134" spans="1:8" x14ac:dyDescent="0.2">
      <c r="A134" s="57" t="s">
        <v>112</v>
      </c>
      <c r="B134" s="58">
        <v>3</v>
      </c>
      <c r="C134" s="59" t="s">
        <v>47</v>
      </c>
      <c r="D134" s="60">
        <v>0</v>
      </c>
      <c r="E134" s="60">
        <v>0</v>
      </c>
      <c r="F134" s="60">
        <f t="shared" ref="F134" si="118">B134*D134</f>
        <v>0</v>
      </c>
      <c r="G134" s="60">
        <f t="shared" ref="G134" si="119">B134*E134</f>
        <v>0</v>
      </c>
      <c r="H134" s="60">
        <f t="shared" ref="H134" si="120">F134+G134</f>
        <v>0</v>
      </c>
    </row>
    <row r="135" spans="1:8" x14ac:dyDescent="0.2">
      <c r="A135" s="51"/>
      <c r="B135" s="52"/>
      <c r="C135" s="61" t="s">
        <v>34</v>
      </c>
      <c r="D135" s="60"/>
      <c r="E135" s="60"/>
      <c r="F135" s="62"/>
      <c r="G135" s="51"/>
      <c r="H135" s="51"/>
    </row>
    <row r="136" spans="1:8" x14ac:dyDescent="0.2">
      <c r="A136" s="57" t="s">
        <v>113</v>
      </c>
      <c r="B136" s="58">
        <v>4</v>
      </c>
      <c r="C136" s="59" t="s">
        <v>47</v>
      </c>
      <c r="D136" s="60">
        <v>0</v>
      </c>
      <c r="E136" s="60">
        <v>0</v>
      </c>
      <c r="F136" s="60">
        <f t="shared" ref="F136" si="121">B136*D136</f>
        <v>0</v>
      </c>
      <c r="G136" s="60">
        <f t="shared" ref="G136" si="122">B136*E136</f>
        <v>0</v>
      </c>
      <c r="H136" s="60">
        <f t="shared" ref="H136" si="123">F136+G136</f>
        <v>0</v>
      </c>
    </row>
    <row r="137" spans="1:8" x14ac:dyDescent="0.2">
      <c r="A137" s="51"/>
      <c r="B137" s="52"/>
      <c r="C137" s="61" t="s">
        <v>34</v>
      </c>
      <c r="D137" s="60"/>
      <c r="E137" s="60"/>
      <c r="F137" s="66"/>
      <c r="G137" s="51"/>
      <c r="H137" s="51"/>
    </row>
    <row r="138" spans="1:8" x14ac:dyDescent="0.2">
      <c r="A138" s="57" t="s">
        <v>114</v>
      </c>
      <c r="B138" s="67">
        <v>27</v>
      </c>
      <c r="C138" s="59" t="s">
        <v>47</v>
      </c>
      <c r="D138" s="60">
        <v>0</v>
      </c>
      <c r="E138" s="60">
        <v>0</v>
      </c>
      <c r="F138" s="60">
        <f t="shared" ref="F138" si="124">B138*D138</f>
        <v>0</v>
      </c>
      <c r="G138" s="60">
        <f t="shared" ref="G138" si="125">B138*E138</f>
        <v>0</v>
      </c>
      <c r="H138" s="60">
        <f t="shared" ref="H138" si="126">F138+G138</f>
        <v>0</v>
      </c>
    </row>
    <row r="139" spans="1:8" x14ac:dyDescent="0.2">
      <c r="A139" s="51"/>
      <c r="B139" s="52"/>
      <c r="C139" s="61" t="s">
        <v>34</v>
      </c>
      <c r="D139" s="60"/>
      <c r="E139" s="60"/>
      <c r="F139" s="66"/>
      <c r="G139" s="51"/>
      <c r="H139" s="51"/>
    </row>
    <row r="140" spans="1:8" x14ac:dyDescent="0.2">
      <c r="A140" s="57" t="s">
        <v>115</v>
      </c>
      <c r="B140" s="65">
        <v>278</v>
      </c>
      <c r="C140" s="59" t="s">
        <v>63</v>
      </c>
      <c r="D140" s="60">
        <v>0</v>
      </c>
      <c r="E140" s="60">
        <v>0</v>
      </c>
      <c r="F140" s="60">
        <f t="shared" ref="F140" si="127">B140*D140</f>
        <v>0</v>
      </c>
      <c r="G140" s="60">
        <f t="shared" ref="G140" si="128">B140*E140</f>
        <v>0</v>
      </c>
      <c r="H140" s="60">
        <f t="shared" ref="H140" si="129">F140+G140</f>
        <v>0</v>
      </c>
    </row>
    <row r="141" spans="1:8" x14ac:dyDescent="0.2">
      <c r="A141" s="51"/>
      <c r="B141" s="52"/>
      <c r="C141" s="61" t="s">
        <v>34</v>
      </c>
      <c r="D141" s="60"/>
      <c r="E141" s="60"/>
      <c r="F141" s="62"/>
      <c r="G141" s="51"/>
      <c r="H141" s="51"/>
    </row>
    <row r="142" spans="1:8" x14ac:dyDescent="0.2">
      <c r="A142" s="57" t="s">
        <v>116</v>
      </c>
      <c r="B142" s="58">
        <v>7</v>
      </c>
      <c r="C142" s="59" t="s">
        <v>47</v>
      </c>
      <c r="D142" s="60">
        <v>0</v>
      </c>
      <c r="E142" s="60">
        <v>0</v>
      </c>
      <c r="F142" s="60">
        <f t="shared" ref="F142" si="130">B142*D142</f>
        <v>0</v>
      </c>
      <c r="G142" s="60">
        <f t="shared" ref="G142" si="131">B142*E142</f>
        <v>0</v>
      </c>
      <c r="H142" s="60">
        <f t="shared" ref="H142" si="132">F142+G142</f>
        <v>0</v>
      </c>
    </row>
    <row r="143" spans="1:8" x14ac:dyDescent="0.2">
      <c r="A143" s="51"/>
      <c r="B143" s="52"/>
      <c r="C143" s="61" t="s">
        <v>34</v>
      </c>
      <c r="D143" s="60"/>
      <c r="E143" s="60"/>
      <c r="F143" s="62"/>
      <c r="G143" s="51"/>
      <c r="H143" s="51"/>
    </row>
    <row r="144" spans="1:8" x14ac:dyDescent="0.2">
      <c r="A144" s="57" t="s">
        <v>117</v>
      </c>
      <c r="B144" s="65">
        <v>207</v>
      </c>
      <c r="C144" s="59" t="s">
        <v>47</v>
      </c>
      <c r="D144" s="60">
        <v>0</v>
      </c>
      <c r="E144" s="60">
        <v>0</v>
      </c>
      <c r="F144" s="60">
        <f t="shared" ref="F144" si="133">B144*D144</f>
        <v>0</v>
      </c>
      <c r="G144" s="60">
        <f t="shared" ref="G144" si="134">B144*E144</f>
        <v>0</v>
      </c>
      <c r="H144" s="60">
        <f t="shared" ref="H144" si="135">F144+G144</f>
        <v>0</v>
      </c>
    </row>
    <row r="145" spans="1:8" x14ac:dyDescent="0.2">
      <c r="A145" s="51"/>
      <c r="B145" s="52"/>
      <c r="C145" s="61" t="s">
        <v>34</v>
      </c>
      <c r="D145" s="60"/>
      <c r="E145" s="60"/>
      <c r="F145" s="66"/>
      <c r="G145" s="51"/>
      <c r="H145" s="51"/>
    </row>
    <row r="146" spans="1:8" x14ac:dyDescent="0.2">
      <c r="A146" s="57" t="s">
        <v>118</v>
      </c>
      <c r="B146" s="65">
        <v>109</v>
      </c>
      <c r="C146" s="59" t="s">
        <v>47</v>
      </c>
      <c r="D146" s="60">
        <v>0</v>
      </c>
      <c r="E146" s="60">
        <v>0</v>
      </c>
      <c r="F146" s="60">
        <f t="shared" ref="F146" si="136">B146*D146</f>
        <v>0</v>
      </c>
      <c r="G146" s="60">
        <f t="shared" ref="G146" si="137">B146*E146</f>
        <v>0</v>
      </c>
      <c r="H146" s="60">
        <f t="shared" ref="H146" si="138">F146+G146</f>
        <v>0</v>
      </c>
    </row>
    <row r="147" spans="1:8" x14ac:dyDescent="0.2">
      <c r="A147" s="51"/>
      <c r="B147" s="52"/>
      <c r="C147" s="61" t="s">
        <v>34</v>
      </c>
      <c r="D147" s="60"/>
      <c r="E147" s="60"/>
      <c r="F147" s="66"/>
      <c r="G147" s="51"/>
      <c r="H147" s="51"/>
    </row>
    <row r="148" spans="1:8" x14ac:dyDescent="0.2">
      <c r="A148" s="57" t="s">
        <v>119</v>
      </c>
      <c r="B148" s="67">
        <v>31</v>
      </c>
      <c r="C148" s="59" t="s">
        <v>63</v>
      </c>
      <c r="D148" s="60">
        <v>0</v>
      </c>
      <c r="E148" s="60">
        <v>0</v>
      </c>
      <c r="F148" s="60">
        <f t="shared" ref="F148" si="139">B148*D148</f>
        <v>0</v>
      </c>
      <c r="G148" s="60">
        <f t="shared" ref="G148" si="140">B148*E148</f>
        <v>0</v>
      </c>
      <c r="H148" s="60">
        <f t="shared" ref="H148" si="141">F148+G148</f>
        <v>0</v>
      </c>
    </row>
    <row r="149" spans="1:8" x14ac:dyDescent="0.2">
      <c r="A149" s="51"/>
      <c r="B149" s="52"/>
      <c r="C149" s="61" t="s">
        <v>34</v>
      </c>
      <c r="D149" s="60"/>
      <c r="E149" s="60"/>
      <c r="F149" s="62"/>
      <c r="G149" s="51"/>
      <c r="H149" s="51"/>
    </row>
    <row r="150" spans="1:8" x14ac:dyDescent="0.2">
      <c r="A150" s="57" t="s">
        <v>120</v>
      </c>
      <c r="B150" s="58">
        <v>3</v>
      </c>
      <c r="C150" s="59" t="s">
        <v>47</v>
      </c>
      <c r="D150" s="60">
        <v>0</v>
      </c>
      <c r="E150" s="60">
        <v>0</v>
      </c>
      <c r="F150" s="60">
        <f t="shared" ref="F150" si="142">B150*D150</f>
        <v>0</v>
      </c>
      <c r="G150" s="60">
        <f t="shared" ref="G150" si="143">B150*E150</f>
        <v>0</v>
      </c>
      <c r="H150" s="60">
        <f t="shared" ref="H150" si="144">F150+G150</f>
        <v>0</v>
      </c>
    </row>
    <row r="151" spans="1:8" x14ac:dyDescent="0.2">
      <c r="A151" s="51"/>
      <c r="B151" s="52"/>
      <c r="C151" s="61" t="s">
        <v>34</v>
      </c>
      <c r="D151" s="60"/>
      <c r="E151" s="60"/>
      <c r="F151" s="66"/>
      <c r="G151" s="51"/>
      <c r="H151" s="51"/>
    </row>
    <row r="152" spans="1:8" x14ac:dyDescent="0.2">
      <c r="A152" s="57" t="s">
        <v>121</v>
      </c>
      <c r="B152" s="67">
        <v>67</v>
      </c>
      <c r="C152" s="59" t="s">
        <v>47</v>
      </c>
      <c r="D152" s="60">
        <v>0</v>
      </c>
      <c r="E152" s="60">
        <v>0</v>
      </c>
      <c r="F152" s="60">
        <f t="shared" ref="F152" si="145">B152*D152</f>
        <v>0</v>
      </c>
      <c r="G152" s="60">
        <f t="shared" ref="G152" si="146">B152*E152</f>
        <v>0</v>
      </c>
      <c r="H152" s="60">
        <f t="shared" ref="H152" si="147">F152+G152</f>
        <v>0</v>
      </c>
    </row>
    <row r="153" spans="1:8" x14ac:dyDescent="0.2">
      <c r="A153" s="51"/>
      <c r="B153" s="52"/>
      <c r="C153" s="61" t="s">
        <v>34</v>
      </c>
      <c r="D153" s="60"/>
      <c r="E153" s="60"/>
      <c r="F153" s="66"/>
      <c r="G153" s="51"/>
      <c r="H153" s="51"/>
    </row>
    <row r="154" spans="1:8" x14ac:dyDescent="0.2">
      <c r="A154" s="57" t="s">
        <v>122</v>
      </c>
      <c r="B154" s="67">
        <v>37</v>
      </c>
      <c r="C154" s="59" t="s">
        <v>47</v>
      </c>
      <c r="D154" s="60">
        <v>0</v>
      </c>
      <c r="E154" s="60">
        <v>0</v>
      </c>
      <c r="F154" s="60">
        <f t="shared" ref="F154" si="148">B154*D154</f>
        <v>0</v>
      </c>
      <c r="G154" s="60">
        <f t="shared" ref="G154" si="149">B154*E154</f>
        <v>0</v>
      </c>
      <c r="H154" s="60">
        <f t="shared" ref="H154" si="150">F154+G154</f>
        <v>0</v>
      </c>
    </row>
    <row r="155" spans="1:8" x14ac:dyDescent="0.2">
      <c r="A155" s="51"/>
      <c r="B155" s="52"/>
      <c r="C155" s="61" t="s">
        <v>34</v>
      </c>
      <c r="D155" s="60"/>
      <c r="E155" s="60"/>
      <c r="F155" s="62"/>
      <c r="G155" s="51"/>
      <c r="H155" s="51"/>
    </row>
    <row r="156" spans="1:8" x14ac:dyDescent="0.2">
      <c r="A156" s="57" t="s">
        <v>123</v>
      </c>
      <c r="B156" s="58">
        <v>7</v>
      </c>
      <c r="C156" s="59" t="s">
        <v>47</v>
      </c>
      <c r="D156" s="60">
        <v>0</v>
      </c>
      <c r="E156" s="60">
        <v>0</v>
      </c>
      <c r="F156" s="60">
        <f t="shared" ref="F156" si="151">B156*D156</f>
        <v>0</v>
      </c>
      <c r="G156" s="60">
        <f t="shared" ref="G156" si="152">B156*E156</f>
        <v>0</v>
      </c>
      <c r="H156" s="60">
        <f t="shared" ref="H156" si="153">F156+G156</f>
        <v>0</v>
      </c>
    </row>
    <row r="157" spans="1:8" x14ac:dyDescent="0.2">
      <c r="A157" s="51"/>
      <c r="B157" s="52"/>
      <c r="C157" s="61" t="s">
        <v>34</v>
      </c>
      <c r="D157" s="60"/>
      <c r="E157" s="60"/>
      <c r="F157" s="66"/>
      <c r="G157" s="51"/>
      <c r="H157" s="51"/>
    </row>
    <row r="158" spans="1:8" x14ac:dyDescent="0.2">
      <c r="A158" s="57" t="s">
        <v>124</v>
      </c>
      <c r="B158" s="58">
        <v>7</v>
      </c>
      <c r="C158" s="59" t="s">
        <v>47</v>
      </c>
      <c r="D158" s="60">
        <v>0</v>
      </c>
      <c r="E158" s="60">
        <v>0</v>
      </c>
      <c r="F158" s="60">
        <f t="shared" ref="F158" si="154">B158*D158</f>
        <v>0</v>
      </c>
      <c r="G158" s="60">
        <f t="shared" ref="G158" si="155">B158*E158</f>
        <v>0</v>
      </c>
      <c r="H158" s="60">
        <f t="shared" ref="H158" si="156">F158+G158</f>
        <v>0</v>
      </c>
    </row>
    <row r="159" spans="1:8" x14ac:dyDescent="0.2">
      <c r="A159" s="51"/>
      <c r="B159" s="52"/>
      <c r="C159" s="61" t="s">
        <v>34</v>
      </c>
      <c r="D159" s="60"/>
      <c r="E159" s="60"/>
      <c r="F159" s="66"/>
      <c r="G159" s="51"/>
      <c r="H159" s="51"/>
    </row>
    <row r="160" spans="1:8" x14ac:dyDescent="0.2">
      <c r="A160" s="57" t="s">
        <v>125</v>
      </c>
      <c r="B160" s="58">
        <v>1</v>
      </c>
      <c r="C160" s="59" t="s">
        <v>47</v>
      </c>
      <c r="D160" s="60">
        <v>0</v>
      </c>
      <c r="E160" s="60">
        <v>0</v>
      </c>
      <c r="F160" s="60">
        <f t="shared" ref="F160" si="157">B160*D160</f>
        <v>0</v>
      </c>
      <c r="G160" s="60">
        <f t="shared" ref="G160" si="158">B160*E160</f>
        <v>0</v>
      </c>
      <c r="H160" s="60">
        <f t="shared" ref="H160" si="159">F160+G160</f>
        <v>0</v>
      </c>
    </row>
    <row r="161" spans="1:8" x14ac:dyDescent="0.2">
      <c r="A161" s="51"/>
      <c r="B161" s="52"/>
      <c r="C161" s="61" t="s">
        <v>34</v>
      </c>
      <c r="D161" s="60"/>
      <c r="E161" s="60"/>
      <c r="F161" s="62"/>
      <c r="G161" s="51"/>
      <c r="H161" s="51"/>
    </row>
    <row r="162" spans="1:8" x14ac:dyDescent="0.2">
      <c r="A162" s="57" t="s">
        <v>126</v>
      </c>
      <c r="B162" s="58">
        <v>2</v>
      </c>
      <c r="C162" s="59" t="s">
        <v>47</v>
      </c>
      <c r="D162" s="60">
        <v>0</v>
      </c>
      <c r="E162" s="60">
        <v>0</v>
      </c>
      <c r="F162" s="60">
        <f t="shared" ref="F162" si="160">B162*D162</f>
        <v>0</v>
      </c>
      <c r="G162" s="60">
        <f t="shared" ref="G162" si="161">B162*E162</f>
        <v>0</v>
      </c>
      <c r="H162" s="60">
        <f t="shared" ref="H162" si="162">F162+G162</f>
        <v>0</v>
      </c>
    </row>
    <row r="163" spans="1:8" x14ac:dyDescent="0.2">
      <c r="A163" s="51"/>
      <c r="B163" s="52"/>
      <c r="C163" s="61" t="s">
        <v>34</v>
      </c>
      <c r="D163" s="60"/>
      <c r="E163" s="60"/>
      <c r="F163" s="62"/>
      <c r="G163" s="51"/>
      <c r="H163" s="51"/>
    </row>
    <row r="164" spans="1:8" x14ac:dyDescent="0.2">
      <c r="A164" s="57" t="s">
        <v>127</v>
      </c>
      <c r="B164" s="58">
        <v>0.3</v>
      </c>
      <c r="C164" s="59" t="s">
        <v>129</v>
      </c>
      <c r="D164" s="60">
        <v>0</v>
      </c>
      <c r="E164" s="60">
        <v>0</v>
      </c>
      <c r="F164" s="60">
        <f t="shared" ref="F164" si="163">B164*D164</f>
        <v>0</v>
      </c>
      <c r="G164" s="60">
        <f t="shared" ref="G164" si="164">B164*E164</f>
        <v>0</v>
      </c>
      <c r="H164" s="60">
        <f t="shared" ref="H164" si="165">F164+G164</f>
        <v>0</v>
      </c>
    </row>
    <row r="165" spans="1:8" x14ac:dyDescent="0.2">
      <c r="A165" s="51"/>
      <c r="B165" s="52"/>
      <c r="C165" s="61" t="s">
        <v>34</v>
      </c>
      <c r="D165" s="60"/>
      <c r="E165" s="60"/>
      <c r="F165" s="66"/>
      <c r="G165" s="51"/>
      <c r="H165" s="51"/>
    </row>
    <row r="166" spans="1:8" x14ac:dyDescent="0.2">
      <c r="A166" s="57" t="s">
        <v>128</v>
      </c>
      <c r="B166" s="58">
        <v>0.3</v>
      </c>
      <c r="C166" s="59" t="s">
        <v>129</v>
      </c>
      <c r="D166" s="60">
        <v>0</v>
      </c>
      <c r="E166" s="60">
        <v>0</v>
      </c>
      <c r="F166" s="60">
        <f t="shared" ref="F166" si="166">B166*D166</f>
        <v>0</v>
      </c>
      <c r="G166" s="60">
        <f t="shared" ref="G166" si="167">B166*E166</f>
        <v>0</v>
      </c>
      <c r="H166" s="60">
        <f t="shared" ref="H166" si="168">F166+G166</f>
        <v>0</v>
      </c>
    </row>
    <row r="167" spans="1:8" x14ac:dyDescent="0.2">
      <c r="A167" s="51"/>
      <c r="B167" s="52"/>
      <c r="C167" s="61" t="s">
        <v>34</v>
      </c>
      <c r="D167" s="60"/>
      <c r="E167" s="60"/>
      <c r="F167" s="66"/>
      <c r="G167" s="51"/>
      <c r="H167" s="51"/>
    </row>
    <row r="168" spans="1:8" x14ac:dyDescent="0.2">
      <c r="A168" s="57" t="s">
        <v>130</v>
      </c>
      <c r="B168" s="68">
        <v>2061</v>
      </c>
      <c r="C168" s="59" t="s">
        <v>63</v>
      </c>
      <c r="D168" s="60">
        <v>0</v>
      </c>
      <c r="E168" s="60">
        <v>0</v>
      </c>
      <c r="F168" s="60">
        <f t="shared" ref="F168" si="169">B168*D168</f>
        <v>0</v>
      </c>
      <c r="G168" s="60">
        <f t="shared" ref="G168" si="170">B168*E168</f>
        <v>0</v>
      </c>
      <c r="H168" s="60">
        <f t="shared" ref="H168" si="171">F168+G168</f>
        <v>0</v>
      </c>
    </row>
    <row r="169" spans="1:8" x14ac:dyDescent="0.2">
      <c r="A169" s="51"/>
      <c r="B169" s="52"/>
      <c r="C169" s="61" t="s">
        <v>34</v>
      </c>
      <c r="D169" s="60"/>
      <c r="E169" s="60"/>
      <c r="F169" s="62"/>
      <c r="G169" s="51"/>
      <c r="H169" s="51"/>
    </row>
    <row r="170" spans="1:8" x14ac:dyDescent="0.2">
      <c r="A170" s="57" t="s">
        <v>131</v>
      </c>
      <c r="B170" s="65">
        <v>413</v>
      </c>
      <c r="C170" s="59" t="s">
        <v>63</v>
      </c>
      <c r="D170" s="60">
        <v>0</v>
      </c>
      <c r="E170" s="60">
        <v>0</v>
      </c>
      <c r="F170" s="60">
        <f t="shared" ref="F170" si="172">B170*D170</f>
        <v>0</v>
      </c>
      <c r="G170" s="60">
        <f t="shared" ref="G170" si="173">B170*E170</f>
        <v>0</v>
      </c>
      <c r="H170" s="60">
        <f t="shared" ref="H170" si="174">F170+G170</f>
        <v>0</v>
      </c>
    </row>
    <row r="171" spans="1:8" x14ac:dyDescent="0.2">
      <c r="A171" s="51"/>
      <c r="B171" s="52"/>
      <c r="C171" s="61" t="s">
        <v>34</v>
      </c>
      <c r="D171" s="60"/>
      <c r="E171" s="60"/>
      <c r="F171" s="66"/>
      <c r="G171" s="51"/>
      <c r="H171" s="51"/>
    </row>
    <row r="172" spans="1:8" x14ac:dyDescent="0.2">
      <c r="A172" s="57" t="s">
        <v>132</v>
      </c>
      <c r="B172" s="65">
        <v>117</v>
      </c>
      <c r="C172" s="59" t="s">
        <v>63</v>
      </c>
      <c r="D172" s="60">
        <v>0</v>
      </c>
      <c r="E172" s="60">
        <v>0</v>
      </c>
      <c r="F172" s="60">
        <f t="shared" ref="F172" si="175">B172*D172</f>
        <v>0</v>
      </c>
      <c r="G172" s="60">
        <f t="shared" ref="G172" si="176">B172*E172</f>
        <v>0</v>
      </c>
      <c r="H172" s="60">
        <f t="shared" ref="H172" si="177">F172+G172</f>
        <v>0</v>
      </c>
    </row>
    <row r="173" spans="1:8" x14ac:dyDescent="0.2">
      <c r="A173" s="51"/>
      <c r="B173" s="52"/>
      <c r="C173" s="61" t="s">
        <v>34</v>
      </c>
      <c r="D173" s="60"/>
      <c r="E173" s="60"/>
      <c r="F173" s="66"/>
      <c r="G173" s="51"/>
      <c r="H173" s="51"/>
    </row>
    <row r="174" spans="1:8" x14ac:dyDescent="0.2">
      <c r="A174" s="57" t="s">
        <v>133</v>
      </c>
      <c r="B174" s="67">
        <v>10</v>
      </c>
      <c r="C174" s="59" t="s">
        <v>63</v>
      </c>
      <c r="D174" s="60">
        <v>0</v>
      </c>
      <c r="E174" s="60">
        <v>0</v>
      </c>
      <c r="F174" s="60">
        <f t="shared" ref="F174" si="178">B174*D174</f>
        <v>0</v>
      </c>
      <c r="G174" s="60">
        <f t="shared" ref="G174" si="179">B174*E174</f>
        <v>0</v>
      </c>
      <c r="H174" s="60">
        <f t="shared" ref="H174" si="180">F174+G174</f>
        <v>0</v>
      </c>
    </row>
    <row r="175" spans="1:8" x14ac:dyDescent="0.2">
      <c r="A175" s="51"/>
      <c r="B175" s="52"/>
      <c r="C175" s="61" t="s">
        <v>34</v>
      </c>
      <c r="D175" s="60"/>
      <c r="E175" s="60"/>
      <c r="F175" s="62"/>
      <c r="G175" s="51"/>
      <c r="H175" s="51"/>
    </row>
    <row r="176" spans="1:8" x14ac:dyDescent="0.2">
      <c r="A176" s="57" t="s">
        <v>134</v>
      </c>
      <c r="B176" s="58">
        <v>8</v>
      </c>
      <c r="C176" s="59" t="s">
        <v>47</v>
      </c>
      <c r="D176" s="60">
        <v>0</v>
      </c>
      <c r="E176" s="60">
        <v>0</v>
      </c>
      <c r="F176" s="60">
        <f t="shared" ref="F176" si="181">B176*D176</f>
        <v>0</v>
      </c>
      <c r="G176" s="60">
        <f t="shared" ref="G176" si="182">B176*E176</f>
        <v>0</v>
      </c>
      <c r="H176" s="60">
        <f t="shared" ref="H176" si="183">F176+G176</f>
        <v>0</v>
      </c>
    </row>
    <row r="177" spans="1:8" x14ac:dyDescent="0.2">
      <c r="A177" s="51"/>
      <c r="B177" s="52"/>
      <c r="C177" s="61" t="s">
        <v>34</v>
      </c>
      <c r="D177" s="63"/>
      <c r="E177" s="63"/>
      <c r="F177" s="66"/>
      <c r="G177" s="51"/>
      <c r="H177" s="51"/>
    </row>
    <row r="178" spans="1:8" x14ac:dyDescent="0.2">
      <c r="A178" s="57" t="s">
        <v>135</v>
      </c>
      <c r="B178" s="58">
        <v>7</v>
      </c>
      <c r="C178" s="59" t="s">
        <v>47</v>
      </c>
      <c r="D178" s="60">
        <v>0</v>
      </c>
      <c r="E178" s="60">
        <v>0</v>
      </c>
      <c r="F178" s="60">
        <f t="shared" ref="F178" si="184">B178*D178</f>
        <v>0</v>
      </c>
      <c r="G178" s="60">
        <f t="shared" ref="G178" si="185">B178*E178</f>
        <v>0</v>
      </c>
      <c r="H178" s="60">
        <f t="shared" ref="H178" si="186">F178+G178</f>
        <v>0</v>
      </c>
    </row>
    <row r="179" spans="1:8" x14ac:dyDescent="0.2">
      <c r="A179" s="51"/>
      <c r="B179" s="52"/>
      <c r="C179" s="61" t="s">
        <v>34</v>
      </c>
      <c r="D179" s="60"/>
      <c r="E179" s="60"/>
      <c r="F179" s="66"/>
      <c r="G179" s="51"/>
      <c r="H179" s="51"/>
    </row>
    <row r="180" spans="1:8" x14ac:dyDescent="0.2">
      <c r="A180" s="57" t="s">
        <v>136</v>
      </c>
      <c r="B180" s="58">
        <v>5</v>
      </c>
      <c r="C180" s="59" t="s">
        <v>47</v>
      </c>
      <c r="D180" s="60">
        <v>0</v>
      </c>
      <c r="E180" s="60">
        <v>0</v>
      </c>
      <c r="F180" s="60">
        <f t="shared" ref="F180" si="187">B180*D180</f>
        <v>0</v>
      </c>
      <c r="G180" s="60">
        <f t="shared" ref="G180" si="188">B180*E180</f>
        <v>0</v>
      </c>
      <c r="H180" s="60">
        <f t="shared" ref="H180" si="189">F180+G180</f>
        <v>0</v>
      </c>
    </row>
    <row r="181" spans="1:8" x14ac:dyDescent="0.2">
      <c r="A181" s="51"/>
      <c r="B181" s="52"/>
      <c r="C181" s="61" t="s">
        <v>34</v>
      </c>
      <c r="D181" s="60"/>
      <c r="E181" s="60"/>
      <c r="F181" s="62"/>
      <c r="G181" s="51"/>
      <c r="H181" s="51"/>
    </row>
    <row r="182" spans="1:8" x14ac:dyDescent="0.2">
      <c r="A182" s="57" t="s">
        <v>137</v>
      </c>
      <c r="B182" s="58">
        <v>2</v>
      </c>
      <c r="C182" s="59" t="s">
        <v>47</v>
      </c>
      <c r="D182" s="60">
        <v>0</v>
      </c>
      <c r="E182" s="60">
        <v>0</v>
      </c>
      <c r="F182" s="60">
        <f t="shared" ref="F182" si="190">B182*D182</f>
        <v>0</v>
      </c>
      <c r="G182" s="60">
        <f t="shared" ref="G182" si="191">B182*E182</f>
        <v>0</v>
      </c>
      <c r="H182" s="60">
        <f t="shared" ref="H182" si="192">F182+G182</f>
        <v>0</v>
      </c>
    </row>
    <row r="183" spans="1:8" x14ac:dyDescent="0.2">
      <c r="A183" s="51"/>
      <c r="B183" s="52"/>
      <c r="C183" s="61" t="s">
        <v>34</v>
      </c>
      <c r="D183" s="60"/>
      <c r="E183" s="60"/>
      <c r="F183" s="62"/>
      <c r="G183" s="51"/>
      <c r="H183" s="51"/>
    </row>
    <row r="184" spans="1:8" x14ac:dyDescent="0.2">
      <c r="A184" s="57" t="s">
        <v>138</v>
      </c>
      <c r="B184" s="58">
        <v>2</v>
      </c>
      <c r="C184" s="59" t="s">
        <v>47</v>
      </c>
      <c r="D184" s="60">
        <v>0</v>
      </c>
      <c r="E184" s="60">
        <v>0</v>
      </c>
      <c r="F184" s="60">
        <f t="shared" ref="F184" si="193">B184*D184</f>
        <v>0</v>
      </c>
      <c r="G184" s="60">
        <f t="shared" ref="G184" si="194">B184*E184</f>
        <v>0</v>
      </c>
      <c r="H184" s="60">
        <f t="shared" ref="H184" si="195">F184+G184</f>
        <v>0</v>
      </c>
    </row>
    <row r="185" spans="1:8" x14ac:dyDescent="0.2">
      <c r="A185" s="51"/>
      <c r="B185" s="52"/>
      <c r="C185" s="61" t="s">
        <v>34</v>
      </c>
      <c r="D185" s="60"/>
      <c r="E185" s="60"/>
      <c r="F185" s="66"/>
      <c r="G185" s="51"/>
      <c r="H185" s="51"/>
    </row>
    <row r="186" spans="1:8" x14ac:dyDescent="0.2">
      <c r="A186" s="57" t="s">
        <v>139</v>
      </c>
      <c r="B186" s="58">
        <v>1</v>
      </c>
      <c r="C186" s="59" t="s">
        <v>47</v>
      </c>
      <c r="D186" s="60">
        <v>0</v>
      </c>
      <c r="E186" s="60">
        <v>0</v>
      </c>
      <c r="F186" s="60">
        <f t="shared" ref="F186" si="196">B186*D186</f>
        <v>0</v>
      </c>
      <c r="G186" s="60">
        <f t="shared" ref="G186" si="197">B186*E186</f>
        <v>0</v>
      </c>
      <c r="H186" s="60">
        <f t="shared" ref="H186" si="198">F186+G186</f>
        <v>0</v>
      </c>
    </row>
    <row r="187" spans="1:8" x14ac:dyDescent="0.2">
      <c r="A187" s="51"/>
      <c r="B187" s="52"/>
      <c r="C187" s="61" t="s">
        <v>34</v>
      </c>
      <c r="D187" s="60"/>
      <c r="E187" s="60"/>
      <c r="F187" s="66"/>
      <c r="G187" s="51"/>
      <c r="H187" s="51"/>
    </row>
    <row r="188" spans="1:8" x14ac:dyDescent="0.2">
      <c r="A188" s="57" t="s">
        <v>140</v>
      </c>
      <c r="B188" s="58">
        <v>1</v>
      </c>
      <c r="C188" s="59" t="s">
        <v>47</v>
      </c>
      <c r="D188" s="60">
        <v>0</v>
      </c>
      <c r="E188" s="60">
        <v>0</v>
      </c>
      <c r="F188" s="60">
        <f t="shared" ref="F188" si="199">B188*D188</f>
        <v>0</v>
      </c>
      <c r="G188" s="60">
        <f t="shared" ref="G188" si="200">B188*E188</f>
        <v>0</v>
      </c>
      <c r="H188" s="60">
        <f t="shared" ref="H188" si="201">F188+G188</f>
        <v>0</v>
      </c>
    </row>
    <row r="189" spans="1:8" x14ac:dyDescent="0.2">
      <c r="A189" s="51"/>
      <c r="B189" s="52"/>
      <c r="C189" s="61" t="s">
        <v>34</v>
      </c>
      <c r="D189" s="60"/>
      <c r="E189" s="60"/>
      <c r="F189" s="62"/>
      <c r="G189" s="51"/>
      <c r="H189" s="51"/>
    </row>
    <row r="190" spans="1:8" x14ac:dyDescent="0.2">
      <c r="A190" s="57" t="s">
        <v>141</v>
      </c>
      <c r="B190" s="67">
        <v>51</v>
      </c>
      <c r="C190" s="59" t="s">
        <v>47</v>
      </c>
      <c r="D190" s="60">
        <v>0</v>
      </c>
      <c r="E190" s="60">
        <v>0</v>
      </c>
      <c r="F190" s="60">
        <f t="shared" ref="F190" si="202">B190*D190</f>
        <v>0</v>
      </c>
      <c r="G190" s="60">
        <f t="shared" ref="G190" si="203">B190*E190</f>
        <v>0</v>
      </c>
      <c r="H190" s="60">
        <f t="shared" ref="H190" si="204">F190+G190</f>
        <v>0</v>
      </c>
    </row>
    <row r="191" spans="1:8" x14ac:dyDescent="0.2">
      <c r="A191" s="51"/>
      <c r="B191" s="52"/>
      <c r="C191" s="61" t="s">
        <v>34</v>
      </c>
      <c r="D191" s="60"/>
      <c r="E191" s="60"/>
      <c r="F191" s="66"/>
      <c r="G191" s="51"/>
      <c r="H191" s="51"/>
    </row>
    <row r="192" spans="1:8" x14ac:dyDescent="0.2">
      <c r="A192" s="57" t="s">
        <v>142</v>
      </c>
      <c r="B192" s="58">
        <v>5</v>
      </c>
      <c r="C192" s="59" t="s">
        <v>47</v>
      </c>
      <c r="D192" s="60">
        <v>0</v>
      </c>
      <c r="E192" s="60">
        <v>0</v>
      </c>
      <c r="F192" s="60">
        <f t="shared" ref="F192" si="205">B192*D192</f>
        <v>0</v>
      </c>
      <c r="G192" s="60">
        <f t="shared" ref="G192" si="206">B192*E192</f>
        <v>0</v>
      </c>
      <c r="H192" s="60">
        <f t="shared" ref="H192" si="207">F192+G192</f>
        <v>0</v>
      </c>
    </row>
    <row r="193" spans="1:8" x14ac:dyDescent="0.2">
      <c r="A193" s="51"/>
      <c r="B193" s="52"/>
      <c r="C193" s="61" t="s">
        <v>34</v>
      </c>
      <c r="D193" s="60"/>
      <c r="E193" s="60"/>
      <c r="F193" s="66"/>
      <c r="G193" s="51"/>
      <c r="H193" s="51"/>
    </row>
    <row r="194" spans="1:8" x14ac:dyDescent="0.2">
      <c r="A194" s="57" t="s">
        <v>143</v>
      </c>
      <c r="B194" s="67">
        <v>65</v>
      </c>
      <c r="C194" s="59" t="s">
        <v>47</v>
      </c>
      <c r="D194" s="60">
        <v>0</v>
      </c>
      <c r="E194" s="60">
        <v>0</v>
      </c>
      <c r="F194" s="60">
        <f t="shared" ref="F194" si="208">B194*D194</f>
        <v>0</v>
      </c>
      <c r="G194" s="60">
        <f t="shared" ref="G194" si="209">B194*E194</f>
        <v>0</v>
      </c>
      <c r="H194" s="60">
        <f t="shared" ref="H194" si="210">F194+G194</f>
        <v>0</v>
      </c>
    </row>
    <row r="195" spans="1:8" x14ac:dyDescent="0.2">
      <c r="A195" s="51"/>
      <c r="B195" s="52"/>
      <c r="C195" s="61" t="s">
        <v>34</v>
      </c>
      <c r="D195" s="60"/>
      <c r="E195" s="60"/>
      <c r="F195" s="51"/>
      <c r="G195" s="51"/>
      <c r="H195" s="51"/>
    </row>
    <row r="196" spans="1:8" x14ac:dyDescent="0.2">
      <c r="A196" s="100" t="s">
        <v>144</v>
      </c>
      <c r="B196" s="101"/>
      <c r="C196" s="102" t="s">
        <v>34</v>
      </c>
      <c r="D196" s="103"/>
      <c r="E196" s="104"/>
      <c r="F196" s="105">
        <f>SUM(F122:F195)</f>
        <v>0</v>
      </c>
      <c r="G196" s="105">
        <f>SUM(G122:G195)</f>
        <v>0</v>
      </c>
      <c r="H196" s="105">
        <f>SUM(H122:H195)</f>
        <v>0</v>
      </c>
    </row>
    <row r="197" spans="1:8" x14ac:dyDescent="0.2">
      <c r="A197" s="76" t="s">
        <v>145</v>
      </c>
      <c r="B197" s="71"/>
      <c r="C197" s="71"/>
      <c r="D197" s="77"/>
      <c r="E197" s="77"/>
      <c r="F197" s="77"/>
      <c r="G197" s="77"/>
      <c r="H197" s="77"/>
    </row>
    <row r="198" spans="1:8" x14ac:dyDescent="0.2">
      <c r="A198" s="57" t="s">
        <v>109</v>
      </c>
      <c r="B198" s="67">
        <v>32</v>
      </c>
      <c r="C198" s="59" t="s">
        <v>63</v>
      </c>
      <c r="D198" s="60">
        <v>0</v>
      </c>
      <c r="E198" s="60">
        <v>0</v>
      </c>
      <c r="F198" s="60">
        <f t="shared" ref="F198" si="211">B198*D198</f>
        <v>0</v>
      </c>
      <c r="G198" s="60">
        <f t="shared" ref="G198" si="212">B198*E198</f>
        <v>0</v>
      </c>
      <c r="H198" s="60">
        <f t="shared" ref="H198" si="213">F198+G198</f>
        <v>0</v>
      </c>
    </row>
    <row r="199" spans="1:8" x14ac:dyDescent="0.2">
      <c r="A199" s="51"/>
      <c r="B199" s="52"/>
      <c r="C199" s="61" t="s">
        <v>34</v>
      </c>
      <c r="D199" s="60"/>
      <c r="E199" s="60"/>
      <c r="F199" s="66"/>
      <c r="G199" s="51"/>
      <c r="H199" s="51"/>
    </row>
    <row r="200" spans="1:8" x14ac:dyDescent="0.2">
      <c r="A200" s="57" t="s">
        <v>112</v>
      </c>
      <c r="B200" s="58">
        <v>1</v>
      </c>
      <c r="C200" s="59" t="s">
        <v>47</v>
      </c>
      <c r="D200" s="60">
        <v>0</v>
      </c>
      <c r="E200" s="60">
        <v>0</v>
      </c>
      <c r="F200" s="60">
        <f t="shared" ref="F200" si="214">B200*D200</f>
        <v>0</v>
      </c>
      <c r="G200" s="60">
        <f t="shared" ref="G200" si="215">B200*E200</f>
        <v>0</v>
      </c>
      <c r="H200" s="60">
        <f t="shared" ref="H200" si="216">F200+G200</f>
        <v>0</v>
      </c>
    </row>
    <row r="201" spans="1:8" x14ac:dyDescent="0.2">
      <c r="A201" s="51"/>
      <c r="B201" s="52"/>
      <c r="C201" s="61" t="s">
        <v>34</v>
      </c>
      <c r="D201" s="60"/>
      <c r="E201" s="60"/>
      <c r="F201" s="66"/>
      <c r="G201" s="51"/>
      <c r="H201" s="51"/>
    </row>
    <row r="202" spans="1:8" x14ac:dyDescent="0.2">
      <c r="A202" s="57" t="s">
        <v>113</v>
      </c>
      <c r="B202" s="58">
        <v>5</v>
      </c>
      <c r="C202" s="59" t="s">
        <v>47</v>
      </c>
      <c r="D202" s="60">
        <v>0</v>
      </c>
      <c r="E202" s="60">
        <v>0</v>
      </c>
      <c r="F202" s="60">
        <f t="shared" ref="F202" si="217">B202*D202</f>
        <v>0</v>
      </c>
      <c r="G202" s="60">
        <f t="shared" ref="G202" si="218">B202*E202</f>
        <v>0</v>
      </c>
      <c r="H202" s="60">
        <f t="shared" ref="H202" si="219">F202+G202</f>
        <v>0</v>
      </c>
    </row>
    <row r="203" spans="1:8" x14ac:dyDescent="0.2">
      <c r="A203" s="51"/>
      <c r="B203" s="52"/>
      <c r="C203" s="61" t="s">
        <v>34</v>
      </c>
      <c r="D203" s="60"/>
      <c r="E203" s="60"/>
      <c r="F203" s="51"/>
      <c r="G203" s="51"/>
      <c r="H203" s="51"/>
    </row>
    <row r="204" spans="1:8" x14ac:dyDescent="0.2">
      <c r="A204" s="57" t="s">
        <v>110</v>
      </c>
      <c r="B204" s="58">
        <v>6</v>
      </c>
      <c r="C204" s="59" t="s">
        <v>47</v>
      </c>
      <c r="D204" s="60">
        <v>0</v>
      </c>
      <c r="E204" s="60">
        <v>0</v>
      </c>
      <c r="F204" s="60">
        <f>B204*D204</f>
        <v>0</v>
      </c>
      <c r="G204" s="60">
        <f t="shared" ref="G204" si="220">B204*E204</f>
        <v>0</v>
      </c>
      <c r="H204" s="60">
        <f t="shared" ref="H204" si="221">F204+G204</f>
        <v>0</v>
      </c>
    </row>
    <row r="205" spans="1:8" x14ac:dyDescent="0.2">
      <c r="A205" s="51"/>
      <c r="B205" s="52"/>
      <c r="C205" s="61" t="s">
        <v>34</v>
      </c>
      <c r="D205" s="60"/>
      <c r="E205" s="60"/>
      <c r="F205" s="66"/>
      <c r="G205" s="51"/>
      <c r="H205" s="51"/>
    </row>
    <row r="206" spans="1:8" x14ac:dyDescent="0.2">
      <c r="A206" s="57" t="s">
        <v>114</v>
      </c>
      <c r="B206" s="67">
        <v>21</v>
      </c>
      <c r="C206" s="59" t="s">
        <v>47</v>
      </c>
      <c r="D206" s="60">
        <v>0</v>
      </c>
      <c r="E206" s="60">
        <v>0</v>
      </c>
      <c r="F206" s="60">
        <f>B206*D206</f>
        <v>0</v>
      </c>
      <c r="G206" s="60">
        <f t="shared" ref="G206" si="222">B206*E206</f>
        <v>0</v>
      </c>
      <c r="H206" s="60">
        <f t="shared" ref="H206" si="223">F206+G206</f>
        <v>0</v>
      </c>
    </row>
    <row r="207" spans="1:8" x14ac:dyDescent="0.2">
      <c r="A207" s="51"/>
      <c r="B207" s="52"/>
      <c r="C207" s="61" t="s">
        <v>34</v>
      </c>
      <c r="D207" s="60"/>
      <c r="E207" s="60"/>
      <c r="F207" s="66"/>
      <c r="G207" s="51"/>
      <c r="H207" s="51"/>
    </row>
    <row r="208" spans="1:8" x14ac:dyDescent="0.2">
      <c r="A208" s="57" t="s">
        <v>115</v>
      </c>
      <c r="B208" s="65">
        <v>199</v>
      </c>
      <c r="C208" s="59" t="s">
        <v>63</v>
      </c>
      <c r="D208" s="60">
        <v>0</v>
      </c>
      <c r="E208" s="60">
        <v>0</v>
      </c>
      <c r="F208" s="60">
        <f>B208*D208</f>
        <v>0</v>
      </c>
      <c r="G208" s="60">
        <f t="shared" ref="G208" si="224">B208*E208</f>
        <v>0</v>
      </c>
      <c r="H208" s="60">
        <f t="shared" ref="H208" si="225">F208+G208</f>
        <v>0</v>
      </c>
    </row>
    <row r="209" spans="1:8" x14ac:dyDescent="0.2">
      <c r="A209" s="51"/>
      <c r="B209" s="52"/>
      <c r="C209" s="61" t="s">
        <v>34</v>
      </c>
      <c r="D209" s="60"/>
      <c r="E209" s="60"/>
      <c r="F209" s="51"/>
      <c r="G209" s="51"/>
      <c r="H209" s="51"/>
    </row>
    <row r="210" spans="1:8" x14ac:dyDescent="0.2">
      <c r="A210" s="57" t="s">
        <v>119</v>
      </c>
      <c r="B210" s="67">
        <v>26</v>
      </c>
      <c r="C210" s="59" t="s">
        <v>63</v>
      </c>
      <c r="D210" s="60">
        <v>0</v>
      </c>
      <c r="E210" s="60">
        <v>0</v>
      </c>
      <c r="F210" s="60">
        <f t="shared" ref="F210" si="226">B210*D210</f>
        <v>0</v>
      </c>
      <c r="G210" s="60">
        <f t="shared" ref="G210" si="227">B210*E210</f>
        <v>0</v>
      </c>
      <c r="H210" s="60">
        <f t="shared" ref="H210" si="228">F210+G210</f>
        <v>0</v>
      </c>
    </row>
    <row r="211" spans="1:8" x14ac:dyDescent="0.2">
      <c r="A211" s="51"/>
      <c r="B211" s="52"/>
      <c r="C211" s="61" t="s">
        <v>34</v>
      </c>
      <c r="D211" s="60"/>
      <c r="E211" s="60"/>
      <c r="F211" s="66"/>
      <c r="G211" s="51"/>
      <c r="H211" s="51"/>
    </row>
    <row r="212" spans="1:8" x14ac:dyDescent="0.2">
      <c r="A212" s="57" t="s">
        <v>117</v>
      </c>
      <c r="B212" s="67">
        <v>47</v>
      </c>
      <c r="C212" s="59" t="s">
        <v>47</v>
      </c>
      <c r="D212" s="60">
        <v>0</v>
      </c>
      <c r="E212" s="60">
        <v>0</v>
      </c>
      <c r="F212" s="60">
        <f t="shared" ref="F212" si="229">B212*D212</f>
        <v>0</v>
      </c>
      <c r="G212" s="60">
        <f t="shared" ref="G212" si="230">B212*E212</f>
        <v>0</v>
      </c>
      <c r="H212" s="60">
        <f t="shared" ref="H212" si="231">F212+G212</f>
        <v>0</v>
      </c>
    </row>
    <row r="213" spans="1:8" x14ac:dyDescent="0.2">
      <c r="A213" s="51"/>
      <c r="B213" s="52"/>
      <c r="C213" s="61" t="s">
        <v>34</v>
      </c>
      <c r="D213" s="60"/>
      <c r="E213" s="60"/>
      <c r="F213" s="66"/>
      <c r="G213" s="51"/>
      <c r="H213" s="51"/>
    </row>
    <row r="214" spans="1:8" x14ac:dyDescent="0.2">
      <c r="A214" s="57" t="s">
        <v>146</v>
      </c>
      <c r="B214" s="67">
        <v>21</v>
      </c>
      <c r="C214" s="59" t="s">
        <v>47</v>
      </c>
      <c r="D214" s="60">
        <v>0</v>
      </c>
      <c r="E214" s="60">
        <v>0</v>
      </c>
      <c r="F214" s="60">
        <f t="shared" ref="F214" si="232">B214*D214</f>
        <v>0</v>
      </c>
      <c r="G214" s="60">
        <f t="shared" ref="G214" si="233">B214*E214</f>
        <v>0</v>
      </c>
      <c r="H214" s="60">
        <f t="shared" ref="H214" si="234">F214+G214</f>
        <v>0</v>
      </c>
    </row>
    <row r="215" spans="1:8" x14ac:dyDescent="0.2">
      <c r="A215" s="51"/>
      <c r="B215" s="52"/>
      <c r="C215" s="61" t="s">
        <v>34</v>
      </c>
      <c r="D215" s="60"/>
      <c r="E215" s="60"/>
      <c r="F215" s="51"/>
      <c r="G215" s="51"/>
      <c r="H215" s="51"/>
    </row>
    <row r="216" spans="1:8" x14ac:dyDescent="0.2">
      <c r="A216" s="57" t="s">
        <v>116</v>
      </c>
      <c r="B216" s="58">
        <v>9</v>
      </c>
      <c r="C216" s="59" t="s">
        <v>47</v>
      </c>
      <c r="D216" s="60">
        <v>0</v>
      </c>
      <c r="E216" s="60">
        <v>0</v>
      </c>
      <c r="F216" s="60">
        <f t="shared" ref="F216" si="235">B216*D216</f>
        <v>0</v>
      </c>
      <c r="G216" s="60">
        <f t="shared" ref="G216" si="236">B216*E216</f>
        <v>0</v>
      </c>
      <c r="H216" s="60">
        <f t="shared" ref="H216" si="237">F216+G216</f>
        <v>0</v>
      </c>
    </row>
    <row r="217" spans="1:8" x14ac:dyDescent="0.2">
      <c r="A217" s="51"/>
      <c r="B217" s="52"/>
      <c r="C217" s="61" t="s">
        <v>34</v>
      </c>
      <c r="D217" s="60"/>
      <c r="E217" s="60"/>
      <c r="F217" s="66"/>
      <c r="G217" s="51"/>
      <c r="H217" s="51"/>
    </row>
    <row r="218" spans="1:8" x14ac:dyDescent="0.2">
      <c r="A218" s="57" t="s">
        <v>118</v>
      </c>
      <c r="B218" s="67">
        <v>75</v>
      </c>
      <c r="C218" s="59" t="s">
        <v>47</v>
      </c>
      <c r="D218" s="60">
        <v>0</v>
      </c>
      <c r="E218" s="60">
        <v>0</v>
      </c>
      <c r="F218" s="60">
        <f t="shared" ref="F218" si="238">B218*D218</f>
        <v>0</v>
      </c>
      <c r="G218" s="60">
        <f t="shared" ref="G218" si="239">B218*E218</f>
        <v>0</v>
      </c>
      <c r="H218" s="60">
        <f t="shared" ref="H218" si="240">F218+G218</f>
        <v>0</v>
      </c>
    </row>
    <row r="219" spans="1:8" x14ac:dyDescent="0.2">
      <c r="A219" s="51"/>
      <c r="B219" s="52"/>
      <c r="C219" s="61" t="s">
        <v>34</v>
      </c>
      <c r="D219" s="60"/>
      <c r="E219" s="60"/>
      <c r="F219" s="66"/>
      <c r="G219" s="51"/>
      <c r="H219" s="51"/>
    </row>
    <row r="220" spans="1:8" x14ac:dyDescent="0.2">
      <c r="A220" s="57" t="s">
        <v>147</v>
      </c>
      <c r="B220" s="67">
        <v>36</v>
      </c>
      <c r="C220" s="59" t="s">
        <v>47</v>
      </c>
      <c r="D220" s="60">
        <v>0</v>
      </c>
      <c r="E220" s="60">
        <v>0</v>
      </c>
      <c r="F220" s="60">
        <f t="shared" ref="F220" si="241">B220*D220</f>
        <v>0</v>
      </c>
      <c r="G220" s="60">
        <f t="shared" ref="G220" si="242">B220*E220</f>
        <v>0</v>
      </c>
      <c r="H220" s="60">
        <f t="shared" ref="H220" si="243">F220+G220</f>
        <v>0</v>
      </c>
    </row>
    <row r="221" spans="1:8" x14ac:dyDescent="0.2">
      <c r="A221" s="51"/>
      <c r="B221" s="52"/>
      <c r="C221" s="61" t="s">
        <v>34</v>
      </c>
      <c r="D221" s="60"/>
      <c r="E221" s="60"/>
      <c r="F221" s="51"/>
      <c r="G221" s="51"/>
      <c r="H221" s="51"/>
    </row>
    <row r="222" spans="1:8" x14ac:dyDescent="0.2">
      <c r="A222" s="57" t="s">
        <v>148</v>
      </c>
      <c r="B222" s="67">
        <v>47</v>
      </c>
      <c r="C222" s="59" t="s">
        <v>47</v>
      </c>
      <c r="D222" s="60">
        <v>0</v>
      </c>
      <c r="E222" s="60">
        <v>0</v>
      </c>
      <c r="F222" s="60">
        <f t="shared" ref="F222" si="244">B222*D222</f>
        <v>0</v>
      </c>
      <c r="G222" s="60">
        <f t="shared" ref="G222" si="245">B222*E222</f>
        <v>0</v>
      </c>
      <c r="H222" s="60">
        <f t="shared" ref="H222" si="246">F222+G222</f>
        <v>0</v>
      </c>
    </row>
    <row r="223" spans="1:8" x14ac:dyDescent="0.2">
      <c r="A223" s="51"/>
      <c r="B223" s="52"/>
      <c r="C223" s="61" t="s">
        <v>34</v>
      </c>
      <c r="D223" s="60"/>
      <c r="E223" s="60"/>
      <c r="F223" s="66"/>
      <c r="G223" s="51"/>
      <c r="H223" s="51"/>
    </row>
    <row r="224" spans="1:8" x14ac:dyDescent="0.2">
      <c r="A224" s="57" t="s">
        <v>149</v>
      </c>
      <c r="B224" s="65">
        <v>527</v>
      </c>
      <c r="C224" s="59" t="s">
        <v>63</v>
      </c>
      <c r="D224" s="60">
        <v>0</v>
      </c>
      <c r="E224" s="60">
        <v>0</v>
      </c>
      <c r="F224" s="60">
        <f t="shared" ref="F224" si="247">B224*D224</f>
        <v>0</v>
      </c>
      <c r="G224" s="60">
        <f t="shared" ref="G224" si="248">B224*E224</f>
        <v>0</v>
      </c>
      <c r="H224" s="60">
        <f t="shared" ref="H224" si="249">F224+G224</f>
        <v>0</v>
      </c>
    </row>
    <row r="225" spans="1:8" x14ac:dyDescent="0.2">
      <c r="A225" s="51"/>
      <c r="B225" s="52"/>
      <c r="C225" s="61" t="s">
        <v>34</v>
      </c>
      <c r="D225" s="60"/>
      <c r="E225" s="60"/>
      <c r="F225" s="66"/>
      <c r="G225" s="51"/>
      <c r="H225" s="51"/>
    </row>
    <row r="226" spans="1:8" x14ac:dyDescent="0.2">
      <c r="A226" s="57" t="s">
        <v>150</v>
      </c>
      <c r="B226" s="65">
        <v>274</v>
      </c>
      <c r="C226" s="59" t="s">
        <v>63</v>
      </c>
      <c r="D226" s="60">
        <v>0</v>
      </c>
      <c r="E226" s="60">
        <v>0</v>
      </c>
      <c r="F226" s="60">
        <f t="shared" ref="F226" si="250">B226*D226</f>
        <v>0</v>
      </c>
      <c r="G226" s="60">
        <f t="shared" ref="G226" si="251">B226*E226</f>
        <v>0</v>
      </c>
      <c r="H226" s="60">
        <f t="shared" ref="H226" si="252">F226+G226</f>
        <v>0</v>
      </c>
    </row>
    <row r="227" spans="1:8" x14ac:dyDescent="0.2">
      <c r="A227" s="51"/>
      <c r="B227" s="52"/>
      <c r="C227" s="61" t="s">
        <v>34</v>
      </c>
      <c r="D227" s="60"/>
      <c r="E227" s="60"/>
      <c r="F227" s="51"/>
      <c r="G227" s="51"/>
      <c r="H227" s="51"/>
    </row>
    <row r="228" spans="1:8" x14ac:dyDescent="0.2">
      <c r="A228" s="57" t="s">
        <v>151</v>
      </c>
      <c r="B228" s="65">
        <v>115</v>
      </c>
      <c r="C228" s="59" t="s">
        <v>47</v>
      </c>
      <c r="D228" s="60">
        <v>0</v>
      </c>
      <c r="E228" s="60">
        <v>0</v>
      </c>
      <c r="F228" s="60">
        <f t="shared" ref="F228" si="253">B228*D228</f>
        <v>0</v>
      </c>
      <c r="G228" s="60">
        <f t="shared" ref="G228" si="254">B228*E228</f>
        <v>0</v>
      </c>
      <c r="H228" s="60">
        <f t="shared" ref="H228" si="255">F228+G228</f>
        <v>0</v>
      </c>
    </row>
    <row r="229" spans="1:8" x14ac:dyDescent="0.2">
      <c r="A229" s="51"/>
      <c r="B229" s="52"/>
      <c r="C229" s="61" t="s">
        <v>34</v>
      </c>
      <c r="D229" s="60"/>
      <c r="E229" s="60"/>
      <c r="F229" s="66"/>
      <c r="G229" s="51"/>
      <c r="H229" s="51"/>
    </row>
    <row r="230" spans="1:8" x14ac:dyDescent="0.2">
      <c r="A230" s="57" t="s">
        <v>152</v>
      </c>
      <c r="B230" s="58">
        <v>2</v>
      </c>
      <c r="C230" s="59" t="s">
        <v>47</v>
      </c>
      <c r="D230" s="60">
        <v>0</v>
      </c>
      <c r="E230" s="60">
        <v>0</v>
      </c>
      <c r="F230" s="60">
        <f t="shared" ref="F230" si="256">B230*D230</f>
        <v>0</v>
      </c>
      <c r="G230" s="60">
        <f t="shared" ref="G230" si="257">B230*E230</f>
        <v>0</v>
      </c>
      <c r="H230" s="60">
        <f t="shared" ref="H230" si="258">F230+G230</f>
        <v>0</v>
      </c>
    </row>
    <row r="231" spans="1:8" x14ac:dyDescent="0.2">
      <c r="A231" s="51"/>
      <c r="B231" s="52"/>
      <c r="C231" s="61" t="s">
        <v>34</v>
      </c>
      <c r="D231" s="60"/>
      <c r="E231" s="60"/>
      <c r="F231" s="66"/>
      <c r="G231" s="51"/>
      <c r="H231" s="51"/>
    </row>
    <row r="232" spans="1:8" x14ac:dyDescent="0.2">
      <c r="A232" s="57" t="s">
        <v>153</v>
      </c>
      <c r="B232" s="58">
        <v>1</v>
      </c>
      <c r="C232" s="59" t="s">
        <v>47</v>
      </c>
      <c r="D232" s="60">
        <v>0</v>
      </c>
      <c r="E232" s="60">
        <v>0</v>
      </c>
      <c r="F232" s="60">
        <f t="shared" ref="F232" si="259">B232*D232</f>
        <v>0</v>
      </c>
      <c r="G232" s="60">
        <f t="shared" ref="G232" si="260">B232*E232</f>
        <v>0</v>
      </c>
      <c r="H232" s="60">
        <f t="shared" ref="H232" si="261">F232+G232</f>
        <v>0</v>
      </c>
    </row>
    <row r="233" spans="1:8" x14ac:dyDescent="0.2">
      <c r="A233" s="51"/>
      <c r="B233" s="52"/>
      <c r="C233" s="61" t="s">
        <v>34</v>
      </c>
      <c r="D233" s="60"/>
      <c r="E233" s="60"/>
      <c r="F233" s="51"/>
      <c r="G233" s="51"/>
      <c r="H233" s="51"/>
    </row>
    <row r="234" spans="1:8" x14ac:dyDescent="0.2">
      <c r="A234" s="57" t="s">
        <v>154</v>
      </c>
      <c r="B234" s="58">
        <v>1</v>
      </c>
      <c r="C234" s="59" t="s">
        <v>47</v>
      </c>
      <c r="D234" s="60">
        <v>0</v>
      </c>
      <c r="E234" s="60">
        <v>0</v>
      </c>
      <c r="F234" s="60">
        <f t="shared" ref="F234" si="262">B234*D234</f>
        <v>0</v>
      </c>
      <c r="G234" s="60">
        <f t="shared" ref="G234" si="263">B234*E234</f>
        <v>0</v>
      </c>
      <c r="H234" s="60">
        <f t="shared" ref="H234" si="264">F234+G234</f>
        <v>0</v>
      </c>
    </row>
    <row r="235" spans="1:8" x14ac:dyDescent="0.2">
      <c r="A235" s="51"/>
      <c r="B235" s="52"/>
      <c r="C235" s="61" t="s">
        <v>34</v>
      </c>
      <c r="D235" s="60"/>
      <c r="E235" s="60"/>
      <c r="F235" s="66"/>
      <c r="G235" s="51"/>
      <c r="H235" s="51"/>
    </row>
    <row r="236" spans="1:8" x14ac:dyDescent="0.2">
      <c r="A236" s="57" t="s">
        <v>155</v>
      </c>
      <c r="B236" s="67">
        <v>38</v>
      </c>
      <c r="C236" s="59" t="s">
        <v>47</v>
      </c>
      <c r="D236" s="60">
        <v>0</v>
      </c>
      <c r="E236" s="60">
        <v>0</v>
      </c>
      <c r="F236" s="60">
        <f t="shared" ref="F236" si="265">B236*D236</f>
        <v>0</v>
      </c>
      <c r="G236" s="60">
        <f t="shared" ref="G236" si="266">B236*E236</f>
        <v>0</v>
      </c>
      <c r="H236" s="60">
        <f t="shared" ref="H236" si="267">F236+G236</f>
        <v>0</v>
      </c>
    </row>
    <row r="237" spans="1:8" x14ac:dyDescent="0.2">
      <c r="A237" s="51"/>
      <c r="B237" s="52"/>
      <c r="C237" s="61" t="s">
        <v>34</v>
      </c>
      <c r="D237" s="60"/>
      <c r="E237" s="60"/>
      <c r="F237" s="66"/>
      <c r="G237" s="51"/>
      <c r="H237" s="51"/>
    </row>
    <row r="238" spans="1:8" x14ac:dyDescent="0.2">
      <c r="A238" s="57" t="s">
        <v>156</v>
      </c>
      <c r="B238" s="58">
        <v>1</v>
      </c>
      <c r="C238" s="59" t="s">
        <v>47</v>
      </c>
      <c r="D238" s="60">
        <v>0</v>
      </c>
      <c r="E238" s="60">
        <v>0</v>
      </c>
      <c r="F238" s="60">
        <f t="shared" ref="F238" si="268">B238*D238</f>
        <v>0</v>
      </c>
      <c r="G238" s="60">
        <f t="shared" ref="G238" si="269">B238*E238</f>
        <v>0</v>
      </c>
      <c r="H238" s="60">
        <f t="shared" ref="H238" si="270">F238+G238</f>
        <v>0</v>
      </c>
    </row>
    <row r="239" spans="1:8" x14ac:dyDescent="0.2">
      <c r="A239" s="51"/>
      <c r="B239" s="52"/>
      <c r="C239" s="52"/>
      <c r="D239" s="60"/>
      <c r="E239" s="60"/>
      <c r="F239" s="51"/>
      <c r="G239" s="51"/>
      <c r="H239" s="51"/>
    </row>
    <row r="240" spans="1:8" x14ac:dyDescent="0.2">
      <c r="A240" s="57" t="s">
        <v>157</v>
      </c>
      <c r="B240" s="58">
        <v>1</v>
      </c>
      <c r="C240" s="59" t="s">
        <v>47</v>
      </c>
      <c r="D240" s="60">
        <v>0</v>
      </c>
      <c r="E240" s="60">
        <v>0</v>
      </c>
      <c r="F240" s="60">
        <f t="shared" ref="F240" si="271">B240*D240</f>
        <v>0</v>
      </c>
      <c r="G240" s="60">
        <f t="shared" ref="G240" si="272">B240*E240</f>
        <v>0</v>
      </c>
      <c r="H240" s="60">
        <f t="shared" ref="H240" si="273">F240+G240</f>
        <v>0</v>
      </c>
    </row>
    <row r="241" spans="1:11" x14ac:dyDescent="0.2">
      <c r="A241" s="51"/>
      <c r="B241" s="58"/>
      <c r="C241" s="59" t="s">
        <v>34</v>
      </c>
      <c r="D241" s="60"/>
      <c r="E241" s="60"/>
      <c r="F241" s="51"/>
      <c r="G241" s="51"/>
      <c r="H241" s="51"/>
    </row>
    <row r="242" spans="1:11" x14ac:dyDescent="0.2">
      <c r="A242" s="70" t="s">
        <v>158</v>
      </c>
      <c r="B242" s="71"/>
      <c r="C242" s="72" t="s">
        <v>34</v>
      </c>
      <c r="D242" s="73"/>
      <c r="E242" s="74"/>
      <c r="F242" s="75">
        <f>SUM(F198:F241)</f>
        <v>0</v>
      </c>
      <c r="G242" s="75">
        <f>SUM(G198:G241)</f>
        <v>0</v>
      </c>
      <c r="H242" s="75">
        <f>SUM(H198:H241)</f>
        <v>0</v>
      </c>
    </row>
    <row r="243" spans="1:11" x14ac:dyDescent="0.2">
      <c r="A243" s="96" t="s">
        <v>159</v>
      </c>
      <c r="B243" s="97"/>
      <c r="C243" s="97"/>
      <c r="D243" s="98"/>
      <c r="E243" s="98"/>
      <c r="F243" s="98"/>
      <c r="G243" s="98"/>
      <c r="H243" s="98"/>
    </row>
    <row r="244" spans="1:11" x14ac:dyDescent="0.2">
      <c r="A244" s="99" t="s">
        <v>163</v>
      </c>
      <c r="B244" s="58">
        <v>30</v>
      </c>
      <c r="C244" s="59" t="s">
        <v>102</v>
      </c>
      <c r="D244" s="60">
        <v>0</v>
      </c>
      <c r="E244" s="60">
        <v>0</v>
      </c>
      <c r="F244" s="60">
        <f t="shared" ref="F244" si="274">B244*D244</f>
        <v>0</v>
      </c>
      <c r="G244" s="60">
        <f t="shared" ref="G244" si="275">B244*E244</f>
        <v>0</v>
      </c>
      <c r="H244" s="60">
        <f t="shared" ref="H244" si="276">F244+G244</f>
        <v>0</v>
      </c>
    </row>
    <row r="245" spans="1:11" x14ac:dyDescent="0.2">
      <c r="A245" s="50"/>
      <c r="B245" s="58"/>
      <c r="C245" s="59" t="s">
        <v>34</v>
      </c>
      <c r="D245" s="60"/>
      <c r="E245" s="60"/>
      <c r="F245" s="51"/>
      <c r="G245" s="51"/>
      <c r="H245" s="51"/>
    </row>
    <row r="246" spans="1:11" x14ac:dyDescent="0.2">
      <c r="A246" s="99" t="s">
        <v>164</v>
      </c>
      <c r="B246" s="58">
        <v>30</v>
      </c>
      <c r="C246" s="59" t="s">
        <v>102</v>
      </c>
      <c r="D246" s="60">
        <v>0</v>
      </c>
      <c r="E246" s="60">
        <v>0</v>
      </c>
      <c r="F246" s="60">
        <f t="shared" ref="F246" si="277">B246*D246</f>
        <v>0</v>
      </c>
      <c r="G246" s="60">
        <f t="shared" ref="G246" si="278">B246*E246</f>
        <v>0</v>
      </c>
      <c r="H246" s="60">
        <f t="shared" ref="H246" si="279">F246+G246</f>
        <v>0</v>
      </c>
    </row>
    <row r="247" spans="1:11" x14ac:dyDescent="0.2">
      <c r="A247" s="50"/>
      <c r="B247" s="58"/>
      <c r="C247" s="59" t="s">
        <v>34</v>
      </c>
      <c r="D247" s="60"/>
      <c r="E247" s="60"/>
      <c r="F247" s="51"/>
      <c r="G247" s="51"/>
      <c r="H247" s="51"/>
    </row>
    <row r="248" spans="1:11" x14ac:dyDescent="0.2">
      <c r="A248" s="99" t="s">
        <v>165</v>
      </c>
      <c r="B248" s="58">
        <v>160</v>
      </c>
      <c r="C248" s="59" t="s">
        <v>166</v>
      </c>
      <c r="D248" s="60">
        <v>0</v>
      </c>
      <c r="E248" s="60">
        <v>0</v>
      </c>
      <c r="F248" s="60">
        <f t="shared" ref="F248" si="280">B248*D248</f>
        <v>0</v>
      </c>
      <c r="G248" s="60">
        <f t="shared" ref="G248" si="281">B248*E248</f>
        <v>0</v>
      </c>
      <c r="H248" s="60">
        <f t="shared" ref="H248" si="282">F248+G248</f>
        <v>0</v>
      </c>
    </row>
    <row r="249" spans="1:11" x14ac:dyDescent="0.2">
      <c r="A249" s="51"/>
      <c r="B249" s="58"/>
      <c r="C249" s="59" t="s">
        <v>34</v>
      </c>
      <c r="D249" s="60"/>
      <c r="E249" s="60"/>
      <c r="F249" s="51"/>
      <c r="G249" s="51"/>
      <c r="H249" s="51"/>
    </row>
    <row r="250" spans="1:11" x14ac:dyDescent="0.2">
      <c r="A250" s="100" t="s">
        <v>160</v>
      </c>
      <c r="B250" s="101"/>
      <c r="C250" s="102" t="s">
        <v>34</v>
      </c>
      <c r="D250" s="103"/>
      <c r="E250" s="104"/>
      <c r="F250" s="105">
        <f>SUM(F244:F249)</f>
        <v>0</v>
      </c>
      <c r="G250" s="105">
        <f>SUM(G244:G249)</f>
        <v>0</v>
      </c>
      <c r="H250" s="105">
        <f>SUM(H244:H249)</f>
        <v>0</v>
      </c>
    </row>
    <row r="251" spans="1:11" x14ac:dyDescent="0.2">
      <c r="A251" s="64"/>
      <c r="B251" s="58"/>
      <c r="C251" s="59"/>
      <c r="D251" s="60"/>
      <c r="E251" s="60"/>
      <c r="F251" s="69"/>
      <c r="G251" s="69"/>
      <c r="H251" s="69"/>
    </row>
    <row r="252" spans="1:11" customFormat="1" x14ac:dyDescent="0.2">
      <c r="A252" s="109" t="s">
        <v>6</v>
      </c>
      <c r="B252" s="110"/>
      <c r="C252" s="111"/>
      <c r="D252" s="112"/>
      <c r="E252" s="112"/>
      <c r="F252" s="113">
        <f>SUM(F12:F250)/2</f>
        <v>0</v>
      </c>
      <c r="G252" s="113">
        <f>SUM(G12:G250)/2</f>
        <v>0</v>
      </c>
      <c r="H252" s="113">
        <f>SUM(H12:H250)/2</f>
        <v>0</v>
      </c>
      <c r="I252" s="48"/>
      <c r="J252" s="48"/>
      <c r="K252" s="48"/>
    </row>
    <row r="253" spans="1:11" x14ac:dyDescent="0.2">
      <c r="A253" s="125"/>
      <c r="B253" s="126"/>
      <c r="C253" s="126"/>
      <c r="D253" s="125"/>
      <c r="E253" s="125"/>
      <c r="F253" s="125"/>
      <c r="G253" s="125"/>
      <c r="H253" s="125"/>
    </row>
    <row r="254" spans="1:11" x14ac:dyDescent="0.2">
      <c r="A254" s="125"/>
      <c r="B254" s="126"/>
      <c r="C254" s="126"/>
      <c r="D254" s="125"/>
      <c r="E254" s="125"/>
      <c r="F254" s="125"/>
      <c r="G254" s="125"/>
      <c r="H254" s="125"/>
    </row>
    <row r="255" spans="1:11" x14ac:dyDescent="0.2">
      <c r="A255" s="125"/>
      <c r="B255" s="126"/>
      <c r="C255" s="12"/>
      <c r="D255" s="127" t="s">
        <v>19</v>
      </c>
      <c r="E255" s="127"/>
      <c r="F255" s="45"/>
      <c r="G255" s="45"/>
      <c r="H255" s="45"/>
    </row>
    <row r="256" spans="1:11" x14ac:dyDescent="0.2">
      <c r="A256" s="125"/>
      <c r="B256" s="126"/>
      <c r="C256" s="128" t="s">
        <v>20</v>
      </c>
      <c r="D256" s="128"/>
      <c r="E256" s="128"/>
      <c r="F256" s="128"/>
      <c r="G256" s="128"/>
      <c r="H256" s="128"/>
    </row>
    <row r="257" spans="1:8" x14ac:dyDescent="0.2">
      <c r="A257" s="125"/>
      <c r="B257" s="126"/>
      <c r="C257" s="127" t="s">
        <v>21</v>
      </c>
      <c r="D257" s="127"/>
      <c r="E257" s="127"/>
      <c r="F257" s="127"/>
      <c r="G257" s="127"/>
      <c r="H257" s="127"/>
    </row>
    <row r="258" spans="1:8" x14ac:dyDescent="0.2">
      <c r="A258" s="125"/>
      <c r="B258" s="126"/>
      <c r="C258" s="127" t="s">
        <v>22</v>
      </c>
      <c r="D258" s="127"/>
      <c r="E258" s="127"/>
      <c r="F258" s="127"/>
      <c r="G258" s="127"/>
      <c r="H258" s="127"/>
    </row>
  </sheetData>
  <mergeCells count="5">
    <mergeCell ref="D255:E255"/>
    <mergeCell ref="C256:H256"/>
    <mergeCell ref="C257:H257"/>
    <mergeCell ref="C258:H258"/>
    <mergeCell ref="A1:H1"/>
  </mergeCells>
  <pageMargins left="0.511811024" right="0.511811024" top="0.78740157499999996" bottom="0.78740157499999996" header="0.31496062000000002" footer="0.31496062000000002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view="pageBreakPreview" topLeftCell="A10" zoomScale="145" zoomScaleNormal="115" zoomScaleSheetLayoutView="145" workbookViewId="0">
      <selection activeCell="I27" sqref="H27:M30"/>
    </sheetView>
  </sheetViews>
  <sheetFormatPr defaultColWidth="10.28515625" defaultRowHeight="12.75" x14ac:dyDescent="0.2"/>
  <cols>
    <col min="1" max="1" width="15.5703125" style="2" customWidth="1"/>
    <col min="2" max="6" width="10.28515625" style="2"/>
    <col min="7" max="7" width="10.7109375" style="2" customWidth="1"/>
    <col min="8" max="8" width="13.28515625" style="2" customWidth="1"/>
    <col min="9" max="9" width="8.5703125" style="2" bestFit="1" customWidth="1"/>
    <col min="10" max="10" width="12.85546875" style="2" customWidth="1"/>
    <col min="11" max="11" width="7.5703125" style="2" customWidth="1"/>
    <col min="12" max="12" width="12.85546875" style="2" customWidth="1"/>
    <col min="13" max="13" width="7.5703125" style="2" customWidth="1"/>
    <col min="14" max="14" width="12.85546875" style="2" customWidth="1"/>
    <col min="15" max="15" width="13.5703125" style="1" bestFit="1" customWidth="1"/>
    <col min="16" max="16" width="13.5703125" style="2" bestFit="1" customWidth="1"/>
    <col min="17" max="16384" width="10.28515625" style="2"/>
  </cols>
  <sheetData>
    <row r="1" spans="1:15" ht="18" customHeight="1" thickBot="1" x14ac:dyDescent="0.25">
      <c r="A1" s="137" t="s">
        <v>14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9"/>
    </row>
    <row r="2" spans="1:15" ht="21.75" customHeight="1" x14ac:dyDescent="0.2">
      <c r="A2" s="140" t="s">
        <v>7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2"/>
    </row>
    <row r="3" spans="1:15" ht="21.75" customHeight="1" x14ac:dyDescent="0.2">
      <c r="A3" s="132" t="s">
        <v>8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4"/>
    </row>
    <row r="4" spans="1:15" ht="21.75" customHeight="1" x14ac:dyDescent="0.2">
      <c r="A4" s="132" t="s">
        <v>9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4"/>
    </row>
    <row r="5" spans="1:15" ht="21.75" customHeight="1" x14ac:dyDescent="0.2">
      <c r="A5" s="132" t="s">
        <v>10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4"/>
    </row>
    <row r="6" spans="1:15" ht="21.75" customHeight="1" x14ac:dyDescent="0.2">
      <c r="A6" s="132" t="s">
        <v>11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4"/>
    </row>
    <row r="7" spans="1:15" ht="21.75" customHeight="1" x14ac:dyDescent="0.2">
      <c r="A7" s="108" t="str">
        <f>'PLANILHA ORÇAMENTÁRIA'!A8</f>
        <v>Obra: REFORMA BLOCO 01 E SANITÁRIO - DANOS TEMPORAL GRANIZO</v>
      </c>
      <c r="B7" s="27"/>
      <c r="C7" s="38"/>
      <c r="D7" s="38"/>
      <c r="E7" s="38"/>
      <c r="F7" s="38"/>
      <c r="G7" s="38"/>
      <c r="H7" s="38"/>
      <c r="I7" s="38"/>
      <c r="J7" s="38"/>
      <c r="K7" s="46"/>
      <c r="L7" s="47"/>
      <c r="M7" s="38"/>
      <c r="N7" s="3"/>
    </row>
    <row r="8" spans="1:15" ht="21.75" customHeight="1" x14ac:dyDescent="0.2">
      <c r="A8" s="108" t="str">
        <f>'PLANILHA ORÇAMENTÁRIA'!A9</f>
        <v>Cliente: UERGS - UNIDADE ERECHIM</v>
      </c>
      <c r="B8" s="27"/>
      <c r="C8" s="38"/>
      <c r="D8" s="38"/>
      <c r="E8" s="38"/>
      <c r="F8" s="38"/>
      <c r="G8" s="38"/>
      <c r="H8" s="38"/>
      <c r="I8" s="38"/>
      <c r="J8" s="38"/>
      <c r="K8" s="46"/>
      <c r="L8" s="47"/>
      <c r="M8" s="38"/>
      <c r="N8" s="3"/>
    </row>
    <row r="9" spans="1:15" ht="21.75" customHeight="1" x14ac:dyDescent="0.2">
      <c r="A9" s="37" t="str">
        <f>'PLANILHA ORÇAMENTÁRIA'!C8</f>
        <v>Endereço:</v>
      </c>
      <c r="B9" s="27" t="str">
        <f>'PLANILHA ORÇAMENTÁRIA'!D8</f>
        <v>RUA JOSÉ BISOGNIN, 250</v>
      </c>
      <c r="C9" s="38"/>
      <c r="D9" s="38"/>
      <c r="E9" s="38"/>
      <c r="F9" s="38"/>
      <c r="G9" s="38"/>
      <c r="H9" s="38"/>
      <c r="I9" s="38"/>
      <c r="J9" s="38"/>
      <c r="K9" s="46"/>
      <c r="L9" s="47"/>
      <c r="M9" s="38"/>
      <c r="N9" s="3"/>
    </row>
    <row r="10" spans="1:15" ht="21.75" customHeight="1" thickBot="1" x14ac:dyDescent="0.25">
      <c r="A10" s="31" t="str">
        <f>'PLANILHA ORÇAMENTÁRIA'!C9</f>
        <v>Cidade:</v>
      </c>
      <c r="B10" s="32" t="str">
        <f>'PLANILHA ORÇAMENTÁRIA'!D9</f>
        <v>ERECHIM-RS</v>
      </c>
      <c r="C10" s="33"/>
      <c r="D10" s="33"/>
      <c r="E10" s="33"/>
      <c r="F10" s="33"/>
      <c r="G10" s="33"/>
      <c r="H10" s="33"/>
      <c r="I10" s="33"/>
      <c r="J10" s="33"/>
      <c r="K10" s="33"/>
      <c r="L10" s="39"/>
      <c r="M10" s="33"/>
      <c r="N10" s="39"/>
    </row>
    <row r="11" spans="1:15" ht="30.75" customHeight="1" thickBot="1" x14ac:dyDescent="0.25">
      <c r="A11" s="143" t="s">
        <v>3</v>
      </c>
      <c r="B11" s="144"/>
      <c r="C11" s="144"/>
      <c r="D11" s="144"/>
      <c r="E11" s="144"/>
      <c r="F11" s="144"/>
      <c r="G11" s="145"/>
      <c r="H11" s="28" t="s">
        <v>15</v>
      </c>
      <c r="I11" s="29" t="s">
        <v>16</v>
      </c>
      <c r="J11" s="30" t="s">
        <v>167</v>
      </c>
      <c r="K11" s="29" t="s">
        <v>16</v>
      </c>
      <c r="L11" s="30" t="s">
        <v>168</v>
      </c>
      <c r="M11" s="29" t="s">
        <v>16</v>
      </c>
      <c r="N11" s="30" t="s">
        <v>169</v>
      </c>
    </row>
    <row r="12" spans="1:15" x14ac:dyDescent="0.2">
      <c r="A12" s="146" t="str">
        <f>'PLANILHA ORÇAMENTÁRIA'!A11</f>
        <v xml:space="preserve"> 1. SERVIÇOS INICIAIS</v>
      </c>
      <c r="B12" s="147"/>
      <c r="C12" s="147"/>
      <c r="D12" s="147"/>
      <c r="E12" s="147"/>
      <c r="F12" s="147"/>
      <c r="G12" s="147"/>
      <c r="H12" s="4">
        <f>'PLANILHA ORÇAMENTÁRIA'!H16</f>
        <v>0</v>
      </c>
      <c r="I12" s="34">
        <v>0.33333333333333337</v>
      </c>
      <c r="J12" s="5">
        <f t="shared" ref="J12:J20" si="0">H12*I12</f>
        <v>0</v>
      </c>
      <c r="K12" s="34">
        <v>0.33333333333333337</v>
      </c>
      <c r="L12" s="5">
        <f>F12*K12</f>
        <v>0</v>
      </c>
      <c r="M12" s="34">
        <v>0.33333333333333337</v>
      </c>
      <c r="N12" s="5">
        <f>H12*M12</f>
        <v>0</v>
      </c>
      <c r="O12" s="36">
        <f>I12+K12+M12</f>
        <v>1</v>
      </c>
    </row>
    <row r="13" spans="1:15" x14ac:dyDescent="0.2">
      <c r="A13" s="135" t="str">
        <f>'PLANILHA ORÇAMENTÁRIA'!A17</f>
        <v xml:space="preserve"> 2. DEMOLIÇÕES, REMOÇÕES E RETIRADAS</v>
      </c>
      <c r="B13" s="136"/>
      <c r="C13" s="136"/>
      <c r="D13" s="136"/>
      <c r="E13" s="136"/>
      <c r="F13" s="136"/>
      <c r="G13" s="136"/>
      <c r="H13" s="6">
        <f>'PLANILHA ORÇAMENTÁRIA'!H34</f>
        <v>0</v>
      </c>
      <c r="I13" s="35">
        <v>1</v>
      </c>
      <c r="J13" s="7">
        <f t="shared" si="0"/>
        <v>0</v>
      </c>
      <c r="K13" s="35">
        <v>0</v>
      </c>
      <c r="L13" s="7">
        <f t="shared" ref="L13:L20" si="1">F13*K13</f>
        <v>0</v>
      </c>
      <c r="M13" s="35">
        <v>0</v>
      </c>
      <c r="N13" s="7">
        <f t="shared" ref="N13:N20" si="2">H13*M13</f>
        <v>0</v>
      </c>
      <c r="O13" s="36">
        <f t="shared" ref="O13:O23" si="3">I13+K13+M13</f>
        <v>1</v>
      </c>
    </row>
    <row r="14" spans="1:15" x14ac:dyDescent="0.2">
      <c r="A14" s="135" t="str">
        <f>'PLANILHA ORÇAMENTÁRIA'!A35</f>
        <v xml:space="preserve"> 3. REVESTIMENTO E PINTURA</v>
      </c>
      <c r="B14" s="136"/>
      <c r="C14" s="136"/>
      <c r="D14" s="136"/>
      <c r="E14" s="136"/>
      <c r="F14" s="136"/>
      <c r="G14" s="136"/>
      <c r="H14" s="6">
        <f>'PLANILHA ORÇAMENTÁRIA'!H46</f>
        <v>0</v>
      </c>
      <c r="I14" s="35">
        <v>0.1</v>
      </c>
      <c r="J14" s="7">
        <f t="shared" si="0"/>
        <v>0</v>
      </c>
      <c r="K14" s="35">
        <v>0.6</v>
      </c>
      <c r="L14" s="7">
        <f t="shared" si="1"/>
        <v>0</v>
      </c>
      <c r="M14" s="35">
        <v>0.3</v>
      </c>
      <c r="N14" s="7">
        <f t="shared" si="2"/>
        <v>0</v>
      </c>
      <c r="O14" s="36">
        <f t="shared" si="3"/>
        <v>1</v>
      </c>
    </row>
    <row r="15" spans="1:15" x14ac:dyDescent="0.2">
      <c r="A15" s="135" t="str">
        <f>'PLANILHA ORÇAMENTÁRIA'!A47</f>
        <v xml:space="preserve"> 4. PISOS</v>
      </c>
      <c r="B15" s="136"/>
      <c r="C15" s="136"/>
      <c r="D15" s="136"/>
      <c r="E15" s="136"/>
      <c r="F15" s="136"/>
      <c r="G15" s="136"/>
      <c r="H15" s="6">
        <f>'PLANILHA ORÇAMENTÁRIA'!H54</f>
        <v>0</v>
      </c>
      <c r="I15" s="35">
        <v>0.2</v>
      </c>
      <c r="J15" s="7">
        <f t="shared" si="0"/>
        <v>0</v>
      </c>
      <c r="K15" s="35">
        <v>0.6</v>
      </c>
      <c r="L15" s="7">
        <f t="shared" si="1"/>
        <v>0</v>
      </c>
      <c r="M15" s="35">
        <v>0.2</v>
      </c>
      <c r="N15" s="7">
        <f t="shared" si="2"/>
        <v>0</v>
      </c>
      <c r="O15" s="36">
        <f t="shared" si="3"/>
        <v>1</v>
      </c>
    </row>
    <row r="16" spans="1:15" x14ac:dyDescent="0.2">
      <c r="A16" s="135" t="str">
        <f>'PLANILHA ORÇAMENTÁRIA'!A55</f>
        <v xml:space="preserve"> 5. FORROS</v>
      </c>
      <c r="B16" s="136"/>
      <c r="C16" s="136"/>
      <c r="D16" s="136"/>
      <c r="E16" s="136"/>
      <c r="F16" s="136"/>
      <c r="G16" s="136"/>
      <c r="H16" s="6">
        <f>'PLANILHA ORÇAMENTÁRIA'!H62</f>
        <v>0</v>
      </c>
      <c r="I16" s="35">
        <v>0.3</v>
      </c>
      <c r="J16" s="7">
        <f t="shared" si="0"/>
        <v>0</v>
      </c>
      <c r="K16" s="35">
        <v>0.7</v>
      </c>
      <c r="L16" s="7">
        <f t="shared" si="1"/>
        <v>0</v>
      </c>
      <c r="M16" s="35">
        <v>0</v>
      </c>
      <c r="N16" s="7">
        <f t="shared" si="2"/>
        <v>0</v>
      </c>
      <c r="O16" s="36">
        <f t="shared" si="3"/>
        <v>1</v>
      </c>
    </row>
    <row r="17" spans="1:16" x14ac:dyDescent="0.2">
      <c r="A17" s="135" t="str">
        <f>'PLANILHA ORÇAMENTÁRIA'!A63</f>
        <v xml:space="preserve"> 6. PAREDES E DIVISÓRIAS</v>
      </c>
      <c r="B17" s="136"/>
      <c r="C17" s="136"/>
      <c r="D17" s="136"/>
      <c r="E17" s="136"/>
      <c r="F17" s="136"/>
      <c r="G17" s="136"/>
      <c r="H17" s="6">
        <f>'PLANILHA ORÇAMENTÁRIA'!H68</f>
        <v>0</v>
      </c>
      <c r="I17" s="35">
        <v>0</v>
      </c>
      <c r="J17" s="7">
        <f t="shared" si="0"/>
        <v>0</v>
      </c>
      <c r="K17" s="35">
        <v>1</v>
      </c>
      <c r="L17" s="7">
        <f t="shared" si="1"/>
        <v>0</v>
      </c>
      <c r="M17" s="35">
        <v>0</v>
      </c>
      <c r="N17" s="7">
        <f t="shared" si="2"/>
        <v>0</v>
      </c>
      <c r="O17" s="36">
        <f t="shared" si="3"/>
        <v>1</v>
      </c>
    </row>
    <row r="18" spans="1:16" x14ac:dyDescent="0.2">
      <c r="A18" s="135" t="str">
        <f>'PLANILHA ORÇAMENTÁRIA'!A69</f>
        <v xml:space="preserve"> 7. ESQUADRIAS</v>
      </c>
      <c r="B18" s="136"/>
      <c r="C18" s="136"/>
      <c r="D18" s="136"/>
      <c r="E18" s="136"/>
      <c r="F18" s="136"/>
      <c r="G18" s="136"/>
      <c r="H18" s="6">
        <f>'PLANILHA ORÇAMENTÁRIA'!H76</f>
        <v>0</v>
      </c>
      <c r="I18" s="35">
        <v>0</v>
      </c>
      <c r="J18" s="7">
        <f t="shared" si="0"/>
        <v>0</v>
      </c>
      <c r="K18" s="35">
        <v>1</v>
      </c>
      <c r="L18" s="7">
        <f t="shared" si="1"/>
        <v>0</v>
      </c>
      <c r="M18" s="35">
        <v>0</v>
      </c>
      <c r="N18" s="7">
        <f t="shared" si="2"/>
        <v>0</v>
      </c>
      <c r="O18" s="36">
        <f t="shared" si="3"/>
        <v>1</v>
      </c>
    </row>
    <row r="19" spans="1:16" x14ac:dyDescent="0.2">
      <c r="A19" s="135" t="str">
        <f>'PLANILHA ORÇAMENTÁRIA'!A77</f>
        <v xml:space="preserve"> 8. INSTALAÇÕES HIDROSSANITÁRIAS - ÁGUA FRIA</v>
      </c>
      <c r="B19" s="136"/>
      <c r="C19" s="136"/>
      <c r="D19" s="136"/>
      <c r="E19" s="136"/>
      <c r="F19" s="136"/>
      <c r="G19" s="136"/>
      <c r="H19" s="6">
        <f>'PLANILHA ORÇAMENTÁRIA'!H98</f>
        <v>0</v>
      </c>
      <c r="I19" s="35">
        <v>0.2</v>
      </c>
      <c r="J19" s="7">
        <f t="shared" si="0"/>
        <v>0</v>
      </c>
      <c r="K19" s="35">
        <v>0.4</v>
      </c>
      <c r="L19" s="7">
        <f t="shared" si="1"/>
        <v>0</v>
      </c>
      <c r="M19" s="35">
        <v>0.4</v>
      </c>
      <c r="N19" s="7">
        <f t="shared" si="2"/>
        <v>0</v>
      </c>
      <c r="O19" s="36">
        <f t="shared" si="3"/>
        <v>1</v>
      </c>
    </row>
    <row r="20" spans="1:16" x14ac:dyDescent="0.2">
      <c r="A20" s="135" t="str">
        <f>'PLANILHA ORÇAMENTÁRIA'!A99</f>
        <v xml:space="preserve"> 9. INSTALAÇÕES HIDROSSANITÁRIAS - ESGOTO</v>
      </c>
      <c r="B20" s="136"/>
      <c r="C20" s="136"/>
      <c r="D20" s="136"/>
      <c r="E20" s="136"/>
      <c r="F20" s="136"/>
      <c r="G20" s="136"/>
      <c r="H20" s="6">
        <f>'PLANILHA ORÇAMENTÁRIA'!H120</f>
        <v>0</v>
      </c>
      <c r="I20" s="35">
        <v>0</v>
      </c>
      <c r="J20" s="7">
        <f t="shared" si="0"/>
        <v>0</v>
      </c>
      <c r="K20" s="35">
        <v>0</v>
      </c>
      <c r="L20" s="7">
        <f t="shared" si="1"/>
        <v>0</v>
      </c>
      <c r="M20" s="35">
        <v>1</v>
      </c>
      <c r="N20" s="7">
        <f t="shared" si="2"/>
        <v>0</v>
      </c>
      <c r="O20" s="36">
        <f t="shared" si="3"/>
        <v>1</v>
      </c>
    </row>
    <row r="21" spans="1:16" x14ac:dyDescent="0.2">
      <c r="A21" s="135" t="str">
        <f>'PLANILHA ORÇAMENTÁRIA'!A121</f>
        <v>10. INSTALAÇÕES ELÉTRICAS</v>
      </c>
      <c r="B21" s="136"/>
      <c r="C21" s="136"/>
      <c r="D21" s="136"/>
      <c r="E21" s="136"/>
      <c r="F21" s="136"/>
      <c r="G21" s="136"/>
      <c r="H21" s="6">
        <f>'PLANILHA ORÇAMENTÁRIA'!H196</f>
        <v>0</v>
      </c>
      <c r="I21" s="35">
        <v>0</v>
      </c>
      <c r="J21" s="7">
        <f t="shared" ref="J21:J23" si="4">H21*I21</f>
        <v>0</v>
      </c>
      <c r="K21" s="35">
        <v>0.5</v>
      </c>
      <c r="L21" s="7">
        <f>F21*K21</f>
        <v>0</v>
      </c>
      <c r="M21" s="35">
        <v>0.5</v>
      </c>
      <c r="N21" s="7">
        <f>H21*M21</f>
        <v>0</v>
      </c>
      <c r="O21" s="36">
        <f t="shared" si="3"/>
        <v>1</v>
      </c>
    </row>
    <row r="22" spans="1:16" x14ac:dyDescent="0.2">
      <c r="A22" s="135" t="str">
        <f>'PLANILHA ORÇAMENTÁRIA'!A197</f>
        <v>11. INSTALAÇÕES DE REDE LÓGICA</v>
      </c>
      <c r="B22" s="136"/>
      <c r="C22" s="136"/>
      <c r="D22" s="136"/>
      <c r="E22" s="136"/>
      <c r="F22" s="136"/>
      <c r="G22" s="136"/>
      <c r="H22" s="6">
        <f>'PLANILHA ORÇAMENTÁRIA'!H242</f>
        <v>0</v>
      </c>
      <c r="I22" s="35">
        <v>0</v>
      </c>
      <c r="J22" s="7">
        <f t="shared" si="4"/>
        <v>0</v>
      </c>
      <c r="K22" s="35">
        <v>0.5</v>
      </c>
      <c r="L22" s="7">
        <f>F22*K22</f>
        <v>0</v>
      </c>
      <c r="M22" s="35">
        <v>0.5</v>
      </c>
      <c r="N22" s="7">
        <f>H22*M22</f>
        <v>0</v>
      </c>
      <c r="O22" s="36">
        <f t="shared" si="3"/>
        <v>1</v>
      </c>
    </row>
    <row r="23" spans="1:16" ht="13.5" thickBot="1" x14ac:dyDescent="0.25">
      <c r="A23" s="135" t="str">
        <f>'PLANILHA ORÇAMENTÁRIA'!A243</f>
        <v>12. SERVIÇOS FINAIS</v>
      </c>
      <c r="B23" s="136"/>
      <c r="C23" s="136"/>
      <c r="D23" s="136"/>
      <c r="E23" s="136"/>
      <c r="F23" s="136"/>
      <c r="G23" s="136"/>
      <c r="H23" s="6">
        <f>'PLANILHA ORÇAMENTÁRIA'!H250</f>
        <v>0</v>
      </c>
      <c r="I23" s="35">
        <v>0.4</v>
      </c>
      <c r="J23" s="7">
        <f t="shared" si="4"/>
        <v>0</v>
      </c>
      <c r="K23" s="35">
        <v>0.2</v>
      </c>
      <c r="L23" s="7">
        <f>F23*K23</f>
        <v>0</v>
      </c>
      <c r="M23" s="35">
        <v>0.4</v>
      </c>
      <c r="N23" s="7">
        <f>H23*M23</f>
        <v>0</v>
      </c>
      <c r="O23" s="36">
        <f t="shared" si="3"/>
        <v>1</v>
      </c>
    </row>
    <row r="24" spans="1:16" x14ac:dyDescent="0.2">
      <c r="A24" s="148" t="s">
        <v>17</v>
      </c>
      <c r="B24" s="149"/>
      <c r="C24" s="149"/>
      <c r="D24" s="149"/>
      <c r="E24" s="149"/>
      <c r="F24" s="149"/>
      <c r="G24" s="150"/>
      <c r="H24" s="8">
        <f>SUM(H12:H16)</f>
        <v>0</v>
      </c>
      <c r="I24" s="9" t="e">
        <f>J24/$H$24</f>
        <v>#DIV/0!</v>
      </c>
      <c r="J24" s="8">
        <f>SUM(J12:J16)</f>
        <v>0</v>
      </c>
      <c r="K24" s="9" t="e">
        <f>L24/$H$24</f>
        <v>#DIV/0!</v>
      </c>
      <c r="L24" s="8">
        <f>SUM(L12:L16)</f>
        <v>0</v>
      </c>
      <c r="M24" s="9" t="e">
        <f>N24/$H$24</f>
        <v>#DIV/0!</v>
      </c>
      <c r="N24" s="8">
        <f>SUM(N12:N16)</f>
        <v>0</v>
      </c>
      <c r="O24" s="10"/>
      <c r="P24" s="11"/>
    </row>
    <row r="25" spans="1:16" ht="13.5" thickBot="1" x14ac:dyDescent="0.25">
      <c r="A25" s="151" t="s">
        <v>18</v>
      </c>
      <c r="B25" s="152"/>
      <c r="C25" s="152"/>
      <c r="D25" s="152"/>
      <c r="E25" s="152"/>
      <c r="F25" s="152"/>
      <c r="G25" s="153"/>
      <c r="H25" s="114"/>
      <c r="I25" s="115" t="e">
        <f>I24</f>
        <v>#DIV/0!</v>
      </c>
      <c r="J25" s="116">
        <f>J24</f>
        <v>0</v>
      </c>
      <c r="K25" s="117" t="e">
        <f>G25+K24</f>
        <v>#DIV/0!</v>
      </c>
      <c r="L25" s="118">
        <f>H25+L24</f>
        <v>0</v>
      </c>
      <c r="M25" s="117" t="e">
        <f>I25+M24</f>
        <v>#DIV/0!</v>
      </c>
      <c r="N25" s="118">
        <f>J25+N24</f>
        <v>0</v>
      </c>
    </row>
    <row r="26" spans="1:16" ht="33.75" customHeight="1" x14ac:dyDescent="0.2">
      <c r="A26" s="120"/>
      <c r="B26" s="121"/>
      <c r="C26" s="121"/>
      <c r="D26" s="121"/>
      <c r="E26" s="121"/>
      <c r="F26" s="121"/>
      <c r="G26" s="121"/>
      <c r="H26" s="122"/>
      <c r="I26" s="123"/>
      <c r="J26" s="123"/>
      <c r="K26" s="123"/>
      <c r="L26" s="123"/>
      <c r="M26" s="123"/>
      <c r="N26" s="124"/>
    </row>
    <row r="27" spans="1:16" ht="15" x14ac:dyDescent="0.2">
      <c r="A27" s="14"/>
      <c r="B27" s="15"/>
      <c r="C27" s="15"/>
      <c r="D27" s="15"/>
      <c r="E27" s="15"/>
      <c r="F27" s="15"/>
      <c r="G27" s="15"/>
      <c r="H27" s="12"/>
      <c r="I27" s="127" t="s">
        <v>19</v>
      </c>
      <c r="J27" s="127"/>
      <c r="K27" s="45"/>
      <c r="L27" s="119"/>
      <c r="M27" s="45"/>
      <c r="N27" s="40"/>
    </row>
    <row r="28" spans="1:16" ht="12.75" customHeight="1" x14ac:dyDescent="0.2">
      <c r="A28" s="16"/>
      <c r="B28" s="12"/>
      <c r="C28" s="12"/>
      <c r="D28" s="12"/>
      <c r="E28" s="12"/>
      <c r="F28" s="12"/>
      <c r="G28" s="12"/>
      <c r="H28" s="128" t="s">
        <v>20</v>
      </c>
      <c r="I28" s="128"/>
      <c r="J28" s="128"/>
      <c r="K28" s="128"/>
      <c r="L28" s="128"/>
      <c r="M28" s="128"/>
      <c r="N28" s="41"/>
    </row>
    <row r="29" spans="1:16" ht="12.75" customHeight="1" x14ac:dyDescent="0.2">
      <c r="A29" s="16"/>
      <c r="B29" s="12"/>
      <c r="C29" s="12"/>
      <c r="D29" s="12"/>
      <c r="E29" s="12"/>
      <c r="F29" s="12"/>
      <c r="G29" s="17"/>
      <c r="H29" s="127" t="s">
        <v>21</v>
      </c>
      <c r="I29" s="127"/>
      <c r="J29" s="127"/>
      <c r="K29" s="127"/>
      <c r="L29" s="127"/>
      <c r="M29" s="127"/>
      <c r="N29" s="42"/>
    </row>
    <row r="30" spans="1:16" x14ac:dyDescent="0.2">
      <c r="A30" s="16"/>
      <c r="B30" s="12"/>
      <c r="C30" s="12"/>
      <c r="D30" s="12"/>
      <c r="E30" s="12"/>
      <c r="F30" s="12"/>
      <c r="G30" s="12"/>
      <c r="H30" s="127" t="s">
        <v>22</v>
      </c>
      <c r="I30" s="127"/>
      <c r="J30" s="127"/>
      <c r="K30" s="127"/>
      <c r="L30" s="127"/>
      <c r="M30" s="127"/>
      <c r="N30" s="42"/>
    </row>
    <row r="31" spans="1:16" x14ac:dyDescent="0.2">
      <c r="A31" s="18"/>
      <c r="B31" s="12"/>
      <c r="C31" s="12"/>
      <c r="D31" s="12"/>
      <c r="E31" s="12"/>
      <c r="F31" s="12"/>
      <c r="G31" s="13"/>
      <c r="H31" s="17"/>
      <c r="I31" s="19"/>
      <c r="J31" s="20"/>
      <c r="K31" s="20"/>
      <c r="L31" s="20"/>
      <c r="M31" s="20"/>
      <c r="N31" s="43"/>
    </row>
    <row r="32" spans="1:16" ht="13.5" thickBot="1" x14ac:dyDescent="0.25">
      <c r="A32" s="21"/>
      <c r="B32" s="22"/>
      <c r="C32" s="22"/>
      <c r="D32" s="22"/>
      <c r="E32" s="22"/>
      <c r="F32" s="22"/>
      <c r="G32" s="23"/>
      <c r="H32" s="24"/>
      <c r="I32" s="25"/>
      <c r="J32" s="26"/>
      <c r="K32" s="26"/>
      <c r="L32" s="26"/>
      <c r="M32" s="26"/>
      <c r="N32" s="44"/>
    </row>
  </sheetData>
  <mergeCells count="25">
    <mergeCell ref="H28:M28"/>
    <mergeCell ref="H29:M29"/>
    <mergeCell ref="H30:M30"/>
    <mergeCell ref="A11:G11"/>
    <mergeCell ref="A12:G12"/>
    <mergeCell ref="A13:G13"/>
    <mergeCell ref="A15:G15"/>
    <mergeCell ref="A16:G16"/>
    <mergeCell ref="I27:J27"/>
    <mergeCell ref="A24:G24"/>
    <mergeCell ref="A25:G25"/>
    <mergeCell ref="A21:G21"/>
    <mergeCell ref="A22:G22"/>
    <mergeCell ref="A23:G23"/>
    <mergeCell ref="A17:G17"/>
    <mergeCell ref="A18:G18"/>
    <mergeCell ref="A19:G19"/>
    <mergeCell ref="A20:G20"/>
    <mergeCell ref="A6:N6"/>
    <mergeCell ref="A14:G14"/>
    <mergeCell ref="A1:N1"/>
    <mergeCell ref="A2:N2"/>
    <mergeCell ref="A3:N3"/>
    <mergeCell ref="A4:N4"/>
    <mergeCell ref="A5:N5"/>
  </mergeCells>
  <pageMargins left="0.511811024" right="0.511811024" top="0.78740157499999996" bottom="0.78740157499999996" header="0.31496062000000002" footer="0.31496062000000002"/>
  <pageSetup paperSize="9" scale="61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ORÇAMENTÁRIA</vt:lpstr>
      <vt:lpstr>CFF</vt:lpstr>
      <vt:lpstr>CFF!Area_de_impressao</vt:lpstr>
      <vt:lpstr>'PLANILHA ORÇAMENTÁRIA'!Area_de_impressao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Cecília Librelotto</dc:creator>
  <cp:lastModifiedBy>Ana Cecília Librelotto</cp:lastModifiedBy>
  <dcterms:created xsi:type="dcterms:W3CDTF">2025-11-11T16:34:42Z</dcterms:created>
  <dcterms:modified xsi:type="dcterms:W3CDTF">2026-05-06T17:15:18Z</dcterms:modified>
</cp:coreProperties>
</file>