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ulo.tardoque\Downloads\"/>
    </mc:Choice>
  </mc:AlternateContent>
  <bookViews>
    <workbookView xWindow="0" yWindow="0" windowWidth="28800" windowHeight="12435"/>
  </bookViews>
  <sheets>
    <sheet name="Plan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1" l="1"/>
  <c r="F15" i="1"/>
  <c r="F13" i="1" l="1"/>
  <c r="F11" i="1"/>
  <c r="F10" i="1"/>
  <c r="F9" i="1"/>
  <c r="F3" i="1" l="1"/>
  <c r="F4" i="1"/>
  <c r="F5" i="1"/>
  <c r="F6" i="1"/>
  <c r="F7" i="1"/>
  <c r="F8" i="1"/>
  <c r="F2" i="1"/>
  <c r="E2" i="1"/>
</calcChain>
</file>

<file path=xl/sharedStrings.xml><?xml version="1.0" encoding="utf-8"?>
<sst xmlns="http://schemas.openxmlformats.org/spreadsheetml/2006/main" count="29" uniqueCount="22">
  <si>
    <t>ESCAVAÇÃO MECANIZADA DE VALA COM PROF. ATÉ 1,5 M (MÉDIA MONTANTE E JUSANTE/UMA COMPOSIÇÃO POR TRECHO), ESCAVADEIRA (0,8 M3), LARG. DE 1,5 M A 2,5 M, EM SOLO DE 1A CATEGORIA, LOCAIS COM BAIXO NÍVEL DE INTERFERÊNCIA. AF_09/2024</t>
  </si>
  <si>
    <t>m³</t>
  </si>
  <si>
    <t>m</t>
  </si>
  <si>
    <t>CAIXA DE CONCRETO ARMADO PRE-MOLDADO, COM FUNDO E TAMPA, DIMENSOES DE 0,40 X 0,40 X 0,40 M</t>
  </si>
  <si>
    <t>CABO DE COBRE FLEXÍVEL ISOLADO, 4 MM², ANTI-CHAMA 0,6/1,0 KV, PARA CIRCUITOS TERMINAIS - FORNECIMENTO E INSTALAÇÃO. AF_03/2023 (91929)</t>
  </si>
  <si>
    <t>SERVENTE COM ENCARGOS COMPLEMENTARES (REATERRO MANUAL DA VALA, COM REAPROVEITAMENTO DE TERRA)</t>
  </si>
  <si>
    <t>H</t>
  </si>
  <si>
    <t>COTAÇÃO</t>
  </si>
  <si>
    <t>UNIDADE</t>
  </si>
  <si>
    <t>ELETRODUTO FLEXÍVEL CORRUGADO, PEAD, DN 90 (3"), PARA REDE ENTERRADA DE DISTRIBUIÇÃO DE ENERGIA ELÉTRICA - FORNECIMENTO E INSTALAÇÃO. AF_12/2021 (97669)</t>
  </si>
  <si>
    <t>TUBO, PVC, SOLDÁVEL, DN 25MM, INSTALADO EM RAMAL DE DISTRIBUIÇÃO DE ÁGUA - FORNECIMENTO E INSTALAÇÃO. AF_06/2022 (89402)</t>
  </si>
  <si>
    <t>SERVENTE COM ENCARGOS COMPLEMENTARES (ESCAVAÇÃO MANUAL PARA BIODIGESTOR)</t>
  </si>
  <si>
    <t>SERVENTE COM ENCARGOS COMPLEMENTARES (ESCAVAÇÃO MANUAL PARA SUMIDOURO)</t>
  </si>
  <si>
    <t>ENCANADOR OU BOMBEIRO HIDRAULICO (HORISTA)</t>
  </si>
  <si>
    <t>SINAPI</t>
  </si>
  <si>
    <t>DESCRIÇÃO</t>
  </si>
  <si>
    <t>PREÇO/UNITÁRIO</t>
  </si>
  <si>
    <t>QUANT.</t>
  </si>
  <si>
    <t>CUSTO</t>
  </si>
  <si>
    <t>FOSSA SÉPTICA BIODIGESTOR 1.500L 1,78mx1,30m PRETO POLIESTILENO FORTLEV</t>
  </si>
  <si>
    <t>BDI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</si>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</sst>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R$&quot;\ * #,##0.00_-;\-&quot;R$&quot;\ * #,##0.00_-;_-&quot;R$&quot;\ 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8"/>
      <color theme="1"/>
      <name val="Arial"/>
      <family val="2"/>
    </font>
    <font>
      <sz val="9"/>
      <color theme="1"/>
      <name val="Arial"/>
      <family val="2"/>
    </font>
    <font>
      <sz val="11"/>
      <color rgb="FF212529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8"/>
      <color theme="1"/>
      <name val="Arial"/>
      <family val="2"/>
    </font>
    <font>
      <b/>
      <sz val="18"/>
      <color theme="1"/>
      <name val="Calibri"/>
      <family val="2"/>
      <scheme val="minor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wrapText="1"/>
    </xf>
    <xf numFmtId="44" fontId="2" fillId="0" borderId="0" xfId="1" applyFon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44" fontId="2" fillId="0" borderId="1" xfId="1" applyFont="1" applyBorder="1" applyAlignment="1">
      <alignment horizontal="center"/>
    </xf>
    <xf numFmtId="0" fontId="0" fillId="0" borderId="1" xfId="0" applyBorder="1"/>
    <xf numFmtId="44" fontId="0" fillId="0" borderId="1" xfId="0" applyNumberFormat="1" applyBorder="1"/>
    <xf numFmtId="0" fontId="6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6" fillId="0" borderId="1" xfId="0" applyFont="1" applyBorder="1" applyAlignment="1">
      <alignment horizontal="left" wrapText="1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/>
    <xf numFmtId="0" fontId="3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left" wrapText="1"/>
    </xf>
    <xf numFmtId="0" fontId="2" fillId="0" borderId="3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44" fontId="2" fillId="0" borderId="3" xfId="1" applyFont="1" applyBorder="1" applyAlignment="1">
      <alignment horizontal="center"/>
    </xf>
    <xf numFmtId="44" fontId="8" fillId="0" borderId="2" xfId="1" applyFont="1" applyBorder="1" applyAlignment="1">
      <alignment horizontal="center"/>
    </xf>
    <xf numFmtId="0" fontId="0" fillId="0" borderId="3" xfId="0" applyBorder="1"/>
    <xf numFmtId="0" fontId="7" fillId="0" borderId="2" xfId="0" applyFont="1" applyBorder="1" applyAlignment="1">
      <alignment horizontal="center"/>
    </xf>
    <xf numFmtId="44" fontId="0" fillId="0" borderId="3" xfId="0" applyNumberFormat="1" applyBorder="1"/>
    <xf numFmtId="0" fontId="9" fillId="0" borderId="2" xfId="0" applyFont="1" applyBorder="1" applyAlignment="1">
      <alignment horizontal="center" wrapText="1"/>
    </xf>
    <xf numFmtId="44" fontId="0" fillId="0" borderId="0" xfId="0" applyNumberFormat="1"/>
    <xf numFmtId="44" fontId="10" fillId="0" borderId="0" xfId="1" applyFont="1" applyAlignment="1">
      <alignment horizontal="center"/>
    </xf>
    <xf numFmtId="0" fontId="11" fillId="0" borderId="0" xfId="0" applyFont="1"/>
    <xf numFmtId="44" fontId="11" fillId="0" borderId="0" xfId="0" applyNumberFormat="1" applyFont="1"/>
    <xf numFmtId="44" fontId="12" fillId="0" borderId="0" xfId="1" applyFont="1" applyAlignment="1">
      <alignment horizontal="center"/>
    </xf>
    <xf numFmtId="9" fontId="13" fillId="0" borderId="0" xfId="0" applyNumberFormat="1" applyFont="1"/>
    <xf numFmtId="44" fontId="13" fillId="0" borderId="0" xfId="0" applyNumberFormat="1" applyFont="1"/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workbookViewId="0">
      <selection activeCell="B18" sqref="B18"/>
    </sheetView>
  </sheetViews>
  <sheetFormatPr defaultRowHeight="15" x14ac:dyDescent="0.25"/>
  <cols>
    <col min="1" max="1" width="9.140625" style="4"/>
    <col min="2" max="2" width="114.140625" style="2" customWidth="1"/>
    <col min="3" max="3" width="9.140625" style="1"/>
    <col min="4" max="4" width="18" style="3" bestFit="1" customWidth="1"/>
    <col min="6" max="6" width="23.5703125" bestFit="1" customWidth="1"/>
  </cols>
  <sheetData>
    <row r="1" spans="1:6" s="5" customFormat="1" ht="19.5" thickBot="1" x14ac:dyDescent="0.35">
      <c r="A1" s="19" t="s">
        <v>14</v>
      </c>
      <c r="B1" s="28" t="s">
        <v>15</v>
      </c>
      <c r="C1" s="22" t="s">
        <v>8</v>
      </c>
      <c r="D1" s="24" t="s">
        <v>16</v>
      </c>
      <c r="E1" s="26" t="s">
        <v>17</v>
      </c>
      <c r="F1" s="26" t="s">
        <v>18</v>
      </c>
    </row>
    <row r="2" spans="1:6" ht="43.5" x14ac:dyDescent="0.25">
      <c r="A2" s="18">
        <v>90091</v>
      </c>
      <c r="B2" s="20" t="s">
        <v>0</v>
      </c>
      <c r="C2" s="21" t="s">
        <v>1</v>
      </c>
      <c r="D2" s="23">
        <v>5.76</v>
      </c>
      <c r="E2" s="25">
        <f>1200*1.5*0.8</f>
        <v>1440</v>
      </c>
      <c r="F2" s="27">
        <f>D2*E2</f>
        <v>8294.4</v>
      </c>
    </row>
    <row r="3" spans="1:6" ht="28.5" x14ac:dyDescent="0.25">
      <c r="A3" s="6">
        <v>89402</v>
      </c>
      <c r="B3" s="11" t="s">
        <v>10</v>
      </c>
      <c r="C3" s="7" t="s">
        <v>2</v>
      </c>
      <c r="D3" s="8">
        <v>16.739999999999998</v>
      </c>
      <c r="E3" s="9">
        <v>1200</v>
      </c>
      <c r="F3" s="10">
        <f t="shared" ref="F3:F11" si="0">D3*E3</f>
        <v>20087.999999999996</v>
      </c>
    </row>
    <row r="4" spans="1:6" ht="28.5" x14ac:dyDescent="0.25">
      <c r="A4" s="6">
        <v>97669</v>
      </c>
      <c r="B4" s="11" t="s">
        <v>9</v>
      </c>
      <c r="C4" s="7" t="s">
        <v>2</v>
      </c>
      <c r="D4" s="8">
        <v>6.64</v>
      </c>
      <c r="E4" s="9">
        <v>1200</v>
      </c>
      <c r="F4" s="10">
        <f t="shared" si="0"/>
        <v>7968</v>
      </c>
    </row>
    <row r="5" spans="1:6" x14ac:dyDescent="0.25">
      <c r="A5" s="6">
        <v>41628</v>
      </c>
      <c r="B5" s="12" t="s">
        <v>3</v>
      </c>
      <c r="C5" s="13" t="s">
        <v>8</v>
      </c>
      <c r="D5" s="8">
        <v>382.71</v>
      </c>
      <c r="E5" s="9">
        <v>25</v>
      </c>
      <c r="F5" s="10">
        <f t="shared" si="0"/>
        <v>9567.75</v>
      </c>
    </row>
    <row r="6" spans="1:6" ht="28.5" x14ac:dyDescent="0.25">
      <c r="A6" s="6">
        <v>91929</v>
      </c>
      <c r="B6" s="11" t="s">
        <v>4</v>
      </c>
      <c r="C6" s="7" t="s">
        <v>2</v>
      </c>
      <c r="D6" s="8">
        <v>8.1999999999999993</v>
      </c>
      <c r="E6" s="9">
        <v>4800</v>
      </c>
      <c r="F6" s="10">
        <f t="shared" si="0"/>
        <v>39360</v>
      </c>
    </row>
    <row r="7" spans="1:6" ht="29.25" x14ac:dyDescent="0.25">
      <c r="A7" s="6">
        <v>88316</v>
      </c>
      <c r="B7" s="14" t="s">
        <v>5</v>
      </c>
      <c r="C7" s="7" t="s">
        <v>6</v>
      </c>
      <c r="D7" s="8">
        <v>24.25</v>
      </c>
      <c r="E7" s="9">
        <v>40</v>
      </c>
      <c r="F7" s="10">
        <f t="shared" si="0"/>
        <v>970</v>
      </c>
    </row>
    <row r="8" spans="1:6" x14ac:dyDescent="0.25">
      <c r="A8" s="15" t="s">
        <v>7</v>
      </c>
      <c r="B8" s="11" t="s">
        <v>19</v>
      </c>
      <c r="C8" s="13" t="s">
        <v>8</v>
      </c>
      <c r="D8" s="8">
        <v>2859</v>
      </c>
      <c r="E8" s="9">
        <v>1</v>
      </c>
      <c r="F8" s="10">
        <f t="shared" si="0"/>
        <v>2859</v>
      </c>
    </row>
    <row r="9" spans="1:6" x14ac:dyDescent="0.25">
      <c r="A9" s="6">
        <v>88316</v>
      </c>
      <c r="B9" s="14" t="s">
        <v>11</v>
      </c>
      <c r="C9" s="7" t="s">
        <v>6</v>
      </c>
      <c r="D9" s="8">
        <v>24.25</v>
      </c>
      <c r="E9" s="9">
        <v>30</v>
      </c>
      <c r="F9" s="10">
        <f t="shared" si="0"/>
        <v>727.5</v>
      </c>
    </row>
    <row r="10" spans="1:6" x14ac:dyDescent="0.25">
      <c r="A10" s="6">
        <v>88316</v>
      </c>
      <c r="B10" s="14" t="s">
        <v>12</v>
      </c>
      <c r="C10" s="7" t="s">
        <v>6</v>
      </c>
      <c r="D10" s="8">
        <v>24.25</v>
      </c>
      <c r="E10" s="9">
        <v>20</v>
      </c>
      <c r="F10" s="10">
        <f t="shared" si="0"/>
        <v>485</v>
      </c>
    </row>
    <row r="11" spans="1:6" x14ac:dyDescent="0.25">
      <c r="A11" s="16">
        <v>2696</v>
      </c>
      <c r="B11" s="17" t="s">
        <v>13</v>
      </c>
      <c r="C11" s="7" t="s">
        <v>6</v>
      </c>
      <c r="D11" s="8">
        <v>31.3</v>
      </c>
      <c r="E11" s="9">
        <v>24</v>
      </c>
      <c r="F11" s="10">
        <f t="shared" si="0"/>
        <v>751.2</v>
      </c>
    </row>
    <row r="13" spans="1:6" ht="18.75" x14ac:dyDescent="0.3">
      <c r="F13" s="35">
        <f>SUM(F2:F12)</f>
        <v>91070.849999999991</v>
      </c>
    </row>
    <row r="15" spans="1:6" ht="18.75" x14ac:dyDescent="0.3">
      <c r="D15" s="33" t="s">
        <v>20</v>
      </c>
      <c r="E15" s="34">
        <v>0.25</v>
      </c>
      <c r="F15" s="35">
        <f>F13*E15</f>
        <v>22767.712499999998</v>
      </c>
    </row>
    <row r="16" spans="1:6" x14ac:dyDescent="0.25">
      <c r="F16" s="29"/>
    </row>
    <row r="17" spans="4:6" ht="23.25" x14ac:dyDescent="0.35">
      <c r="D17" s="30" t="s">
        <v>21</v>
      </c>
      <c r="E17" s="31"/>
      <c r="F17" s="32">
        <f>F13+F15</f>
        <v>113838.56249999999</v>
      </c>
    </row>
    <row r="19" spans="4:6" x14ac:dyDescent="0.25">
      <c r="F19" s="29"/>
    </row>
    <row r="20" spans="4:6" x14ac:dyDescent="0.25">
      <c r="F20" s="29"/>
    </row>
  </sheetData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Wagner Lopes Alves</dc:creator>
  <cp:lastModifiedBy>Paulo Ricardo Tardoque</cp:lastModifiedBy>
  <dcterms:created xsi:type="dcterms:W3CDTF">2026-01-26T11:09:26Z</dcterms:created>
  <dcterms:modified xsi:type="dcterms:W3CDTF">2026-01-26T19:00:21Z</dcterms:modified>
</cp:coreProperties>
</file>