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uza\OneDrive\Área de Trabalho\00-LICITAÇÃO\00-LICITAÇÃO\EDITAL\6-ORÇAMENTO\"/>
    </mc:Choice>
  </mc:AlternateContent>
  <xr:revisionPtr revIDLastSave="0" documentId="13_ncr:1_{6FF42F8C-7102-48AE-9BCF-C05111A35A1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e 1" sheetId="1" r:id="rId1"/>
    <sheet name="Table 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8" i="1" l="1"/>
  <c r="K88" i="1"/>
  <c r="L84" i="1"/>
  <c r="K84" i="1"/>
  <c r="K82" i="1"/>
  <c r="K71" i="1"/>
  <c r="K74" i="1"/>
  <c r="L78" i="1"/>
  <c r="K78" i="1"/>
  <c r="K86" i="1"/>
  <c r="K87" i="1"/>
  <c r="K85" i="1"/>
  <c r="K83" i="1"/>
  <c r="K80" i="1"/>
  <c r="K81" i="1"/>
  <c r="K79" i="1"/>
  <c r="K76" i="1"/>
  <c r="K77" i="1"/>
  <c r="K75" i="1"/>
  <c r="K73" i="1"/>
  <c r="K15" i="1"/>
  <c r="K18" i="1"/>
  <c r="K19" i="1"/>
  <c r="K20" i="1"/>
  <c r="K17" i="1"/>
  <c r="K23" i="1"/>
  <c r="K22" i="1"/>
  <c r="K25" i="1"/>
  <c r="K29" i="1"/>
  <c r="K28" i="1"/>
  <c r="K33" i="1"/>
  <c r="K32" i="1"/>
  <c r="K31" i="1"/>
  <c r="K36" i="1"/>
  <c r="K35" i="1"/>
  <c r="K37" i="1"/>
  <c r="K39" i="1"/>
  <c r="K43" i="1"/>
  <c r="K42" i="1"/>
  <c r="K46" i="1"/>
  <c r="K47" i="1"/>
  <c r="K45" i="1"/>
  <c r="K50" i="1"/>
  <c r="K51" i="1"/>
  <c r="K49" i="1"/>
  <c r="K53" i="1"/>
  <c r="K57" i="1"/>
  <c r="K56" i="1"/>
  <c r="K61" i="1"/>
  <c r="K60" i="1"/>
  <c r="K59" i="1"/>
  <c r="K63" i="1"/>
  <c r="K64" i="1"/>
  <c r="K65" i="1"/>
  <c r="K67" i="1"/>
  <c r="K69" i="1"/>
  <c r="K72" i="1"/>
</calcChain>
</file>

<file path=xl/sharedStrings.xml><?xml version="1.0" encoding="utf-8"?>
<sst xmlns="http://schemas.openxmlformats.org/spreadsheetml/2006/main" count="536" uniqueCount="258">
  <si>
    <r>
      <rPr>
        <sz val="4.5"/>
        <rFont val="Arial"/>
        <family val="2"/>
      </rPr>
      <t>Grau de Sigilo</t>
    </r>
  </si>
  <si>
    <r>
      <rPr>
        <b/>
        <sz val="4.5"/>
        <rFont val="Arial"/>
        <family val="2"/>
      </rPr>
      <t>#PUBLICO</t>
    </r>
  </si>
  <si>
    <r>
      <rPr>
        <b/>
        <sz val="5.5"/>
        <rFont val="Arial"/>
        <family val="2"/>
      </rPr>
      <t>PO - PLANILHA ORÇAMENTÁRIA</t>
    </r>
  </si>
  <si>
    <r>
      <rPr>
        <sz val="5.5"/>
        <rFont val="Arial"/>
        <family val="2"/>
      </rPr>
      <t>Orçamento Base para Licitação - OGU</t>
    </r>
  </si>
  <si>
    <r>
      <rPr>
        <b/>
        <sz val="4.5"/>
        <rFont val="Arial"/>
        <family val="2"/>
      </rPr>
      <t>Nº OPERAÇÃO</t>
    </r>
  </si>
  <si>
    <r>
      <rPr>
        <b/>
        <sz val="4.5"/>
        <rFont val="Arial"/>
        <family val="2"/>
      </rPr>
      <t>Nº TransfereGOV</t>
    </r>
  </si>
  <si>
    <r>
      <rPr>
        <b/>
        <sz val="4.5"/>
        <rFont val="Arial"/>
        <family val="2"/>
      </rPr>
      <t>PROPONENTE / TOMADOR</t>
    </r>
  </si>
  <si>
    <r>
      <rPr>
        <b/>
        <sz val="4.5"/>
        <rFont val="Arial"/>
        <family val="2"/>
      </rPr>
      <t>APELIDO DO EMPREENDIMENTO</t>
    </r>
  </si>
  <si>
    <r>
      <rPr>
        <sz val="4.5"/>
        <rFont val="Arial"/>
        <family val="2"/>
      </rPr>
      <t>1098577-61</t>
    </r>
  </si>
  <si>
    <r>
      <rPr>
        <sz val="4.5"/>
        <rFont val="Arial"/>
        <family val="2"/>
      </rPr>
      <t>PREFETURA MUNICÍPAL DE LIMOEIRO DO AJURU</t>
    </r>
  </si>
  <si>
    <r>
      <rPr>
        <sz val="4.5"/>
        <rFont val="Arial"/>
        <family val="2"/>
      </rPr>
      <t>PAVIMENTAÇÃO, CALÇADA E PASSEIO ACESSIVEIS EM RUAS NO PERIMETRO URBANO</t>
    </r>
  </si>
  <si>
    <r>
      <rPr>
        <b/>
        <sz val="4.5"/>
        <rFont val="Arial"/>
        <family val="2"/>
      </rPr>
      <t>LOCALIDADE SINAPI</t>
    </r>
  </si>
  <si>
    <r>
      <rPr>
        <b/>
        <sz val="4.5"/>
        <rFont val="Arial"/>
        <family val="2"/>
      </rPr>
      <t>DATA BASE</t>
    </r>
  </si>
  <si>
    <r>
      <rPr>
        <b/>
        <sz val="4.5"/>
        <rFont val="Arial"/>
        <family val="2"/>
      </rPr>
      <t>DESCRIÇÃO DO LOTE</t>
    </r>
  </si>
  <si>
    <r>
      <rPr>
        <b/>
        <sz val="4.5"/>
        <rFont val="Arial"/>
        <family val="2"/>
      </rPr>
      <t>MUNICÍPIO / UF</t>
    </r>
  </si>
  <si>
    <r>
      <rPr>
        <b/>
        <sz val="4.5"/>
        <rFont val="Arial"/>
        <family val="2"/>
      </rPr>
      <t>BDI 1</t>
    </r>
  </si>
  <si>
    <r>
      <rPr>
        <b/>
        <sz val="4.5"/>
        <rFont val="Arial"/>
        <family val="2"/>
      </rPr>
      <t>BDI 2</t>
    </r>
  </si>
  <si>
    <r>
      <rPr>
        <b/>
        <sz val="4.5"/>
        <rFont val="Arial"/>
        <family val="2"/>
      </rPr>
      <t>BDI 3</t>
    </r>
  </si>
  <si>
    <r>
      <rPr>
        <sz val="4.5"/>
        <rFont val="Arial"/>
        <family val="2"/>
      </rPr>
      <t>BELEM</t>
    </r>
  </si>
  <si>
    <r>
      <rPr>
        <sz val="4.5"/>
        <rFont val="Arial"/>
        <family val="2"/>
      </rPr>
      <t>07-25 (N DES.)</t>
    </r>
  </si>
  <si>
    <r>
      <rPr>
        <sz val="4.5"/>
        <rFont val="Arial"/>
        <family val="2"/>
      </rPr>
      <t>PAVIMENTAÇÃO, CALÇADA E PASSEIO ACESSIVEIS EM RUAS NO</t>
    </r>
  </si>
  <si>
    <r>
      <rPr>
        <sz val="4.5"/>
        <rFont val="Arial"/>
        <family val="2"/>
      </rPr>
      <t>LIMOEIRO DO AJURU PARÁ</t>
    </r>
  </si>
  <si>
    <r>
      <rPr>
        <sz val="4.5"/>
        <rFont val="Calibri"/>
        <family val="2"/>
      </rPr>
      <t>RECURSO</t>
    </r>
  </si>
  <si>
    <r>
      <rPr>
        <b/>
        <sz val="4.5"/>
        <rFont val="Arial"/>
        <family val="2"/>
      </rPr>
      <t>Item</t>
    </r>
  </si>
  <si>
    <r>
      <rPr>
        <b/>
        <sz val="4.5"/>
        <rFont val="Arial"/>
        <family val="2"/>
      </rPr>
      <t>Fonte</t>
    </r>
  </si>
  <si>
    <r>
      <rPr>
        <b/>
        <sz val="4.5"/>
        <rFont val="Arial"/>
        <family val="2"/>
      </rPr>
      <t>Código</t>
    </r>
  </si>
  <si>
    <r>
      <rPr>
        <b/>
        <sz val="4.5"/>
        <rFont val="Arial"/>
        <family val="2"/>
      </rPr>
      <t>Descrição</t>
    </r>
  </si>
  <si>
    <r>
      <rPr>
        <b/>
        <sz val="4.5"/>
        <rFont val="Arial"/>
        <family val="2"/>
      </rPr>
      <t>Unidade</t>
    </r>
  </si>
  <si>
    <r>
      <rPr>
        <b/>
        <sz val="4.5"/>
        <rFont val="Arial"/>
        <family val="2"/>
      </rPr>
      <t>Quantidade</t>
    </r>
  </si>
  <si>
    <r>
      <rPr>
        <b/>
        <sz val="4.5"/>
        <rFont val="Arial"/>
        <family val="2"/>
      </rPr>
      <t>Custo Unitário (sem BDI) (R$)</t>
    </r>
  </si>
  <si>
    <r>
      <rPr>
        <b/>
        <sz val="4.5"/>
        <rFont val="Arial"/>
        <family val="2"/>
      </rPr>
      <t>BDI (%)</t>
    </r>
  </si>
  <si>
    <r>
      <rPr>
        <b/>
        <sz val="4.5"/>
        <rFont val="Arial"/>
        <family val="2"/>
      </rPr>
      <t>Preço Unitário (com BDI) (R$)</t>
    </r>
  </si>
  <si>
    <r>
      <rPr>
        <b/>
        <sz val="4.5"/>
        <rFont val="Arial"/>
        <family val="2"/>
      </rPr>
      <t>Preço Total (R$)</t>
    </r>
  </si>
  <si>
    <r>
      <rPr>
        <sz val="3.5"/>
        <rFont val="Calibri"/>
        <family val="2"/>
      </rPr>
      <t>↓</t>
    </r>
  </si>
  <si>
    <r>
      <rPr>
        <b/>
        <sz val="4.5"/>
        <rFont val="Arial"/>
        <family val="2"/>
      </rPr>
      <t>PAVIMENTAÇÃO, CALÇADA E PASSEIO ACESSIVEIS EM RUAS NO PERIMETRO URBANO  NO MUNICÍPIO DE LIMOEIRO DO</t>
    </r>
  </si>
  <si>
    <r>
      <rPr>
        <b/>
        <sz val="4.5"/>
        <rFont val="Arial"/>
        <family val="2"/>
      </rPr>
      <t>-</t>
    </r>
  </si>
  <si>
    <r>
      <rPr>
        <sz val="4.5"/>
        <rFont val="Arial"/>
        <family val="2"/>
      </rPr>
      <t>Composição</t>
    </r>
  </si>
  <si>
    <r>
      <rPr>
        <sz val="4.5"/>
        <rFont val="Arial"/>
        <family val="2"/>
      </rPr>
      <t>UN</t>
    </r>
  </si>
  <si>
    <r>
      <rPr>
        <sz val="4.5"/>
        <rFont val="Arial"/>
        <family val="2"/>
      </rPr>
      <t>BDI 1</t>
    </r>
  </si>
  <si>
    <r>
      <rPr>
        <sz val="4.5"/>
        <rFont val="Calibri"/>
        <family val="2"/>
      </rPr>
      <t>RA</t>
    </r>
  </si>
  <si>
    <r>
      <rPr>
        <sz val="4.5"/>
        <rFont val="Arial"/>
        <family val="2"/>
      </rPr>
      <t>SINAPI</t>
    </r>
  </si>
  <si>
    <r>
      <rPr>
        <sz val="4.5"/>
        <rFont val="Arial"/>
        <family val="2"/>
      </rPr>
      <t>M2</t>
    </r>
  </si>
  <si>
    <r>
      <rPr>
        <sz val="4.5"/>
        <rFont val="Arial"/>
        <family val="2"/>
      </rPr>
      <t>M3</t>
    </r>
  </si>
  <si>
    <r>
      <rPr>
        <sz val="4.5"/>
        <rFont val="Arial"/>
        <family val="2"/>
      </rPr>
      <t>M</t>
    </r>
  </si>
  <si>
    <r>
      <rPr>
        <sz val="4.5"/>
        <rFont val="Arial"/>
        <family val="2"/>
      </rPr>
      <t>EXECUÇÃO DE PAVIMENTO EM PISO INTERTRAVADO, COM BLOCO SEXTAVADO DE 25 X 25 CM, ESPESSURA 10 CM. AF_10/2022</t>
    </r>
  </si>
  <si>
    <r>
      <rPr>
        <sz val="4.5"/>
        <rFont val="Arial"/>
        <family val="2"/>
      </rPr>
      <t>GUIA (MEIO-FIO) E SARJETA CONJUGADOS DE CONCRETO, MOLDADA IN LOCO EM TRECHO RETO COM EXTRUSORA, 45 CM BASE (15 CM BASE DA GUIA + 30 CM BASE DA SARJETA) X 22 CM ALTURA. AF_01/2024</t>
    </r>
  </si>
  <si>
    <r>
      <rPr>
        <sz val="4.5"/>
        <rFont val="Arial"/>
        <family val="2"/>
      </rPr>
      <t>GUIA (MEIO-FIO) E SARJETA CONJUGADOS DE CONCRETO, MOLDADA IN LOCO EM TRECHO CURVO COM EXTRUSORA, 45 CM BASE (15 CM BASE DA GUIA + 30 CM BASE DA SARJETA) X 22 CM ALTURA. AF_01/2024</t>
    </r>
  </si>
  <si>
    <r>
      <rPr>
        <sz val="4.5"/>
        <rFont val="Arial"/>
        <family val="2"/>
      </rPr>
      <t>EXECUÇÃO DE SARJETÃO DE CONCRETO USINADO, MOLDADA IN LOCO EM TRECHO RETO, 100 CM BASE X 20 CM ALTURA. AF_01/2024</t>
    </r>
  </si>
  <si>
    <r>
      <rPr>
        <sz val="4.5"/>
        <rFont val="Arial"/>
        <family val="2"/>
      </rPr>
      <t>EXECUÇÃO DE PASSEIO (CALÇADA) OU PISO DE CONCRETO COM CONCRETO MOLDADO IN LOCO, USINADO C20, ACABAMENTO CONVENCIONAL, NÃO ARMADO. AF_08/2022</t>
    </r>
  </si>
  <si>
    <r>
      <rPr>
        <sz val="4.5"/>
        <rFont val="Arial"/>
        <family val="2"/>
      </rPr>
      <t>RAMPA DE ACESSIBILIDADE EM CONCRETO MOLDADO IN LOCO, EM CALÇADA NOVA COM LARGURA MENOR À 3,00 M, FCK 25MPA, COM PISO PODOTÁTIL. AF_03/2024</t>
    </r>
  </si>
  <si>
    <r>
      <rPr>
        <sz val="4.5"/>
        <rFont val="Arial"/>
        <family val="2"/>
      </rPr>
      <t>PISO PODOTÁTIL DE ALERTA OU DIRECIONAL, DE CONCRETO, ASSENTADO SOBRE ARGAMASSA. AF_03/2024</t>
    </r>
  </si>
  <si>
    <r>
      <rPr>
        <b/>
        <sz val="4.5"/>
        <rFont val="Arial"/>
        <family val="2"/>
      </rPr>
      <t>PINTURA</t>
    </r>
  </si>
  <si>
    <r>
      <rPr>
        <sz val="4.5"/>
        <rFont val="Arial"/>
        <family val="2"/>
      </rPr>
      <t>PINTURA DE MEIO-FIO COM TINTA BRANCA A BASE DE CAL (CAIAÇÃO). AF_05/2021</t>
    </r>
  </si>
  <si>
    <r>
      <rPr>
        <b/>
        <sz val="4.5"/>
        <rFont val="Arial"/>
        <family val="2"/>
      </rPr>
      <t xml:space="preserve">DRENAGEM SUPERFICIAL E CONTENÇÃO DE ASSENTAMENTO DE
</t>
    </r>
    <r>
      <rPr>
        <b/>
        <sz val="4.5"/>
        <rFont val="Arial"/>
        <family val="2"/>
      </rPr>
      <t>BLOKRET</t>
    </r>
  </si>
  <si>
    <r>
      <rPr>
        <sz val="4.5"/>
        <rFont val="Arial"/>
        <family val="2"/>
      </rPr>
      <t>1.8.1.2.</t>
    </r>
  </si>
  <si>
    <r>
      <rPr>
        <b/>
        <sz val="4.5"/>
        <rFont val="Arial"/>
        <family val="2"/>
      </rPr>
      <t>1.8.2.</t>
    </r>
  </si>
  <si>
    <r>
      <rPr>
        <sz val="4.5"/>
        <rFont val="Arial"/>
        <family val="2"/>
      </rPr>
      <t>1.8.2.1.</t>
    </r>
  </si>
  <si>
    <r>
      <rPr>
        <sz val="4.5"/>
        <rFont val="Arial"/>
        <family val="2"/>
      </rPr>
      <t>1.8.2.2.</t>
    </r>
  </si>
  <si>
    <r>
      <rPr>
        <sz val="4.5"/>
        <rFont val="Arial"/>
        <family val="2"/>
      </rPr>
      <t>1.8.2.3.</t>
    </r>
  </si>
  <si>
    <r>
      <rPr>
        <b/>
        <sz val="4.5"/>
        <rFont val="Arial"/>
        <family val="2"/>
      </rPr>
      <t>1.8.3.</t>
    </r>
  </si>
  <si>
    <r>
      <rPr>
        <b/>
        <sz val="4.5"/>
        <rFont val="Arial"/>
        <family val="2"/>
      </rPr>
      <t>CALÇADA E PISO TÁTIL</t>
    </r>
  </si>
  <si>
    <r>
      <rPr>
        <sz val="4.5"/>
        <rFont val="Arial"/>
        <family val="2"/>
      </rPr>
      <t>1.8.3.1.</t>
    </r>
  </si>
  <si>
    <r>
      <rPr>
        <sz val="4.5"/>
        <rFont val="Arial"/>
        <family val="2"/>
      </rPr>
      <t>1.8.3.2.</t>
    </r>
  </si>
  <si>
    <r>
      <rPr>
        <sz val="4.5"/>
        <rFont val="Arial"/>
        <family val="2"/>
      </rPr>
      <t>1.8.3.3.</t>
    </r>
  </si>
  <si>
    <r>
      <rPr>
        <b/>
        <sz val="4.5"/>
        <rFont val="Arial"/>
        <family val="2"/>
      </rPr>
      <t>1.8.4.</t>
    </r>
  </si>
  <si>
    <r>
      <rPr>
        <sz val="4.5"/>
        <rFont val="Arial"/>
        <family val="2"/>
      </rPr>
      <t>1.8.4.1.</t>
    </r>
  </si>
  <si>
    <r>
      <rPr>
        <b/>
        <sz val="4.5"/>
        <rFont val="Arial"/>
        <family val="2"/>
      </rPr>
      <t>1.9.</t>
    </r>
  </si>
  <si>
    <r>
      <rPr>
        <b/>
        <sz val="4.5"/>
        <rFont val="Arial"/>
        <family val="2"/>
      </rPr>
      <t>SINALIZAÇÃO</t>
    </r>
  </si>
  <si>
    <r>
      <rPr>
        <sz val="4.5"/>
        <rFont val="Arial"/>
        <family val="2"/>
      </rPr>
      <t>1.9.0.1.</t>
    </r>
  </si>
  <si>
    <r>
      <rPr>
        <sz val="4.5"/>
        <rFont val="Arial"/>
        <family val="2"/>
      </rPr>
      <t>SINALIZAÇÃO VERTICAL - PLACA DE REGULAMENTAÇÃO</t>
    </r>
  </si>
  <si>
    <r>
      <rPr>
        <sz val="4.5"/>
        <rFont val="Arial"/>
        <family val="2"/>
      </rPr>
      <t>1.9.0.2.</t>
    </r>
  </si>
  <si>
    <r>
      <rPr>
        <sz val="4.5"/>
        <rFont val="Arial"/>
        <family val="2"/>
      </rPr>
      <t>SINALIZAÇÃO VERTICAL - VIA DE SENTIDO ÚNICA</t>
    </r>
  </si>
  <si>
    <r>
      <rPr>
        <sz val="4.5"/>
        <rFont val="Arial"/>
        <family val="2"/>
      </rPr>
      <t>1.9.0.3.</t>
    </r>
  </si>
  <si>
    <r>
      <rPr>
        <sz val="4.5"/>
        <rFont val="Arial"/>
        <family val="2"/>
      </rPr>
      <t>SINALIZAÇÃO VERTICAL - NOME DE RUA</t>
    </r>
  </si>
  <si>
    <r>
      <rPr>
        <b/>
        <sz val="4.5"/>
        <rFont val="Arial"/>
        <family val="2"/>
      </rPr>
      <t>1.10.</t>
    </r>
  </si>
  <si>
    <r>
      <rPr>
        <b/>
        <sz val="4.5"/>
        <rFont val="Arial"/>
        <family val="2"/>
      </rPr>
      <t>SERVIÇOS FINAIS</t>
    </r>
  </si>
  <si>
    <r>
      <rPr>
        <sz val="4.5"/>
        <rFont val="Arial"/>
        <family val="2"/>
      </rPr>
      <t>1.10.0.1.</t>
    </r>
  </si>
  <si>
    <r>
      <rPr>
        <sz val="4.5"/>
        <rFont val="Arial"/>
        <family val="2"/>
      </rPr>
      <t>DEMOLIÇÃO DO BARACÃO DE OBRA</t>
    </r>
  </si>
  <si>
    <r>
      <rPr>
        <sz val="4.5"/>
        <rFont val="Arial"/>
        <family val="2"/>
      </rPr>
      <t>1.10.0.2.</t>
    </r>
  </si>
  <si>
    <r>
      <rPr>
        <sz val="4.5"/>
        <rFont val="Arial"/>
        <family val="2"/>
      </rPr>
      <t>LIMPEZA DE CONTRAPISO COM VASSOURA A SECO. AF_04/2019</t>
    </r>
  </si>
  <si>
    <r>
      <rPr>
        <sz val="4.5"/>
        <rFont val="Arial"/>
        <family val="2"/>
      </rPr>
      <t>1.10.0.3.</t>
    </r>
  </si>
  <si>
    <r>
      <rPr>
        <sz val="4.5"/>
        <rFont val="Arial"/>
        <family val="2"/>
      </rPr>
      <t>RETIRADA DE ENTULHO</t>
    </r>
  </si>
  <si>
    <r>
      <rPr>
        <sz val="4.5"/>
        <rFont val="Arial"/>
        <family val="2"/>
      </rPr>
      <t>Encargos sociais:</t>
    </r>
  </si>
  <si>
    <r>
      <rPr>
        <sz val="4.5"/>
        <rFont val="Arial"/>
        <family val="2"/>
      </rPr>
      <t>Para elaboração deste orçamento, foram utilizados os encargos sociais do SINAPI para a Unidade da Federação indicada.</t>
    </r>
  </si>
  <si>
    <r>
      <rPr>
        <sz val="4.5"/>
        <rFont val="Arial"/>
        <family val="2"/>
      </rPr>
      <t>Observações:</t>
    </r>
  </si>
  <si>
    <r>
      <rPr>
        <b/>
        <sz val="4.5"/>
        <rFont val="Arial"/>
        <family val="2"/>
      </rPr>
      <t>Foi considerado arredondamento de duas casas decimais para Quantidade; Custo Unitário; BDI; Preço Unitário; Preço Total.</t>
    </r>
  </si>
  <si>
    <r>
      <rPr>
        <sz val="4.5"/>
        <rFont val="Arial"/>
        <family val="2"/>
      </rPr>
      <t>Siglas da Composição do Investimento: RA - Rateio proporcional entre Repasse e Contrapartida; RP - 100% Repasse; CP - 100% Contrapartida; OU - 100% Outros.</t>
    </r>
  </si>
  <si>
    <r>
      <rPr>
        <u/>
        <sz val="4.5"/>
        <rFont val="Arial"/>
        <family val="2"/>
      </rPr>
      <t> LIMOEIRO DO AJURU PARÁ                                      </t>
    </r>
  </si>
  <si>
    <r>
      <rPr>
        <b/>
        <sz val="4.5"/>
        <rFont val="Arial"/>
        <family val="2"/>
      </rPr>
      <t>Local</t>
    </r>
  </si>
  <si>
    <r>
      <rPr>
        <sz val="4.5"/>
        <rFont val="Arial"/>
        <family val="2"/>
      </rPr>
      <t>Responsável Técnico</t>
    </r>
  </si>
  <si>
    <r>
      <rPr>
        <b/>
        <sz val="4.5"/>
        <rFont val="Arial"/>
        <family val="2"/>
      </rPr>
      <t>Nome:</t>
    </r>
  </si>
  <si>
    <r>
      <rPr>
        <sz val="4.5"/>
        <rFont val="Arial"/>
        <family val="2"/>
      </rPr>
      <t>MARUZA NORONHA BAPTISTA AMORAS</t>
    </r>
  </si>
  <si>
    <r>
      <rPr>
        <b/>
        <sz val="4.5"/>
        <rFont val="Arial"/>
        <family val="2"/>
      </rPr>
      <t>CREA/CAU:</t>
    </r>
  </si>
  <si>
    <r>
      <rPr>
        <sz val="4.5"/>
        <rFont val="Arial"/>
        <family val="2"/>
      </rPr>
      <t>28510-2</t>
    </r>
  </si>
  <si>
    <r>
      <rPr>
        <b/>
        <sz val="4.5"/>
        <rFont val="Arial"/>
        <family val="2"/>
      </rPr>
      <t>ART/RRT:</t>
    </r>
  </si>
  <si>
    <r>
      <rPr>
        <u/>
        <sz val="4.5"/>
        <rFont val="Arial"/>
        <family val="2"/>
      </rPr>
      <t> sexta-feira, 23 de janeiro de 2026                                  </t>
    </r>
  </si>
  <si>
    <r>
      <rPr>
        <b/>
        <sz val="4.5"/>
        <rFont val="Arial"/>
        <family val="2"/>
      </rPr>
      <t>Data</t>
    </r>
  </si>
  <si>
    <t>1.8.1.2.</t>
  </si>
  <si>
    <t>1.8.2.</t>
  </si>
  <si>
    <t>1.8.2.1.</t>
  </si>
  <si>
    <t>1.8.2.2.</t>
  </si>
  <si>
    <t>1.8.2.3.</t>
  </si>
  <si>
    <t>1.8.3.</t>
  </si>
  <si>
    <t>1.8.3.1.</t>
  </si>
  <si>
    <t>1.8.3.2.</t>
  </si>
  <si>
    <t>1.8.3.3.</t>
  </si>
  <si>
    <t>1.8.4.</t>
  </si>
  <si>
    <t>1.8.4.1.</t>
  </si>
  <si>
    <t>1.9.</t>
  </si>
  <si>
    <t>1.9.0.1.</t>
  </si>
  <si>
    <t>1.9.0.2.</t>
  </si>
  <si>
    <t>1.9.0.3.</t>
  </si>
  <si>
    <t>1.10.</t>
  </si>
  <si>
    <t>1.10.0.1.</t>
  </si>
  <si>
    <t>1.10.0.2.</t>
  </si>
  <si>
    <t>1.10.0.3.</t>
  </si>
  <si>
    <t>SINAPI</t>
  </si>
  <si>
    <t>Composição</t>
  </si>
  <si>
    <t>EXECUÇÃO DE PAVIMENTO EM PISO INTERTRAVADO, COM BLOCO SEXTAVADO DE 25 X 25 CM, ESPESSURA 10 CM. AF_10/2022</t>
  </si>
  <si>
    <t>GUIA (MEIO-FIO) E SARJETA CONJUGADOS DE CONCRETO, MOLDADA IN LOCO EM TRECHO RETO COM EXTRUSORA, 45 CM BASE (15 CM BASE DA GUIA + 30 CM BASE DA SARJETA) X 22 CM ALTURA. AF_01/2024</t>
  </si>
  <si>
    <t>GUIA (MEIO-FIO) E SARJETA CONJUGADOS DE CONCRETO, MOLDADA IN LOCO EM TRECHO CURVO COM EXTRUSORA, 45 CM BASE (15 CM BASE DA GUIA + 30 CM BASE DA SARJETA) X 22 CM ALTURA. AF_01/2024</t>
  </si>
  <si>
    <t>EXECUÇÃO DE SARJETÃO DE CONCRETO USINADO, MOLDADA IN LOCO EM TRECHO RETO, 100 CM BASE X 20 CM ALTURA. AF_01/2024</t>
  </si>
  <si>
    <t>CALÇADA E PISO TÁTIL</t>
  </si>
  <si>
    <t>EXECUÇÃO DE PASSEIO (CALÇADA) OU PISO DE CONCRETO COM CONCRETO MOLDADO IN LOCO, USINADO C20, ACABAMENTO CONVENCIONAL, NÃO ARMADO. AF_08/2022</t>
  </si>
  <si>
    <t>RAMPA DE ACESSIBILIDADE EM CONCRETO MOLDADO IN LOCO, EM CALÇADA NOVA COM LARGURA MENOR À 3,00 M, FCK 25MPA, COM PISO PODOTÁTIL. AF_03/2024</t>
  </si>
  <si>
    <t>PISO PODOTÁTIL DE ALERTA OU DIRECIONAL, DE CONCRETO, ASSENTADO SOBRE ARGAMASSA. AF_03/2024</t>
  </si>
  <si>
    <t>PINTURA</t>
  </si>
  <si>
    <t>PINTURA DE MEIO-FIO COM TINTA BRANCA A BASE DE CAL (CAIAÇÃO). AF_05/2021</t>
  </si>
  <si>
    <t>SINALIZAÇÃO</t>
  </si>
  <si>
    <t>SINALIZAÇÃO VERTICAL - PLACA DE REGULAMENTAÇÃO</t>
  </si>
  <si>
    <t>SINALIZAÇÃO VERTICAL - VIA DE SENTIDO ÚNICA</t>
  </si>
  <si>
    <t>SINALIZAÇÃO VERTICAL - NOME DE RUA</t>
  </si>
  <si>
    <t>SERVIÇOS FINAIS</t>
  </si>
  <si>
    <t>DEMOLIÇÃO DO BARACÃO DE OBRA</t>
  </si>
  <si>
    <t>LIMPEZA DE CONTRAPISO COM VASSOURA A SECO. AF_04/2019</t>
  </si>
  <si>
    <t>RETIRADA DE ENTULHO</t>
  </si>
  <si>
    <t>PAVIMENTAÇÃO, CALÇADA E PASSEIO ACESSIVEIS EM RUAS NO PERIMETRO URBANO  NO MUNICÍPIO DE LIMOEIRO DO</t>
  </si>
  <si>
    <r>
      <rPr>
        <b/>
        <sz val="12"/>
        <rFont val="Arial"/>
        <family val="2"/>
      </rPr>
      <t>PAVIMENTAÇÃO, CALÇADA E PASSEIO ACESSIVEIS EM RUAS NO
PERIMETRO URBANO</t>
    </r>
  </si>
  <si>
    <t>-</t>
  </si>
  <si>
    <t>1.1.</t>
  </si>
  <si>
    <t>ADMINISTRAÇÃO DA OBRA</t>
  </si>
  <si>
    <t>1.1.0.1.</t>
  </si>
  <si>
    <t>ADMINSTRAÇÃO LOCAL</t>
  </si>
  <si>
    <t>UN</t>
  </si>
  <si>
    <t>BDI 1</t>
  </si>
  <si>
    <t>1.2.</t>
  </si>
  <si>
    <t>SERVIÇOS PRELIMINARES</t>
  </si>
  <si>
    <t>1.2.0.1.</t>
  </si>
  <si>
    <t>FORNECIMENTO E INSTALAÇÃO DE PLACA DE OBRA COM CHAPA GALVANIZADA E ESTRUTURA DE MADEIRA. AF_03/2022_PS</t>
  </si>
  <si>
    <t>M2</t>
  </si>
  <si>
    <t>1.2.0.2.</t>
  </si>
  <si>
    <r>
      <rPr>
        <sz val="12"/>
        <rFont val="Arial"/>
        <family val="2"/>
      </rPr>
      <t>BARRACÃO FECHADO PARA ESCRITÓRIO COM 1 BACIA SANITÁRIA
(3mX4m = 12m²)</t>
    </r>
  </si>
  <si>
    <t>1.2.0.3.</t>
  </si>
  <si>
    <t>BARRACÃO FECHADO COM 4 BACIAS SANITÁRIAS, 8 CHUVEIROS, 1 LAVATÓRIO E 1 MICTÓRIO(5mx6,5m = 32m²)</t>
  </si>
  <si>
    <t>1.2.0.4.</t>
  </si>
  <si>
    <t>BARRACÃO - FECHADO PARA ALMOXARIFADO (8m x 3m = 24m²)</t>
  </si>
  <si>
    <t>1.3.</t>
  </si>
  <si>
    <t>MOBILIZAÇÃO E DESMOBILIZAÇÃO</t>
  </si>
  <si>
    <t>1.3.0.1.</t>
  </si>
  <si>
    <t>MOBILIZAÇÃO</t>
  </si>
  <si>
    <t>1.3.0.2.</t>
  </si>
  <si>
    <t>DESMOBILIZAÇÃO</t>
  </si>
  <si>
    <t>1.4.</t>
  </si>
  <si>
    <t>DEMOLIÇÃO DE CALÇADA EXISTENTE</t>
  </si>
  <si>
    <t>1.4.0.1.</t>
  </si>
  <si>
    <t>DEMOLIÇÃO DE PISO DE CONCRETO SIMPLES, DE FORMA MECANIZADA COM MARTELETE, SEM REAPROVEITAMENTO. AF_09/2023</t>
  </si>
  <si>
    <t>M3</t>
  </si>
  <si>
    <t>1.5.</t>
  </si>
  <si>
    <t>PAVIMENTAÇÃO DA RUA ANTÔNIO MORAES</t>
  </si>
  <si>
    <t>1.5.1.</t>
  </si>
  <si>
    <t>LOCAÇÃO E PISO INTERTRAVADO</t>
  </si>
  <si>
    <t>1.5.1.1.</t>
  </si>
  <si>
    <t>LOCAÇÃO DE PAVIMENTAÇÃO</t>
  </si>
  <si>
    <t>M</t>
  </si>
  <si>
    <t>1.5.1.2.</t>
  </si>
  <si>
    <t>1.5.2.</t>
  </si>
  <si>
    <r>
      <rPr>
        <b/>
        <sz val="12"/>
        <rFont val="Arial"/>
        <family val="2"/>
      </rPr>
      <t>DRENAGEM SUPERFICIAL E CONTENÇÃO DE ASSENTAMENTO DE
BLOKET</t>
    </r>
  </si>
  <si>
    <t>1.5.2.1.</t>
  </si>
  <si>
    <t>1.5.2.2.</t>
  </si>
  <si>
    <t>1.5.2.3.</t>
  </si>
  <si>
    <t>1.5.3.</t>
  </si>
  <si>
    <t>CALÇADA E PISO PODOTÁTIL</t>
  </si>
  <si>
    <t>1.5.3.1.</t>
  </si>
  <si>
    <t>1.5.3.2.</t>
  </si>
  <si>
    <t>1.5.3.3.</t>
  </si>
  <si>
    <t>1.5.4.</t>
  </si>
  <si>
    <t>1.5.4.1.</t>
  </si>
  <si>
    <t>1.6.</t>
  </si>
  <si>
    <t>PAVIMENTAÇÃO DA RUA MARECHAL RONDON</t>
  </si>
  <si>
    <t>1.6.1.</t>
  </si>
  <si>
    <t>1.6.1.1.</t>
  </si>
  <si>
    <t>1.6.1.2.</t>
  </si>
  <si>
    <t>1.6.2.</t>
  </si>
  <si>
    <r>
      <rPr>
        <b/>
        <sz val="12"/>
        <rFont val="Arial"/>
        <family val="2"/>
      </rPr>
      <t>DRENAGEM SUPERFICIAL E CONTENÇÃO DE ASSENTAMENTO DE
BLOKRET</t>
    </r>
  </si>
  <si>
    <t>1.6.2.1.</t>
  </si>
  <si>
    <t>1.6.2.2.</t>
  </si>
  <si>
    <t>1.6.2.3.</t>
  </si>
  <si>
    <t>1.6.3.</t>
  </si>
  <si>
    <t>1.6.3.1.</t>
  </si>
  <si>
    <t>1.6.3.2.</t>
  </si>
  <si>
    <t>1.6.3.3.</t>
  </si>
  <si>
    <t>1.6.4.</t>
  </si>
  <si>
    <t>1.6.4.1.</t>
  </si>
  <si>
    <t>1.7.</t>
  </si>
  <si>
    <t>PAVIMENTAÇÃO DA TRAVESSA ONEZINHO RODRIGUES 1</t>
  </si>
  <si>
    <t>1.7.1.</t>
  </si>
  <si>
    <t>1.7.1.1.</t>
  </si>
  <si>
    <t>1.7.1.2.</t>
  </si>
  <si>
    <t>1.7.2.</t>
  </si>
  <si>
    <t>1.7.2.1.</t>
  </si>
  <si>
    <t>1.7.2.2.</t>
  </si>
  <si>
    <t>1.7.2.3.</t>
  </si>
  <si>
    <t>1.7.3.</t>
  </si>
  <si>
    <t>1.7.3.1.</t>
  </si>
  <si>
    <t>1.7.3.2.</t>
  </si>
  <si>
    <t>1.7.3.3.</t>
  </si>
  <si>
    <t>1.7.4.</t>
  </si>
  <si>
    <t>1.7.4.1.</t>
  </si>
  <si>
    <t>1.7.5.</t>
  </si>
  <si>
    <t>ASSENTAMENTO DE POSTE</t>
  </si>
  <si>
    <t>1.7.5.1.</t>
  </si>
  <si>
    <t>ASSENTAMENTO DE POSTE DE CONCRETO - FORNECIMENTO E INSTALAÇÃO</t>
  </si>
  <si>
    <t>1.8.</t>
  </si>
  <si>
    <t>PAVIMENTAÇÃO DA TRAVESSA ONEZINHO RODRIGUES 2</t>
  </si>
  <si>
    <t>1.8.1.</t>
  </si>
  <si>
    <t>1.8.1.1.</t>
  </si>
  <si>
    <t>PO - PLANILHA ORÇAMENTÁRIA</t>
  </si>
  <si>
    <t>Orçamento Base para Licitação - OGU</t>
  </si>
  <si>
    <t>Nº OPERAÇÃO</t>
  </si>
  <si>
    <t>Nº TransfereGOV</t>
  </si>
  <si>
    <t>PROPONENTE / TOMADOR</t>
  </si>
  <si>
    <t>APELIDO DO EMPREENDIMENTO</t>
  </si>
  <si>
    <t>1098577-61</t>
  </si>
  <si>
    <t>PREFETURA MUNICÍPAL DE LIMOEIRO DO AJURU</t>
  </si>
  <si>
    <t>PAVIMENTAÇÃO, CALÇADA E PASSEIO ACESSIVEIS EM RUAS NO PERIMETRO URBANO</t>
  </si>
  <si>
    <t>LOCALIDADE SINAPI</t>
  </si>
  <si>
    <t>DATA BASE</t>
  </si>
  <si>
    <t>DESCRIÇÃO DO LOTE</t>
  </si>
  <si>
    <t>MUNICÍPIO / UF</t>
  </si>
  <si>
    <t>BDI 2</t>
  </si>
  <si>
    <t>BDI 3</t>
  </si>
  <si>
    <t>BELEM</t>
  </si>
  <si>
    <t>07-25 (N DES.)</t>
  </si>
  <si>
    <t>PAVIMENTAÇÃO, CALÇADA E PASSEIO ACESSIVEIS EM RUAS NO</t>
  </si>
  <si>
    <t>LIMOEIRO DO AJURU PARÁ</t>
  </si>
  <si>
    <t>Item</t>
  </si>
  <si>
    <t>Fonte</t>
  </si>
  <si>
    <t>Código</t>
  </si>
  <si>
    <t>Descrição</t>
  </si>
  <si>
    <t>Unidade</t>
  </si>
  <si>
    <t>Quantidade</t>
  </si>
  <si>
    <t>Custo Unitário (sem BDI) (R$)</t>
  </si>
  <si>
    <t>BDI (%)</t>
  </si>
  <si>
    <t>Preço Unitário (com BDI) (R$)</t>
  </si>
  <si>
    <t>Preço Total (R$)</t>
  </si>
  <si>
    <t>M²</t>
  </si>
  <si>
    <t>M³</t>
  </si>
  <si>
    <t>100,32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</si>
</sst>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"/>
    <numFmt numFmtId="165" formatCode="000"/>
  </numFmts>
  <fonts count="24" x14ac:knownFonts="1">
    <font>
      <sz val="10"/>
      <color rgb="FF000000"/>
      <name val="Times New Roman"/>
      <charset val="204"/>
    </font>
    <font>
      <sz val="4.5"/>
      <name val="Arial"/>
    </font>
    <font>
      <b/>
      <sz val="4.5"/>
      <name val="Arial"/>
    </font>
    <font>
      <b/>
      <sz val="5.5"/>
      <name val="Arial"/>
    </font>
    <font>
      <sz val="5.5"/>
      <name val="Arial"/>
    </font>
    <font>
      <sz val="4.5"/>
      <color rgb="FF000000"/>
      <name val="Arial"/>
      <family val="2"/>
    </font>
    <font>
      <sz val="4.5"/>
      <name val="Calibri"/>
    </font>
    <font>
      <sz val="3.5"/>
      <name val="Calibri"/>
    </font>
    <font>
      <b/>
      <sz val="4.5"/>
      <color rgb="FF000000"/>
      <name val="Arial"/>
      <family val="2"/>
    </font>
    <font>
      <sz val="4.5"/>
      <name val="Arial"/>
      <family val="2"/>
    </font>
    <font>
      <b/>
      <sz val="4.5"/>
      <name val="Arial"/>
      <family val="2"/>
    </font>
    <font>
      <b/>
      <sz val="5.5"/>
      <name val="Arial"/>
      <family val="2"/>
    </font>
    <font>
      <sz val="5.5"/>
      <name val="Arial"/>
      <family val="2"/>
    </font>
    <font>
      <sz val="4.5"/>
      <name val="Calibri"/>
      <family val="2"/>
    </font>
    <font>
      <sz val="3.5"/>
      <name val="Calibri"/>
      <family val="2"/>
    </font>
    <font>
      <u/>
      <sz val="4.5"/>
      <name val="Arial"/>
      <family val="2"/>
    </font>
    <font>
      <sz val="10"/>
      <color rgb="FF000000"/>
      <name val="Times New Roman"/>
      <charset val="204"/>
    </font>
    <font>
      <b/>
      <sz val="12"/>
      <name val="Arial"/>
      <family val="2"/>
    </font>
    <font>
      <sz val="12"/>
      <color rgb="FF000000"/>
      <name val="Times New Roman"/>
      <family val="1"/>
    </font>
    <font>
      <b/>
      <sz val="12"/>
      <color rgb="FF000000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2"/>
      <name val="Calibri"/>
      <family val="2"/>
    </font>
    <font>
      <sz val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959595"/>
      </patternFill>
    </fill>
    <fill>
      <patternFill patternType="solid">
        <fgColor rgb="FFC0C0C0"/>
      </patternFill>
    </fill>
    <fill>
      <patternFill patternType="solid">
        <fgColor rgb="FFCCCCFF"/>
      </patternFill>
    </fill>
    <fill>
      <patternFill patternType="solid">
        <fgColor rgb="FFFFFF99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6" fillId="0" borderId="0" applyFont="0" applyFill="0" applyBorder="0" applyAlignment="0" applyProtection="0"/>
  </cellStyleXfs>
  <cellXfs count="255"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1" fontId="5" fillId="0" borderId="4" xfId="0" applyNumberFormat="1" applyFont="1" applyBorder="1" applyAlignment="1">
      <alignment horizontal="left" vertical="top" shrinkToFit="1"/>
    </xf>
    <xf numFmtId="0" fontId="1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10" fontId="5" fillId="0" borderId="4" xfId="0" applyNumberFormat="1" applyFont="1" applyBorder="1" applyAlignment="1">
      <alignment horizontal="center" vertical="top" shrinkToFit="1"/>
    </xf>
    <xf numFmtId="0" fontId="2" fillId="0" borderId="8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left" vertical="top" wrapText="1" indent="1"/>
    </xf>
    <xf numFmtId="0" fontId="2" fillId="0" borderId="8" xfId="0" applyFont="1" applyBorder="1" applyAlignment="1">
      <alignment horizontal="left" vertical="top" wrapText="1"/>
    </xf>
    <xf numFmtId="0" fontId="0" fillId="2" borderId="11" xfId="0" applyFill="1" applyBorder="1" applyAlignment="1">
      <alignment horizontal="left" wrapText="1"/>
    </xf>
    <xf numFmtId="4" fontId="8" fillId="2" borderId="10" xfId="0" applyNumberFormat="1" applyFont="1" applyFill="1" applyBorder="1" applyAlignment="1">
      <alignment horizontal="right" vertical="top" shrinkToFit="1"/>
    </xf>
    <xf numFmtId="0" fontId="0" fillId="4" borderId="8" xfId="0" applyFill="1" applyBorder="1" applyAlignment="1">
      <alignment horizontal="left" wrapText="1"/>
    </xf>
    <xf numFmtId="165" fontId="5" fillId="6" borderId="8" xfId="0" applyNumberFormat="1" applyFont="1" applyFill="1" applyBorder="1" applyAlignment="1">
      <alignment horizontal="center" vertical="top" shrinkToFit="1"/>
    </xf>
    <xf numFmtId="0" fontId="1" fillId="6" borderId="8" xfId="0" applyFont="1" applyFill="1" applyBorder="1" applyAlignment="1">
      <alignment horizontal="center" vertical="top" wrapText="1"/>
    </xf>
    <xf numFmtId="2" fontId="5" fillId="0" borderId="8" xfId="0" applyNumberFormat="1" applyFont="1" applyBorder="1" applyAlignment="1">
      <alignment horizontal="right" vertical="top" shrinkToFit="1"/>
    </xf>
    <xf numFmtId="4" fontId="5" fillId="0" borderId="8" xfId="0" applyNumberFormat="1" applyFont="1" applyBorder="1" applyAlignment="1">
      <alignment horizontal="right" vertical="top" shrinkToFit="1"/>
    </xf>
    <xf numFmtId="0" fontId="6" fillId="5" borderId="8" xfId="0" applyFont="1" applyFill="1" applyBorder="1" applyAlignment="1">
      <alignment horizontal="center" vertical="top" wrapText="1"/>
    </xf>
    <xf numFmtId="4" fontId="8" fillId="4" borderId="8" xfId="0" applyNumberFormat="1" applyFont="1" applyFill="1" applyBorder="1" applyAlignment="1">
      <alignment horizontal="right" vertical="top" shrinkToFit="1"/>
    </xf>
    <xf numFmtId="1" fontId="5" fillId="6" borderId="8" xfId="0" applyNumberFormat="1" applyFont="1" applyFill="1" applyBorder="1" applyAlignment="1">
      <alignment horizontal="left" vertical="top" indent="1" shrinkToFit="1"/>
    </xf>
    <xf numFmtId="2" fontId="5" fillId="6" borderId="8" xfId="0" applyNumberFormat="1" applyFont="1" applyFill="1" applyBorder="1" applyAlignment="1">
      <alignment horizontal="right" vertical="top" shrinkToFit="1"/>
    </xf>
    <xf numFmtId="1" fontId="5" fillId="6" borderId="8" xfId="0" applyNumberFormat="1" applyFont="1" applyFill="1" applyBorder="1" applyAlignment="1">
      <alignment horizontal="center" vertical="top" shrinkToFit="1"/>
    </xf>
    <xf numFmtId="0" fontId="0" fillId="4" borderId="8" xfId="0" applyFill="1" applyBorder="1" applyAlignment="1">
      <alignment horizontal="left" vertical="center" wrapText="1"/>
    </xf>
    <xf numFmtId="1" fontId="5" fillId="6" borderId="8" xfId="0" applyNumberFormat="1" applyFont="1" applyFill="1" applyBorder="1" applyAlignment="1">
      <alignment horizontal="center" vertical="center" shrinkToFit="1"/>
    </xf>
    <xf numFmtId="2" fontId="5" fillId="0" borderId="8" xfId="0" applyNumberFormat="1" applyFont="1" applyBorder="1" applyAlignment="1">
      <alignment horizontal="right" vertical="center" shrinkToFit="1"/>
    </xf>
    <xf numFmtId="1" fontId="5" fillId="6" borderId="8" xfId="0" applyNumberFormat="1" applyFont="1" applyFill="1" applyBorder="1" applyAlignment="1">
      <alignment horizontal="left" vertical="center" indent="1" shrinkToFit="1"/>
    </xf>
    <xf numFmtId="4" fontId="5" fillId="0" borderId="9" xfId="0" applyNumberFormat="1" applyFont="1" applyBorder="1" applyAlignment="1">
      <alignment horizontal="right" vertical="top" shrinkToFit="1"/>
    </xf>
    <xf numFmtId="0" fontId="6" fillId="5" borderId="11" xfId="0" applyFont="1" applyFill="1" applyBorder="1" applyAlignment="1">
      <alignment horizontal="center" vertical="top" wrapText="1"/>
    </xf>
    <xf numFmtId="4" fontId="5" fillId="0" borderId="9" xfId="0" applyNumberFormat="1" applyFont="1" applyBorder="1" applyAlignment="1">
      <alignment horizontal="right" vertical="center" shrinkToFit="1"/>
    </xf>
    <xf numFmtId="0" fontId="6" fillId="5" borderId="11" xfId="0" applyFont="1" applyFill="1" applyBorder="1" applyAlignment="1">
      <alignment horizontal="center" vertical="center" wrapText="1"/>
    </xf>
    <xf numFmtId="2" fontId="8" fillId="4" borderId="8" xfId="0" applyNumberFormat="1" applyFont="1" applyFill="1" applyBorder="1" applyAlignment="1">
      <alignment horizontal="right" vertical="top" shrinkToFi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 indent="14"/>
    </xf>
    <xf numFmtId="0" fontId="4" fillId="0" borderId="0" xfId="0" applyFont="1" applyAlignment="1">
      <alignment horizontal="left" vertical="top" wrapText="1" indent="14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center" wrapText="1"/>
    </xf>
    <xf numFmtId="0" fontId="0" fillId="0" borderId="7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1" fillId="0" borderId="5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0" fillId="0" borderId="0" xfId="0" applyAlignment="1">
      <alignment horizontal="left" wrapText="1"/>
    </xf>
    <xf numFmtId="0" fontId="6" fillId="0" borderId="0" xfId="0" applyFont="1" applyAlignment="1">
      <alignment horizontal="left" textRotation="90" wrapText="1"/>
    </xf>
    <xf numFmtId="0" fontId="2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0" fillId="4" borderId="9" xfId="0" applyFill="1" applyBorder="1" applyAlignment="1">
      <alignment horizontal="left" wrapText="1"/>
    </xf>
    <xf numFmtId="0" fontId="0" fillId="4" borderId="10" xfId="0" applyFill="1" applyBorder="1" applyAlignment="1">
      <alignment horizontal="left" wrapText="1"/>
    </xf>
    <xf numFmtId="0" fontId="1" fillId="5" borderId="9" xfId="0" applyFont="1" applyFill="1" applyBorder="1" applyAlignment="1">
      <alignment horizontal="center" vertical="top" wrapText="1"/>
    </xf>
    <xf numFmtId="0" fontId="1" fillId="5" borderId="10" xfId="0" applyFont="1" applyFill="1" applyBorder="1" applyAlignment="1">
      <alignment horizontal="center" vertical="top" wrapText="1"/>
    </xf>
    <xf numFmtId="0" fontId="0" fillId="4" borderId="9" xfId="0" applyFill="1" applyBorder="1" applyAlignment="1">
      <alignment horizontal="left" vertical="center" wrapText="1"/>
    </xf>
    <xf numFmtId="0" fontId="0" fillId="4" borderId="10" xfId="0" applyFill="1" applyBorder="1" applyAlignment="1">
      <alignment horizontal="left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 indent="1"/>
    </xf>
    <xf numFmtId="0" fontId="2" fillId="0" borderId="3" xfId="0" applyFont="1" applyBorder="1" applyAlignment="1">
      <alignment horizontal="left" vertical="top" wrapText="1" indent="1"/>
    </xf>
    <xf numFmtId="10" fontId="5" fillId="0" borderId="5" xfId="0" applyNumberFormat="1" applyFont="1" applyBorder="1" applyAlignment="1">
      <alignment horizontal="left" vertical="top" indent="1" shrinkToFit="1"/>
    </xf>
    <xf numFmtId="10" fontId="5" fillId="0" borderId="6" xfId="0" applyNumberFormat="1" applyFont="1" applyBorder="1" applyAlignment="1">
      <alignment horizontal="left" vertical="top" indent="1" shrinkToFit="1"/>
    </xf>
    <xf numFmtId="0" fontId="2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0" fillId="2" borderId="11" xfId="0" applyFill="1" applyBorder="1" applyAlignment="1">
      <alignment horizontal="left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2" fontId="5" fillId="0" borderId="9" xfId="0" applyNumberFormat="1" applyFont="1" applyBorder="1" applyAlignment="1">
      <alignment horizontal="right" vertical="top" shrinkToFit="1"/>
    </xf>
    <xf numFmtId="2" fontId="5" fillId="0" borderId="10" xfId="0" applyNumberFormat="1" applyFont="1" applyBorder="1" applyAlignment="1">
      <alignment horizontal="right" vertical="top" shrinkToFit="1"/>
    </xf>
    <xf numFmtId="0" fontId="2" fillId="4" borderId="9" xfId="0" applyFont="1" applyFill="1" applyBorder="1" applyAlignment="1">
      <alignment horizontal="left" vertical="top" wrapText="1"/>
    </xf>
    <xf numFmtId="0" fontId="2" fillId="4" borderId="10" xfId="0" applyFont="1" applyFill="1" applyBorder="1" applyAlignment="1">
      <alignment horizontal="left" vertical="top" wrapText="1"/>
    </xf>
    <xf numFmtId="0" fontId="0" fillId="4" borderId="9" xfId="0" applyFill="1" applyBorder="1" applyAlignment="1">
      <alignment horizontal="left" vertical="top" wrapText="1"/>
    </xf>
    <xf numFmtId="0" fontId="0" fillId="4" borderId="10" xfId="0" applyFill="1" applyBorder="1" applyAlignment="1">
      <alignment horizontal="left" vertical="top" wrapText="1"/>
    </xf>
    <xf numFmtId="0" fontId="2" fillId="4" borderId="9" xfId="0" applyFont="1" applyFill="1" applyBorder="1" applyAlignment="1">
      <alignment horizontal="right" vertical="top" wrapText="1" indent="1"/>
    </xf>
    <xf numFmtId="0" fontId="2" fillId="4" borderId="10" xfId="0" applyFont="1" applyFill="1" applyBorder="1" applyAlignment="1">
      <alignment horizontal="right" vertical="top" wrapText="1" inden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4" fontId="5" fillId="0" borderId="9" xfId="0" applyNumberFormat="1" applyFont="1" applyBorder="1" applyAlignment="1">
      <alignment horizontal="right" vertical="center" shrinkToFit="1"/>
    </xf>
    <xf numFmtId="4" fontId="5" fillId="0" borderId="10" xfId="0" applyNumberFormat="1" applyFont="1" applyBorder="1" applyAlignment="1">
      <alignment horizontal="right" vertical="center" shrinkToFit="1"/>
    </xf>
    <xf numFmtId="2" fontId="5" fillId="0" borderId="9" xfId="0" applyNumberFormat="1" applyFont="1" applyBorder="1" applyAlignment="1">
      <alignment horizontal="right" vertical="center" shrinkToFit="1"/>
    </xf>
    <xf numFmtId="2" fontId="5" fillId="0" borderId="10" xfId="0" applyNumberFormat="1" applyFont="1" applyBorder="1" applyAlignment="1">
      <alignment horizontal="right" vertical="center" shrinkToFit="1"/>
    </xf>
    <xf numFmtId="4" fontId="5" fillId="0" borderId="9" xfId="0" applyNumberFormat="1" applyFont="1" applyBorder="1" applyAlignment="1">
      <alignment horizontal="right" vertical="top" shrinkToFit="1"/>
    </xf>
    <xf numFmtId="4" fontId="5" fillId="0" borderId="10" xfId="0" applyNumberFormat="1" applyFont="1" applyBorder="1" applyAlignment="1">
      <alignment horizontal="right" vertical="top" shrinkToFit="1"/>
    </xf>
    <xf numFmtId="0" fontId="0" fillId="6" borderId="11" xfId="0" applyFill="1" applyBorder="1" applyAlignment="1">
      <alignment horizontal="left" wrapText="1"/>
    </xf>
    <xf numFmtId="0" fontId="1" fillId="0" borderId="0" xfId="0" applyFont="1" applyAlignment="1">
      <alignment horizontal="left" vertical="top" wrapText="1" indent="1"/>
    </xf>
    <xf numFmtId="0" fontId="1" fillId="0" borderId="1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0" fillId="6" borderId="5" xfId="0" applyFill="1" applyBorder="1" applyAlignment="1">
      <alignment horizontal="left" vertical="center" wrapText="1"/>
    </xf>
    <xf numFmtId="0" fontId="0" fillId="6" borderId="7" xfId="0" applyFill="1" applyBorder="1" applyAlignment="1">
      <alignment horizontal="left" vertical="center" wrapText="1"/>
    </xf>
    <xf numFmtId="0" fontId="0" fillId="6" borderId="6" xfId="0" applyFill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1" fontId="5" fillId="0" borderId="0" xfId="0" applyNumberFormat="1" applyFont="1" applyAlignment="1">
      <alignment horizontal="left" vertical="top" shrinkToFit="1"/>
    </xf>
    <xf numFmtId="44" fontId="1" fillId="5" borderId="8" xfId="1" applyFont="1" applyFill="1" applyBorder="1" applyAlignment="1">
      <alignment horizontal="center" vertical="top" wrapText="1"/>
    </xf>
    <xf numFmtId="44" fontId="0" fillId="4" borderId="8" xfId="1" applyFont="1" applyFill="1" applyBorder="1" applyAlignment="1">
      <alignment horizontal="left" vertical="center" wrapText="1"/>
    </xf>
    <xf numFmtId="44" fontId="0" fillId="4" borderId="8" xfId="1" applyFont="1" applyFill="1" applyBorder="1" applyAlignment="1">
      <alignment horizontal="left" wrapText="1"/>
    </xf>
    <xf numFmtId="44" fontId="1" fillId="5" borderId="8" xfId="1" applyFont="1" applyFill="1" applyBorder="1" applyAlignment="1">
      <alignment horizontal="center" vertical="center" wrapText="1"/>
    </xf>
    <xf numFmtId="44" fontId="0" fillId="6" borderId="11" xfId="1" applyFont="1" applyFill="1" applyBorder="1" applyAlignment="1">
      <alignment horizontal="left" wrapText="1"/>
    </xf>
    <xf numFmtId="44" fontId="1" fillId="0" borderId="0" xfId="1" applyFont="1" applyAlignment="1">
      <alignment horizontal="left" vertical="top" wrapText="1" indent="1"/>
    </xf>
    <xf numFmtId="44" fontId="1" fillId="0" borderId="11" xfId="1" applyFont="1" applyBorder="1" applyAlignment="1">
      <alignment horizontal="left" vertical="top" wrapText="1"/>
    </xf>
    <xf numFmtId="44" fontId="1" fillId="0" borderId="0" xfId="1" applyFont="1" applyAlignment="1">
      <alignment horizontal="left" vertical="top" wrapText="1"/>
    </xf>
    <xf numFmtId="44" fontId="0" fillId="6" borderId="7" xfId="1" applyFont="1" applyFill="1" applyBorder="1" applyAlignment="1">
      <alignment horizontal="left" vertical="center" wrapText="1"/>
    </xf>
    <xf numFmtId="44" fontId="2" fillId="0" borderId="11" xfId="1" applyFont="1" applyBorder="1" applyAlignment="1">
      <alignment horizontal="left" vertical="top" wrapText="1"/>
    </xf>
    <xf numFmtId="44" fontId="2" fillId="0" borderId="0" xfId="1" applyFont="1" applyAlignment="1">
      <alignment horizontal="left" vertical="top" wrapText="1"/>
    </xf>
    <xf numFmtId="44" fontId="0" fillId="0" borderId="0" xfId="1" applyFont="1" applyAlignment="1">
      <alignment horizontal="left" vertical="top"/>
    </xf>
    <xf numFmtId="44" fontId="5" fillId="6" borderId="8" xfId="1" applyFont="1" applyFill="1" applyBorder="1" applyAlignment="1">
      <alignment horizontal="right" vertical="top" shrinkToFit="1"/>
    </xf>
    <xf numFmtId="44" fontId="5" fillId="6" borderId="8" xfId="1" applyFont="1" applyFill="1" applyBorder="1" applyAlignment="1">
      <alignment horizontal="right" vertical="center" shrinkToFit="1"/>
    </xf>
    <xf numFmtId="44" fontId="1" fillId="6" borderId="8" xfId="1" applyFont="1" applyFill="1" applyBorder="1" applyAlignment="1">
      <alignment horizontal="center" vertical="top" wrapText="1"/>
    </xf>
    <xf numFmtId="44" fontId="1" fillId="6" borderId="8" xfId="1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vertical="top" wrapText="1"/>
    </xf>
    <xf numFmtId="0" fontId="1" fillId="6" borderId="10" xfId="0" applyFont="1" applyFill="1" applyBorder="1" applyAlignment="1">
      <alignment vertical="top" wrapText="1"/>
    </xf>
    <xf numFmtId="0" fontId="18" fillId="4" borderId="9" xfId="0" applyFont="1" applyFill="1" applyBorder="1" applyAlignment="1">
      <alignment horizontal="left" wrapText="1"/>
    </xf>
    <xf numFmtId="0" fontId="18" fillId="4" borderId="10" xfId="0" applyFont="1" applyFill="1" applyBorder="1" applyAlignment="1">
      <alignment horizontal="left" wrapText="1"/>
    </xf>
    <xf numFmtId="0" fontId="18" fillId="4" borderId="8" xfId="0" applyFont="1" applyFill="1" applyBorder="1" applyAlignment="1">
      <alignment horizontal="left" wrapText="1"/>
    </xf>
    <xf numFmtId="0" fontId="20" fillId="5" borderId="9" xfId="0" applyFont="1" applyFill="1" applyBorder="1" applyAlignment="1">
      <alignment horizontal="center" vertical="top" wrapText="1"/>
    </xf>
    <xf numFmtId="0" fontId="20" fillId="5" borderId="10" xfId="0" applyFont="1" applyFill="1" applyBorder="1" applyAlignment="1">
      <alignment horizontal="center" vertical="top" wrapText="1"/>
    </xf>
    <xf numFmtId="165" fontId="21" fillId="6" borderId="8" xfId="0" applyNumberFormat="1" applyFont="1" applyFill="1" applyBorder="1" applyAlignment="1">
      <alignment horizontal="center" vertical="top" shrinkToFit="1"/>
    </xf>
    <xf numFmtId="0" fontId="20" fillId="6" borderId="8" xfId="0" applyFont="1" applyFill="1" applyBorder="1" applyAlignment="1">
      <alignment horizontal="left" vertical="top" wrapText="1"/>
    </xf>
    <xf numFmtId="0" fontId="17" fillId="4" borderId="8" xfId="0" applyFont="1" applyFill="1" applyBorder="1" applyAlignment="1">
      <alignment horizontal="left" vertical="top" wrapText="1"/>
    </xf>
    <xf numFmtId="1" fontId="21" fillId="6" borderId="8" xfId="0" applyNumberFormat="1" applyFont="1" applyFill="1" applyBorder="1" applyAlignment="1">
      <alignment horizontal="left" vertical="top" indent="1" shrinkToFit="1"/>
    </xf>
    <xf numFmtId="0" fontId="18" fillId="6" borderId="8" xfId="0" applyFont="1" applyFill="1" applyBorder="1" applyAlignment="1">
      <alignment horizontal="left" vertical="top" wrapText="1"/>
    </xf>
    <xf numFmtId="1" fontId="21" fillId="6" borderId="8" xfId="0" applyNumberFormat="1" applyFont="1" applyFill="1" applyBorder="1" applyAlignment="1">
      <alignment horizontal="center" vertical="top" shrinkToFit="1"/>
    </xf>
    <xf numFmtId="0" fontId="18" fillId="4" borderId="9" xfId="0" applyFont="1" applyFill="1" applyBorder="1" applyAlignment="1">
      <alignment horizontal="left" vertical="center" wrapText="1"/>
    </xf>
    <xf numFmtId="0" fontId="18" fillId="4" borderId="10" xfId="0" applyFont="1" applyFill="1" applyBorder="1" applyAlignment="1">
      <alignment horizontal="left" vertical="center" wrapText="1"/>
    </xf>
    <xf numFmtId="0" fontId="18" fillId="4" borderId="8" xfId="0" applyFont="1" applyFill="1" applyBorder="1" applyAlignment="1">
      <alignment horizontal="left" vertical="center" wrapText="1"/>
    </xf>
    <xf numFmtId="0" fontId="18" fillId="4" borderId="8" xfId="0" applyFont="1" applyFill="1" applyBorder="1" applyAlignment="1">
      <alignment horizontal="left" vertical="top" wrapText="1"/>
    </xf>
    <xf numFmtId="0" fontId="20" fillId="5" borderId="9" xfId="0" applyFont="1" applyFill="1" applyBorder="1" applyAlignment="1">
      <alignment horizontal="center" vertical="center" wrapText="1"/>
    </xf>
    <xf numFmtId="0" fontId="20" fillId="5" borderId="10" xfId="0" applyFont="1" applyFill="1" applyBorder="1" applyAlignment="1">
      <alignment horizontal="center" vertical="center" wrapText="1"/>
    </xf>
    <xf numFmtId="1" fontId="21" fillId="6" borderId="8" xfId="0" applyNumberFormat="1" applyFont="1" applyFill="1" applyBorder="1" applyAlignment="1">
      <alignment horizontal="center" vertical="center" shrinkToFit="1"/>
    </xf>
    <xf numFmtId="0" fontId="20" fillId="6" borderId="8" xfId="0" applyFont="1" applyFill="1" applyBorder="1" applyAlignment="1">
      <alignment horizontal="center" vertical="center" wrapText="1"/>
    </xf>
    <xf numFmtId="0" fontId="20" fillId="5" borderId="8" xfId="0" applyFont="1" applyFill="1" applyBorder="1" applyAlignment="1">
      <alignment horizontal="center" vertical="center" wrapText="1"/>
    </xf>
    <xf numFmtId="1" fontId="21" fillId="6" borderId="8" xfId="0" applyNumberFormat="1" applyFont="1" applyFill="1" applyBorder="1" applyAlignment="1">
      <alignment horizontal="left" vertical="center" indent="1" shrinkToFit="1"/>
    </xf>
    <xf numFmtId="0" fontId="17" fillId="4" borderId="14" xfId="0" applyFont="1" applyFill="1" applyBorder="1" applyAlignment="1">
      <alignment horizontal="left" vertical="top" wrapText="1"/>
    </xf>
    <xf numFmtId="165" fontId="21" fillId="6" borderId="9" xfId="0" applyNumberFormat="1" applyFont="1" applyFill="1" applyBorder="1" applyAlignment="1">
      <alignment horizontal="center" vertical="top" shrinkToFit="1"/>
    </xf>
    <xf numFmtId="0" fontId="20" fillId="6" borderId="15" xfId="0" applyFont="1" applyFill="1" applyBorder="1" applyAlignment="1">
      <alignment horizontal="left" vertical="top" wrapText="1"/>
    </xf>
    <xf numFmtId="1" fontId="21" fillId="6" borderId="9" xfId="0" applyNumberFormat="1" applyFont="1" applyFill="1" applyBorder="1" applyAlignment="1">
      <alignment horizontal="center" vertical="top" shrinkToFit="1"/>
    </xf>
    <xf numFmtId="0" fontId="20" fillId="6" borderId="15" xfId="0" applyFont="1" applyFill="1" applyBorder="1" applyAlignment="1">
      <alignment vertical="top" wrapText="1"/>
    </xf>
    <xf numFmtId="0" fontId="18" fillId="4" borderId="9" xfId="0" applyFont="1" applyFill="1" applyBorder="1" applyAlignment="1">
      <alignment horizontal="left" vertical="center" wrapText="1"/>
    </xf>
    <xf numFmtId="0" fontId="18" fillId="4" borderId="9" xfId="0" applyFont="1" applyFill="1" applyBorder="1" applyAlignment="1">
      <alignment horizontal="left" vertical="top" wrapText="1"/>
    </xf>
    <xf numFmtId="0" fontId="18" fillId="4" borderId="10" xfId="0" applyFont="1" applyFill="1" applyBorder="1" applyAlignment="1">
      <alignment horizontal="left" vertical="top" wrapText="1"/>
    </xf>
    <xf numFmtId="0" fontId="20" fillId="6" borderId="9" xfId="0" applyFont="1" applyFill="1" applyBorder="1" applyAlignment="1">
      <alignment vertical="top" wrapText="1"/>
    </xf>
    <xf numFmtId="0" fontId="18" fillId="4" borderId="9" xfId="0" applyFont="1" applyFill="1" applyBorder="1" applyAlignment="1">
      <alignment horizontal="left" wrapText="1"/>
    </xf>
    <xf numFmtId="0" fontId="17" fillId="4" borderId="9" xfId="0" applyFont="1" applyFill="1" applyBorder="1" applyAlignment="1">
      <alignment horizontal="left" vertical="top" wrapText="1"/>
    </xf>
    <xf numFmtId="0" fontId="17" fillId="4" borderId="10" xfId="0" applyFont="1" applyFill="1" applyBorder="1" applyAlignment="1">
      <alignment horizontal="left" vertical="top" wrapText="1"/>
    </xf>
    <xf numFmtId="1" fontId="21" fillId="6" borderId="9" xfId="0" applyNumberFormat="1" applyFont="1" applyFill="1" applyBorder="1" applyAlignment="1">
      <alignment horizontal="center" vertical="center" shrinkToFit="1"/>
    </xf>
    <xf numFmtId="1" fontId="21" fillId="6" borderId="9" xfId="0" applyNumberFormat="1" applyFont="1" applyFill="1" applyBorder="1" applyAlignment="1">
      <alignment horizontal="left" vertical="center" indent="1" shrinkToFit="1"/>
    </xf>
    <xf numFmtId="1" fontId="21" fillId="6" borderId="9" xfId="0" applyNumberFormat="1" applyFont="1" applyFill="1" applyBorder="1" applyAlignment="1">
      <alignment horizontal="left" vertical="top" indent="1" shrinkToFit="1"/>
    </xf>
    <xf numFmtId="0" fontId="18" fillId="4" borderId="4" xfId="0" applyFont="1" applyFill="1" applyBorder="1" applyAlignment="1">
      <alignment horizontal="left" vertical="center" wrapText="1"/>
    </xf>
    <xf numFmtId="0" fontId="20" fillId="6" borderId="15" xfId="0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2" fontId="21" fillId="0" borderId="8" xfId="0" applyNumberFormat="1" applyFont="1" applyBorder="1" applyAlignment="1">
      <alignment horizontal="center" vertical="center" shrinkToFit="1"/>
    </xf>
    <xf numFmtId="44" fontId="21" fillId="6" borderId="8" xfId="1" applyFont="1" applyFill="1" applyBorder="1" applyAlignment="1">
      <alignment horizontal="center" vertical="center" shrinkToFit="1"/>
    </xf>
    <xf numFmtId="44" fontId="21" fillId="0" borderId="8" xfId="1" applyFont="1" applyBorder="1" applyAlignment="1">
      <alignment horizontal="center" vertical="center" shrinkToFit="1"/>
    </xf>
    <xf numFmtId="44" fontId="18" fillId="4" borderId="8" xfId="1" applyFont="1" applyFill="1" applyBorder="1" applyAlignment="1">
      <alignment horizontal="center" vertical="center" wrapText="1"/>
    </xf>
    <xf numFmtId="44" fontId="17" fillId="4" borderId="8" xfId="1" applyFont="1" applyFill="1" applyBorder="1" applyAlignment="1">
      <alignment horizontal="center" vertical="center" wrapText="1"/>
    </xf>
    <xf numFmtId="44" fontId="19" fillId="4" borderId="8" xfId="1" applyFont="1" applyFill="1" applyBorder="1" applyAlignment="1">
      <alignment horizontal="center" vertical="center" shrinkToFit="1"/>
    </xf>
    <xf numFmtId="4" fontId="21" fillId="0" borderId="8" xfId="0" applyNumberFormat="1" applyFont="1" applyBorder="1" applyAlignment="1">
      <alignment horizontal="center" vertical="center" shrinkToFit="1"/>
    </xf>
    <xf numFmtId="0" fontId="18" fillId="4" borderId="14" xfId="0" applyFont="1" applyFill="1" applyBorder="1" applyAlignment="1">
      <alignment horizontal="center" vertical="center" wrapText="1"/>
    </xf>
    <xf numFmtId="2" fontId="21" fillId="0" borderId="10" xfId="0" applyNumberFormat="1" applyFont="1" applyBorder="1" applyAlignment="1">
      <alignment horizontal="center" vertical="center" shrinkToFit="1"/>
    </xf>
    <xf numFmtId="0" fontId="17" fillId="4" borderId="12" xfId="0" applyFont="1" applyFill="1" applyBorder="1" applyAlignment="1">
      <alignment horizontal="left" vertical="top" wrapText="1"/>
    </xf>
    <xf numFmtId="0" fontId="17" fillId="4" borderId="3" xfId="0" applyFont="1" applyFill="1" applyBorder="1" applyAlignment="1">
      <alignment horizontal="left" vertical="top" wrapText="1"/>
    </xf>
    <xf numFmtId="2" fontId="21" fillId="0" borderId="8" xfId="0" applyNumberFormat="1" applyFont="1" applyBorder="1" applyAlignment="1">
      <alignment horizontal="center" vertical="top" shrinkToFit="1"/>
    </xf>
    <xf numFmtId="0" fontId="17" fillId="4" borderId="9" xfId="0" applyFont="1" applyFill="1" applyBorder="1" applyAlignment="1">
      <alignment horizontal="center" vertical="top" wrapText="1"/>
    </xf>
    <xf numFmtId="0" fontId="17" fillId="4" borderId="10" xfId="0" applyFont="1" applyFill="1" applyBorder="1" applyAlignment="1">
      <alignment horizontal="center" vertical="top" wrapText="1"/>
    </xf>
    <xf numFmtId="4" fontId="21" fillId="0" borderId="8" xfId="0" applyNumberFormat="1" applyFont="1" applyBorder="1" applyAlignment="1">
      <alignment horizontal="center" vertical="top" shrinkToFit="1"/>
    </xf>
    <xf numFmtId="44" fontId="17" fillId="4" borderId="9" xfId="1" applyFont="1" applyFill="1" applyBorder="1" applyAlignment="1">
      <alignment horizontal="left" vertical="top" wrapText="1"/>
    </xf>
    <xf numFmtId="44" fontId="17" fillId="4" borderId="9" xfId="0" applyNumberFormat="1" applyFont="1" applyFill="1" applyBorder="1" applyAlignment="1">
      <alignment horizontal="left" vertical="top" wrapText="1"/>
    </xf>
    <xf numFmtId="0" fontId="18" fillId="0" borderId="0" xfId="0" applyFont="1" applyBorder="1" applyAlignment="1">
      <alignment horizontal="left" vertical="top"/>
    </xf>
    <xf numFmtId="164" fontId="19" fillId="3" borderId="0" xfId="0" applyNumberFormat="1" applyFont="1" applyFill="1" applyBorder="1" applyAlignment="1">
      <alignment horizontal="left" vertical="top" shrinkToFit="1"/>
    </xf>
    <xf numFmtId="164" fontId="19" fillId="3" borderId="3" xfId="0" applyNumberFormat="1" applyFont="1" applyFill="1" applyBorder="1" applyAlignment="1">
      <alignment horizontal="left" vertical="top" shrinkToFit="1"/>
    </xf>
    <xf numFmtId="0" fontId="18" fillId="3" borderId="5" xfId="0" applyFont="1" applyFill="1" applyBorder="1" applyAlignment="1">
      <alignment horizontal="left" vertical="center" wrapText="1"/>
    </xf>
    <xf numFmtId="0" fontId="18" fillId="3" borderId="0" xfId="0" applyFont="1" applyFill="1" applyBorder="1" applyAlignment="1">
      <alignment horizontal="left" vertical="center" wrapText="1"/>
    </xf>
    <xf numFmtId="0" fontId="17" fillId="3" borderId="0" xfId="0" applyFont="1" applyFill="1" applyBorder="1" applyAlignment="1">
      <alignment horizontal="right" vertical="top" wrapText="1" indent="1"/>
    </xf>
    <xf numFmtId="44" fontId="19" fillId="3" borderId="0" xfId="1" applyFont="1" applyFill="1" applyBorder="1" applyAlignment="1">
      <alignment horizontal="right" vertical="top" shrinkToFit="1"/>
    </xf>
    <xf numFmtId="0" fontId="17" fillId="0" borderId="15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top" wrapText="1"/>
    </xf>
    <xf numFmtId="0" fontId="17" fillId="0" borderId="15" xfId="0" applyFont="1" applyBorder="1" applyAlignment="1">
      <alignment horizontal="left" vertical="top" wrapText="1"/>
    </xf>
    <xf numFmtId="0" fontId="18" fillId="0" borderId="15" xfId="0" applyFont="1" applyBorder="1" applyAlignment="1">
      <alignment horizontal="left" wrapText="1"/>
    </xf>
    <xf numFmtId="0" fontId="20" fillId="0" borderId="15" xfId="0" applyFont="1" applyBorder="1" applyAlignment="1">
      <alignment horizontal="center" vertical="top" wrapText="1"/>
    </xf>
    <xf numFmtId="1" fontId="21" fillId="0" borderId="15" xfId="0" applyNumberFormat="1" applyFont="1" applyBorder="1" applyAlignment="1">
      <alignment horizontal="left" vertical="top" shrinkToFit="1"/>
    </xf>
    <xf numFmtId="0" fontId="20" fillId="0" borderId="15" xfId="0" applyFont="1" applyBorder="1" applyAlignment="1">
      <alignment horizontal="left" vertical="top" wrapText="1"/>
    </xf>
    <xf numFmtId="0" fontId="20" fillId="0" borderId="15" xfId="0" applyFont="1" applyBorder="1" applyAlignment="1">
      <alignment horizontal="left" vertical="top" wrapText="1"/>
    </xf>
    <xf numFmtId="0" fontId="18" fillId="0" borderId="15" xfId="0" applyFont="1" applyBorder="1" applyAlignment="1">
      <alignment horizontal="left" wrapText="1"/>
    </xf>
    <xf numFmtId="0" fontId="17" fillId="0" borderId="15" xfId="0" applyFont="1" applyBorder="1" applyAlignment="1">
      <alignment horizontal="center" vertical="top" wrapText="1"/>
    </xf>
    <xf numFmtId="0" fontId="17" fillId="0" borderId="15" xfId="0" applyFont="1" applyBorder="1" applyAlignment="1">
      <alignment horizontal="left" vertical="top" wrapText="1" indent="1"/>
    </xf>
    <xf numFmtId="10" fontId="21" fillId="0" borderId="15" xfId="0" applyNumberFormat="1" applyFont="1" applyBorder="1" applyAlignment="1">
      <alignment horizontal="center" vertical="top" shrinkToFit="1"/>
    </xf>
    <xf numFmtId="10" fontId="21" fillId="0" borderId="15" xfId="0" applyNumberFormat="1" applyFont="1" applyBorder="1" applyAlignment="1">
      <alignment horizontal="left" vertical="top" indent="1" shrinkToFit="1"/>
    </xf>
    <xf numFmtId="0" fontId="22" fillId="0" borderId="15" xfId="0" applyFont="1" applyBorder="1" applyAlignment="1">
      <alignment horizontal="left" textRotation="90" wrapText="1"/>
    </xf>
    <xf numFmtId="0" fontId="17" fillId="4" borderId="4" xfId="0" applyFont="1" applyFill="1" applyBorder="1" applyAlignment="1">
      <alignment horizontal="left" vertical="center" wrapText="1"/>
    </xf>
    <xf numFmtId="44" fontId="19" fillId="4" borderId="4" xfId="1" applyFont="1" applyFill="1" applyBorder="1" applyAlignment="1">
      <alignment horizontal="left" vertical="center" shrinkToFit="1"/>
    </xf>
    <xf numFmtId="0" fontId="18" fillId="3" borderId="2" xfId="0" applyFont="1" applyFill="1" applyBorder="1" applyAlignment="1">
      <alignment horizontal="left" vertical="center" wrapText="1" indent="5"/>
    </xf>
    <xf numFmtId="0" fontId="18" fillId="3" borderId="0" xfId="0" applyFont="1" applyFill="1" applyBorder="1" applyAlignment="1">
      <alignment horizontal="left" vertical="center" wrapText="1" indent="5"/>
    </xf>
    <xf numFmtId="0" fontId="18" fillId="3" borderId="3" xfId="0" applyFont="1" applyFill="1" applyBorder="1" applyAlignment="1">
      <alignment horizontal="left" vertical="center" wrapText="1" indent="5"/>
    </xf>
    <xf numFmtId="0" fontId="0" fillId="0" borderId="0" xfId="0" applyBorder="1" applyAlignment="1">
      <alignment horizontal="left" vertical="top"/>
    </xf>
    <xf numFmtId="0" fontId="18" fillId="0" borderId="0" xfId="0" applyFont="1" applyBorder="1" applyAlignment="1">
      <alignment horizontal="center" vertical="top"/>
    </xf>
    <xf numFmtId="0" fontId="17" fillId="2" borderId="16" xfId="0" applyFont="1" applyFill="1" applyBorder="1" applyAlignment="1">
      <alignment horizontal="left" vertical="center" wrapText="1"/>
    </xf>
    <xf numFmtId="0" fontId="17" fillId="2" borderId="17" xfId="0" applyFont="1" applyFill="1" applyBorder="1" applyAlignment="1">
      <alignment horizontal="left" vertical="center" wrapText="1"/>
    </xf>
    <xf numFmtId="0" fontId="17" fillId="2" borderId="18" xfId="0" applyFont="1" applyFill="1" applyBorder="1" applyAlignment="1">
      <alignment horizontal="left" vertical="center" wrapText="1"/>
    </xf>
    <xf numFmtId="44" fontId="19" fillId="2" borderId="19" xfId="1" applyFont="1" applyFill="1" applyBorder="1" applyAlignment="1">
      <alignment horizontal="center" vertical="center" shrinkToFit="1"/>
    </xf>
    <xf numFmtId="44" fontId="19" fillId="2" borderId="20" xfId="1" applyFont="1" applyFill="1" applyBorder="1" applyAlignment="1">
      <alignment horizontal="center" vertical="center" shrinkToFit="1"/>
    </xf>
    <xf numFmtId="164" fontId="19" fillId="3" borderId="21" xfId="0" applyNumberFormat="1" applyFont="1" applyFill="1" applyBorder="1" applyAlignment="1">
      <alignment horizontal="left" vertical="top" shrinkToFit="1"/>
    </xf>
    <xf numFmtId="0" fontId="0" fillId="3" borderId="22" xfId="0" applyFill="1" applyBorder="1" applyAlignment="1">
      <alignment horizontal="left" vertical="center" wrapText="1"/>
    </xf>
    <xf numFmtId="0" fontId="17" fillId="4" borderId="23" xfId="0" applyFont="1" applyFill="1" applyBorder="1" applyAlignment="1">
      <alignment horizontal="left" vertical="center" wrapText="1"/>
    </xf>
    <xf numFmtId="0" fontId="0" fillId="4" borderId="24" xfId="0" applyFill="1" applyBorder="1" applyAlignment="1">
      <alignment horizontal="left" vertical="center" wrapText="1"/>
    </xf>
    <xf numFmtId="0" fontId="20" fillId="0" borderId="25" xfId="0" applyFont="1" applyBorder="1" applyAlignment="1">
      <alignment horizontal="left" vertical="top" wrapText="1"/>
    </xf>
    <xf numFmtId="0" fontId="6" fillId="5" borderId="24" xfId="0" applyFont="1" applyFill="1" applyBorder="1" applyAlignment="1">
      <alignment horizontal="center" vertical="top" wrapText="1"/>
    </xf>
    <xf numFmtId="0" fontId="17" fillId="4" borderId="25" xfId="0" applyFont="1" applyFill="1" applyBorder="1" applyAlignment="1">
      <alignment horizontal="left" vertical="top" wrapText="1"/>
    </xf>
    <xf numFmtId="0" fontId="0" fillId="4" borderId="24" xfId="0" applyFill="1" applyBorder="1" applyAlignment="1">
      <alignment horizontal="left" wrapText="1"/>
    </xf>
    <xf numFmtId="0" fontId="20" fillId="0" borderId="25" xfId="0" applyFont="1" applyBorder="1" applyAlignment="1">
      <alignment horizontal="left" vertical="center" wrapText="1"/>
    </xf>
    <xf numFmtId="0" fontId="6" fillId="5" borderId="24" xfId="0" applyFont="1" applyFill="1" applyBorder="1" applyAlignment="1">
      <alignment horizontal="center" vertical="center" wrapText="1"/>
    </xf>
    <xf numFmtId="44" fontId="19" fillId="4" borderId="24" xfId="1" applyFont="1" applyFill="1" applyBorder="1" applyAlignment="1">
      <alignment horizontal="center" vertical="center" shrinkToFit="1"/>
    </xf>
    <xf numFmtId="44" fontId="17" fillId="4" borderId="26" xfId="1" applyFont="1" applyFill="1" applyBorder="1" applyAlignment="1">
      <alignment horizontal="left" vertical="top" wrapText="1"/>
    </xf>
    <xf numFmtId="0" fontId="17" fillId="4" borderId="26" xfId="0" applyFont="1" applyFill="1" applyBorder="1" applyAlignment="1">
      <alignment horizontal="left" vertical="top" wrapText="1"/>
    </xf>
    <xf numFmtId="0" fontId="20" fillId="0" borderId="27" xfId="0" applyFont="1" applyBorder="1" applyAlignment="1">
      <alignment horizontal="left" vertical="top" wrapText="1"/>
    </xf>
    <xf numFmtId="0" fontId="20" fillId="5" borderId="28" xfId="0" applyFont="1" applyFill="1" applyBorder="1" applyAlignment="1">
      <alignment horizontal="center" vertical="top" wrapText="1"/>
    </xf>
    <xf numFmtId="0" fontId="20" fillId="5" borderId="29" xfId="0" applyFont="1" applyFill="1" applyBorder="1" applyAlignment="1">
      <alignment horizontal="center" vertical="top" wrapText="1"/>
    </xf>
    <xf numFmtId="165" fontId="21" fillId="6" borderId="28" xfId="0" applyNumberFormat="1" applyFont="1" applyFill="1" applyBorder="1" applyAlignment="1">
      <alignment horizontal="center" vertical="top" shrinkToFit="1"/>
    </xf>
    <xf numFmtId="0" fontId="20" fillId="6" borderId="28" xfId="0" applyFont="1" applyFill="1" applyBorder="1" applyAlignment="1">
      <alignment vertical="top" wrapText="1"/>
    </xf>
    <xf numFmtId="0" fontId="20" fillId="6" borderId="30" xfId="0" applyFont="1" applyFill="1" applyBorder="1" applyAlignment="1">
      <alignment horizontal="center" vertical="center" wrapText="1"/>
    </xf>
    <xf numFmtId="2" fontId="21" fillId="0" borderId="31" xfId="0" applyNumberFormat="1" applyFont="1" applyBorder="1" applyAlignment="1">
      <alignment horizontal="center" vertical="top" shrinkToFit="1"/>
    </xf>
    <xf numFmtId="44" fontId="21" fillId="6" borderId="31" xfId="1" applyFont="1" applyFill="1" applyBorder="1" applyAlignment="1">
      <alignment horizontal="center" vertical="center" shrinkToFit="1"/>
    </xf>
    <xf numFmtId="0" fontId="20" fillId="5" borderId="31" xfId="0" applyFont="1" applyFill="1" applyBorder="1" applyAlignment="1">
      <alignment horizontal="center" vertical="center" wrapText="1"/>
    </xf>
    <xf numFmtId="44" fontId="21" fillId="0" borderId="31" xfId="1" applyFont="1" applyBorder="1" applyAlignment="1">
      <alignment horizontal="center" vertical="center" shrinkToFit="1"/>
    </xf>
    <xf numFmtId="0" fontId="6" fillId="5" borderId="32" xfId="0" applyFont="1" applyFill="1" applyBorder="1" applyAlignment="1">
      <alignment horizontal="center" vertical="top" wrapText="1"/>
    </xf>
    <xf numFmtId="0" fontId="2" fillId="0" borderId="33" xfId="0" applyFont="1" applyBorder="1" applyAlignment="1">
      <alignment horizontal="center" vertical="top" wrapText="1"/>
    </xf>
    <xf numFmtId="0" fontId="2" fillId="0" borderId="34" xfId="0" applyFont="1" applyBorder="1" applyAlignment="1">
      <alignment horizontal="center" vertical="top" wrapText="1"/>
    </xf>
    <xf numFmtId="0" fontId="2" fillId="0" borderId="35" xfId="0" applyFont="1" applyBorder="1" applyAlignment="1">
      <alignment horizontal="center" vertical="top" wrapText="1"/>
    </xf>
    <xf numFmtId="0" fontId="17" fillId="0" borderId="36" xfId="0" applyFont="1" applyBorder="1" applyAlignment="1">
      <alignment horizontal="left" vertical="center" wrapText="1"/>
    </xf>
    <xf numFmtId="0" fontId="18" fillId="0" borderId="37" xfId="0" applyFont="1" applyBorder="1" applyAlignment="1">
      <alignment horizontal="left" vertical="top"/>
    </xf>
    <xf numFmtId="0" fontId="20" fillId="0" borderId="36" xfId="0" applyFont="1" applyBorder="1" applyAlignment="1">
      <alignment horizontal="left" vertical="center" wrapText="1"/>
    </xf>
    <xf numFmtId="0" fontId="17" fillId="0" borderId="36" xfId="0" applyFont="1" applyBorder="1" applyAlignment="1">
      <alignment horizontal="left" vertical="top" wrapText="1"/>
    </xf>
    <xf numFmtId="0" fontId="18" fillId="0" borderId="37" xfId="0" applyFont="1" applyBorder="1" applyAlignment="1">
      <alignment horizontal="left" vertical="center" wrapText="1"/>
    </xf>
    <xf numFmtId="0" fontId="20" fillId="0" borderId="36" xfId="0" applyFont="1" applyBorder="1" applyAlignment="1">
      <alignment horizontal="center" vertical="top" wrapText="1"/>
    </xf>
    <xf numFmtId="0" fontId="18" fillId="0" borderId="36" xfId="0" applyFont="1" applyBorder="1" applyAlignment="1">
      <alignment horizontal="left" wrapText="1"/>
    </xf>
    <xf numFmtId="0" fontId="18" fillId="0" borderId="37" xfId="0" applyFont="1" applyBorder="1" applyAlignment="1">
      <alignment horizontal="left" wrapText="1"/>
    </xf>
    <xf numFmtId="0" fontId="20" fillId="0" borderId="36" xfId="0" applyFont="1" applyBorder="1" applyAlignment="1">
      <alignment horizontal="left" vertical="top" wrapText="1"/>
    </xf>
    <xf numFmtId="0" fontId="22" fillId="0" borderId="36" xfId="0" applyFont="1" applyBorder="1" applyAlignment="1">
      <alignment horizontal="left" textRotation="90" wrapText="1"/>
    </xf>
    <xf numFmtId="0" fontId="22" fillId="0" borderId="37" xfId="0" applyFont="1" applyBorder="1" applyAlignment="1">
      <alignment horizontal="left" textRotation="90" wrapText="1"/>
    </xf>
    <xf numFmtId="0" fontId="17" fillId="0" borderId="38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left" vertical="center" wrapText="1"/>
    </xf>
    <xf numFmtId="0" fontId="17" fillId="0" borderId="30" xfId="0" applyFont="1" applyBorder="1" applyAlignment="1">
      <alignment horizontal="center" vertical="center" wrapText="1"/>
    </xf>
    <xf numFmtId="0" fontId="7" fillId="0" borderId="39" xfId="0" applyFont="1" applyBorder="1" applyAlignment="1">
      <alignment vertical="top" wrapText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96982</xdr:colOff>
      <xdr:row>0</xdr:row>
      <xdr:rowOff>69272</xdr:rowOff>
    </xdr:from>
    <xdr:to>
      <xdr:col>4</xdr:col>
      <xdr:colOff>1440871</xdr:colOff>
      <xdr:row>1</xdr:row>
      <xdr:rowOff>1233053</xdr:rowOff>
    </xdr:to>
    <xdr:pic>
      <xdr:nvPicPr>
        <xdr:cNvPr id="8" name="Imagem 7" descr="Logotipo, nome da empresa&#10;&#10;Descrição gerada automaticamente">
          <a:extLst>
            <a:ext uri="{FF2B5EF4-FFF2-40B4-BE49-F238E27FC236}">
              <a16:creationId xmlns:a16="http://schemas.microsoft.com/office/drawing/2014/main" id="{8F7B5E94-5463-4233-8B59-F62081CAB741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342" t="37321" r="12298" b="37695"/>
        <a:stretch/>
      </xdr:blipFill>
      <xdr:spPr bwMode="auto">
        <a:xfrm>
          <a:off x="96982" y="69272"/>
          <a:ext cx="3186544" cy="126076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30421</xdr:colOff>
      <xdr:row>1</xdr:row>
      <xdr:rowOff>72661</xdr:rowOff>
    </xdr:from>
    <xdr:ext cx="815975" cy="139065"/>
    <xdr:grpSp>
      <xdr:nvGrpSpPr>
        <xdr:cNvPr id="7" name="Group 7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pSpPr/>
      </xdr:nvGrpSpPr>
      <xdr:grpSpPr>
        <a:xfrm>
          <a:off x="30421" y="172307"/>
          <a:ext cx="815975" cy="139065"/>
          <a:chOff x="0" y="0"/>
          <a:chExt cx="815975" cy="139065"/>
        </a:xfrm>
      </xdr:grpSpPr>
      <xdr:sp macro="" textlink="">
        <xdr:nvSpPr>
          <xdr:cNvPr id="8" name="Shape 8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/>
        </xdr:nvSpPr>
        <xdr:spPr>
          <a:xfrm>
            <a:off x="-4" y="0"/>
            <a:ext cx="815975" cy="139065"/>
          </a:xfrm>
          <a:custGeom>
            <a:avLst/>
            <a:gdLst/>
            <a:ahLst/>
            <a:cxnLst/>
            <a:rect l="0" t="0" r="0" b="0"/>
            <a:pathLst>
              <a:path w="815975" h="139065">
                <a:moveTo>
                  <a:pt x="147726" y="4635"/>
                </a:moveTo>
                <a:lnTo>
                  <a:pt x="143789" y="3086"/>
                </a:lnTo>
                <a:lnTo>
                  <a:pt x="137883" y="3086"/>
                </a:lnTo>
                <a:lnTo>
                  <a:pt x="133946" y="1549"/>
                </a:lnTo>
                <a:lnTo>
                  <a:pt x="128028" y="0"/>
                </a:lnTo>
                <a:lnTo>
                  <a:pt x="88633" y="0"/>
                </a:lnTo>
                <a:lnTo>
                  <a:pt x="39395" y="20053"/>
                </a:lnTo>
                <a:lnTo>
                  <a:pt x="5905" y="55524"/>
                </a:lnTo>
                <a:lnTo>
                  <a:pt x="0" y="84810"/>
                </a:lnTo>
                <a:lnTo>
                  <a:pt x="3937" y="97155"/>
                </a:lnTo>
                <a:lnTo>
                  <a:pt x="29540" y="127990"/>
                </a:lnTo>
                <a:lnTo>
                  <a:pt x="59093" y="138785"/>
                </a:lnTo>
                <a:lnTo>
                  <a:pt x="98488" y="138785"/>
                </a:lnTo>
                <a:lnTo>
                  <a:pt x="106362" y="137248"/>
                </a:lnTo>
                <a:lnTo>
                  <a:pt x="112280" y="137248"/>
                </a:lnTo>
                <a:lnTo>
                  <a:pt x="118186" y="135699"/>
                </a:lnTo>
                <a:lnTo>
                  <a:pt x="122123" y="134162"/>
                </a:lnTo>
                <a:lnTo>
                  <a:pt x="133946" y="83273"/>
                </a:lnTo>
                <a:lnTo>
                  <a:pt x="129997" y="86360"/>
                </a:lnTo>
                <a:lnTo>
                  <a:pt x="126060" y="87896"/>
                </a:lnTo>
                <a:lnTo>
                  <a:pt x="120154" y="90982"/>
                </a:lnTo>
                <a:lnTo>
                  <a:pt x="116217" y="92532"/>
                </a:lnTo>
                <a:lnTo>
                  <a:pt x="110299" y="94068"/>
                </a:lnTo>
                <a:lnTo>
                  <a:pt x="106362" y="95605"/>
                </a:lnTo>
                <a:lnTo>
                  <a:pt x="88633" y="95605"/>
                </a:lnTo>
                <a:lnTo>
                  <a:pt x="82727" y="94068"/>
                </a:lnTo>
                <a:lnTo>
                  <a:pt x="76822" y="90982"/>
                </a:lnTo>
                <a:lnTo>
                  <a:pt x="68935" y="84810"/>
                </a:lnTo>
                <a:lnTo>
                  <a:pt x="64998" y="75565"/>
                </a:lnTo>
                <a:lnTo>
                  <a:pt x="64998" y="69392"/>
                </a:lnTo>
                <a:lnTo>
                  <a:pt x="98488" y="43180"/>
                </a:lnTo>
                <a:lnTo>
                  <a:pt x="110299" y="43180"/>
                </a:lnTo>
                <a:lnTo>
                  <a:pt x="116217" y="44729"/>
                </a:lnTo>
                <a:lnTo>
                  <a:pt x="120154" y="44729"/>
                </a:lnTo>
                <a:lnTo>
                  <a:pt x="124091" y="46266"/>
                </a:lnTo>
                <a:lnTo>
                  <a:pt x="128028" y="49352"/>
                </a:lnTo>
                <a:lnTo>
                  <a:pt x="131965" y="50888"/>
                </a:lnTo>
                <a:lnTo>
                  <a:pt x="139852" y="57061"/>
                </a:lnTo>
                <a:lnTo>
                  <a:pt x="147726" y="4635"/>
                </a:lnTo>
                <a:close/>
              </a:path>
              <a:path w="815975" h="139065">
                <a:moveTo>
                  <a:pt x="323037" y="137248"/>
                </a:moveTo>
                <a:lnTo>
                  <a:pt x="318604" y="120281"/>
                </a:lnTo>
                <a:lnTo>
                  <a:pt x="310146" y="87896"/>
                </a:lnTo>
                <a:lnTo>
                  <a:pt x="299262" y="46266"/>
                </a:lnTo>
                <a:lnTo>
                  <a:pt x="287578" y="1549"/>
                </a:lnTo>
                <a:lnTo>
                  <a:pt x="248183" y="1549"/>
                </a:lnTo>
                <a:lnTo>
                  <a:pt x="248183" y="87896"/>
                </a:lnTo>
                <a:lnTo>
                  <a:pt x="224548" y="87896"/>
                </a:lnTo>
                <a:lnTo>
                  <a:pt x="244246" y="46266"/>
                </a:lnTo>
                <a:lnTo>
                  <a:pt x="246214" y="46266"/>
                </a:lnTo>
                <a:lnTo>
                  <a:pt x="246214" y="64770"/>
                </a:lnTo>
                <a:lnTo>
                  <a:pt x="248183" y="87896"/>
                </a:lnTo>
                <a:lnTo>
                  <a:pt x="248183" y="1549"/>
                </a:lnTo>
                <a:lnTo>
                  <a:pt x="218643" y="1549"/>
                </a:lnTo>
                <a:lnTo>
                  <a:pt x="129997" y="137248"/>
                </a:lnTo>
                <a:lnTo>
                  <a:pt x="196977" y="137248"/>
                </a:lnTo>
                <a:lnTo>
                  <a:pt x="206819" y="120281"/>
                </a:lnTo>
                <a:lnTo>
                  <a:pt x="254101" y="120281"/>
                </a:lnTo>
                <a:lnTo>
                  <a:pt x="256070" y="137248"/>
                </a:lnTo>
                <a:lnTo>
                  <a:pt x="323037" y="137248"/>
                </a:lnTo>
                <a:close/>
              </a:path>
              <a:path w="815975" h="139065">
                <a:moveTo>
                  <a:pt x="423494" y="1549"/>
                </a:moveTo>
                <a:lnTo>
                  <a:pt x="360464" y="1549"/>
                </a:lnTo>
                <a:lnTo>
                  <a:pt x="332892" y="137248"/>
                </a:lnTo>
                <a:lnTo>
                  <a:pt x="395922" y="137248"/>
                </a:lnTo>
                <a:lnTo>
                  <a:pt x="423494" y="1549"/>
                </a:lnTo>
                <a:close/>
              </a:path>
              <a:path w="815975" h="139065">
                <a:moveTo>
                  <a:pt x="815454" y="137248"/>
                </a:moveTo>
                <a:lnTo>
                  <a:pt x="811022" y="120281"/>
                </a:lnTo>
                <a:lnTo>
                  <a:pt x="802563" y="87896"/>
                </a:lnTo>
                <a:lnTo>
                  <a:pt x="791692" y="46266"/>
                </a:lnTo>
                <a:lnTo>
                  <a:pt x="780008" y="1549"/>
                </a:lnTo>
                <a:lnTo>
                  <a:pt x="740625" y="1549"/>
                </a:lnTo>
                <a:lnTo>
                  <a:pt x="740625" y="87896"/>
                </a:lnTo>
                <a:lnTo>
                  <a:pt x="715035" y="87896"/>
                </a:lnTo>
                <a:lnTo>
                  <a:pt x="734695" y="46266"/>
                </a:lnTo>
                <a:lnTo>
                  <a:pt x="738632" y="46266"/>
                </a:lnTo>
                <a:lnTo>
                  <a:pt x="738632" y="64770"/>
                </a:lnTo>
                <a:lnTo>
                  <a:pt x="740625" y="87896"/>
                </a:lnTo>
                <a:lnTo>
                  <a:pt x="740625" y="1549"/>
                </a:lnTo>
                <a:lnTo>
                  <a:pt x="711098" y="1549"/>
                </a:lnTo>
                <a:lnTo>
                  <a:pt x="622414" y="137248"/>
                </a:lnTo>
                <a:lnTo>
                  <a:pt x="689381" y="137248"/>
                </a:lnTo>
                <a:lnTo>
                  <a:pt x="697306" y="120281"/>
                </a:lnTo>
                <a:lnTo>
                  <a:pt x="744550" y="120281"/>
                </a:lnTo>
                <a:lnTo>
                  <a:pt x="748487" y="137248"/>
                </a:lnTo>
                <a:lnTo>
                  <a:pt x="815454" y="137248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9" name="Shape 9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SpPr/>
        </xdr:nvSpPr>
        <xdr:spPr>
          <a:xfrm>
            <a:off x="547585" y="1543"/>
            <a:ext cx="106680" cy="64769"/>
          </a:xfrm>
          <a:custGeom>
            <a:avLst/>
            <a:gdLst/>
            <a:ahLst/>
            <a:cxnLst/>
            <a:rect l="0" t="0" r="0" b="0"/>
            <a:pathLst>
              <a:path w="106680" h="64769">
                <a:moveTo>
                  <a:pt x="106351" y="0"/>
                </a:moveTo>
                <a:lnTo>
                  <a:pt x="29524" y="0"/>
                </a:lnTo>
                <a:lnTo>
                  <a:pt x="0" y="23131"/>
                </a:lnTo>
                <a:lnTo>
                  <a:pt x="25591" y="64764"/>
                </a:lnTo>
                <a:lnTo>
                  <a:pt x="106351" y="0"/>
                </a:lnTo>
                <a:close/>
              </a:path>
            </a:pathLst>
          </a:custGeom>
          <a:solidFill>
            <a:srgbClr val="959493"/>
          </a:solidFill>
        </xdr:spPr>
      </xdr:sp>
      <xdr:sp macro="" textlink="">
        <xdr:nvSpPr>
          <xdr:cNvPr id="10" name="Shape 10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SpPr/>
        </xdr:nvSpPr>
        <xdr:spPr>
          <a:xfrm>
            <a:off x="456979" y="1549"/>
            <a:ext cx="153670" cy="135890"/>
          </a:xfrm>
          <a:custGeom>
            <a:avLst/>
            <a:gdLst/>
            <a:ahLst/>
            <a:cxnLst/>
            <a:rect l="0" t="0" r="0" b="0"/>
            <a:pathLst>
              <a:path w="153670" h="135890">
                <a:moveTo>
                  <a:pt x="116192" y="64770"/>
                </a:moveTo>
                <a:lnTo>
                  <a:pt x="74866" y="0"/>
                </a:lnTo>
                <a:lnTo>
                  <a:pt x="0" y="0"/>
                </a:lnTo>
                <a:lnTo>
                  <a:pt x="41363" y="64770"/>
                </a:lnTo>
                <a:lnTo>
                  <a:pt x="116192" y="64770"/>
                </a:lnTo>
                <a:close/>
              </a:path>
              <a:path w="153670" h="135890">
                <a:moveTo>
                  <a:pt x="153631" y="135699"/>
                </a:moveTo>
                <a:lnTo>
                  <a:pt x="110312" y="70929"/>
                </a:lnTo>
                <a:lnTo>
                  <a:pt x="61061" y="109486"/>
                </a:lnTo>
                <a:lnTo>
                  <a:pt x="78803" y="135699"/>
                </a:lnTo>
                <a:lnTo>
                  <a:pt x="153631" y="135699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11" name="Shape 11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SpPr/>
        </xdr:nvSpPr>
        <xdr:spPr>
          <a:xfrm>
            <a:off x="411677" y="72476"/>
            <a:ext cx="156210" cy="64769"/>
          </a:xfrm>
          <a:custGeom>
            <a:avLst/>
            <a:gdLst/>
            <a:ahLst/>
            <a:cxnLst/>
            <a:rect l="0" t="0" r="0" b="0"/>
            <a:pathLst>
              <a:path w="156210" h="64769">
                <a:moveTo>
                  <a:pt x="155626" y="0"/>
                </a:moveTo>
                <a:lnTo>
                  <a:pt x="80760" y="0"/>
                </a:lnTo>
                <a:lnTo>
                  <a:pt x="0" y="64763"/>
                </a:lnTo>
                <a:lnTo>
                  <a:pt x="72878" y="64763"/>
                </a:lnTo>
                <a:lnTo>
                  <a:pt x="155626" y="0"/>
                </a:lnTo>
                <a:close/>
              </a:path>
            </a:pathLst>
          </a:custGeom>
          <a:solidFill>
            <a:srgbClr val="959493"/>
          </a:solidFill>
        </xdr:spPr>
      </xdr:sp>
    </xdr:grpSp>
    <xdr:clientData/>
  </xdr:oneCellAnchor>
  <xdr:oneCellAnchor>
    <xdr:from>
      <xdr:col>3</xdr:col>
      <xdr:colOff>183845</xdr:colOff>
      <xdr:row>36</xdr:row>
      <xdr:rowOff>29811</xdr:rowOff>
    </xdr:from>
    <xdr:ext cx="1270000" cy="736599"/>
    <xdr:pic>
      <xdr:nvPicPr>
        <xdr:cNvPr id="12" name="image1.png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70000" cy="73659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5"/>
  <sheetViews>
    <sheetView tabSelected="1" zoomScale="55" zoomScaleNormal="55" workbookViewId="0">
      <selection activeCell="R8" sqref="R8"/>
    </sheetView>
  </sheetViews>
  <sheetFormatPr defaultRowHeight="13.2" x14ac:dyDescent="0.25"/>
  <cols>
    <col min="1" max="1" width="8.5546875" bestFit="1" customWidth="1"/>
    <col min="2" max="2" width="1.5546875" customWidth="1"/>
    <col min="3" max="3" width="7.109375" customWidth="1"/>
    <col min="4" max="4" width="9.6640625" bestFit="1" customWidth="1"/>
    <col min="5" max="5" width="127.44140625" customWidth="1"/>
    <col min="6" max="6" width="13.77734375" customWidth="1"/>
    <col min="7" max="7" width="17.33203125" customWidth="1"/>
    <col min="8" max="8" width="20.77734375" customWidth="1"/>
    <col min="9" max="9" width="10.5546875" customWidth="1"/>
    <col min="10" max="10" width="23.44140625" customWidth="1"/>
    <col min="11" max="11" width="21.44140625" customWidth="1"/>
    <col min="12" max="12" width="4.5546875" customWidth="1"/>
  </cols>
  <sheetData>
    <row r="1" spans="1:12" ht="7.95" customHeight="1" thickBot="1" x14ac:dyDescent="0.3">
      <c r="A1" s="34"/>
      <c r="B1" s="35"/>
    </row>
    <row r="2" spans="1:12" ht="99.6" customHeight="1" x14ac:dyDescent="0.25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8"/>
    </row>
    <row r="3" spans="1:12" ht="33.6" customHeight="1" x14ac:dyDescent="0.25">
      <c r="A3" s="239" t="s">
        <v>226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240"/>
    </row>
    <row r="4" spans="1:12" ht="33" customHeight="1" x14ac:dyDescent="0.25">
      <c r="A4" s="241" t="s">
        <v>227</v>
      </c>
      <c r="B4" s="186"/>
      <c r="C4" s="186"/>
      <c r="D4" s="186"/>
      <c r="E4" s="186"/>
      <c r="F4" s="186"/>
      <c r="G4" s="186"/>
      <c r="H4" s="186"/>
      <c r="I4" s="186"/>
      <c r="J4" s="186"/>
      <c r="K4" s="186"/>
      <c r="L4" s="240"/>
    </row>
    <row r="5" spans="1:12" ht="33" customHeight="1" x14ac:dyDescent="0.3">
      <c r="A5" s="242" t="s">
        <v>228</v>
      </c>
      <c r="B5" s="187"/>
      <c r="C5" s="187"/>
      <c r="D5" s="188" t="s">
        <v>229</v>
      </c>
      <c r="E5" s="188" t="s">
        <v>230</v>
      </c>
      <c r="F5" s="187" t="s">
        <v>231</v>
      </c>
      <c r="G5" s="187"/>
      <c r="H5" s="187"/>
      <c r="I5" s="189"/>
      <c r="J5" s="189"/>
      <c r="K5" s="189"/>
      <c r="L5" s="243"/>
    </row>
    <row r="6" spans="1:12" ht="46.8" customHeight="1" x14ac:dyDescent="0.25">
      <c r="A6" s="244" t="s">
        <v>232</v>
      </c>
      <c r="B6" s="190"/>
      <c r="C6" s="190"/>
      <c r="D6" s="191">
        <v>970116</v>
      </c>
      <c r="E6" s="192" t="s">
        <v>233</v>
      </c>
      <c r="F6" s="193" t="s">
        <v>234</v>
      </c>
      <c r="G6" s="193"/>
      <c r="H6" s="193"/>
      <c r="I6" s="193"/>
      <c r="J6" s="193"/>
      <c r="K6" s="193"/>
      <c r="L6" s="243"/>
    </row>
    <row r="7" spans="1:12" ht="5.25" customHeight="1" x14ac:dyDescent="0.3">
      <c r="A7" s="245"/>
      <c r="B7" s="194"/>
      <c r="C7" s="194"/>
      <c r="D7" s="194"/>
      <c r="E7" s="194"/>
      <c r="F7" s="194"/>
      <c r="G7" s="194"/>
      <c r="H7" s="194"/>
      <c r="I7" s="194"/>
      <c r="J7" s="194"/>
      <c r="K7" s="194"/>
      <c r="L7" s="246"/>
    </row>
    <row r="8" spans="1:12" ht="34.799999999999997" customHeight="1" x14ac:dyDescent="0.3">
      <c r="A8" s="242" t="s">
        <v>235</v>
      </c>
      <c r="B8" s="187"/>
      <c r="C8" s="187"/>
      <c r="D8" s="188" t="s">
        <v>236</v>
      </c>
      <c r="E8" s="188" t="s">
        <v>237</v>
      </c>
      <c r="F8" s="187" t="s">
        <v>238</v>
      </c>
      <c r="G8" s="187"/>
      <c r="H8" s="189"/>
      <c r="I8" s="195" t="s">
        <v>144</v>
      </c>
      <c r="J8" s="196" t="s">
        <v>239</v>
      </c>
      <c r="K8" s="195" t="s">
        <v>240</v>
      </c>
      <c r="L8" s="243"/>
    </row>
    <row r="9" spans="1:12" ht="41.4" customHeight="1" x14ac:dyDescent="0.3">
      <c r="A9" s="247" t="s">
        <v>241</v>
      </c>
      <c r="B9" s="194"/>
      <c r="C9" s="194"/>
      <c r="D9" s="192" t="s">
        <v>242</v>
      </c>
      <c r="E9" s="192" t="s">
        <v>243</v>
      </c>
      <c r="F9" s="190" t="s">
        <v>244</v>
      </c>
      <c r="G9" s="190"/>
      <c r="H9" s="190"/>
      <c r="I9" s="197">
        <v>0.24229999999999999</v>
      </c>
      <c r="J9" s="198">
        <v>0</v>
      </c>
      <c r="K9" s="197">
        <v>0</v>
      </c>
      <c r="L9" s="243"/>
    </row>
    <row r="10" spans="1:12" x14ac:dyDescent="0.25">
      <c r="A10" s="248"/>
      <c r="B10" s="199"/>
      <c r="C10" s="199"/>
      <c r="D10" s="199"/>
      <c r="E10" s="199"/>
      <c r="F10" s="199"/>
      <c r="G10" s="199"/>
      <c r="H10" s="199"/>
      <c r="I10" s="199"/>
      <c r="J10" s="199"/>
      <c r="K10" s="199"/>
      <c r="L10" s="249"/>
    </row>
    <row r="11" spans="1:12" ht="43.2" customHeight="1" thickBot="1" x14ac:dyDescent="0.3">
      <c r="A11" s="250" t="s">
        <v>245</v>
      </c>
      <c r="B11" s="251" t="s">
        <v>246</v>
      </c>
      <c r="C11" s="251"/>
      <c r="D11" s="252" t="s">
        <v>247</v>
      </c>
      <c r="E11" s="253" t="s">
        <v>248</v>
      </c>
      <c r="F11" s="253" t="s">
        <v>249</v>
      </c>
      <c r="G11" s="252" t="s">
        <v>250</v>
      </c>
      <c r="H11" s="252" t="s">
        <v>251</v>
      </c>
      <c r="I11" s="253" t="s">
        <v>252</v>
      </c>
      <c r="J11" s="252" t="s">
        <v>253</v>
      </c>
      <c r="K11" s="252" t="s">
        <v>254</v>
      </c>
      <c r="L11" s="254" t="s">
        <v>33</v>
      </c>
    </row>
    <row r="12" spans="1:12" ht="34.200000000000003" customHeight="1" x14ac:dyDescent="0.25">
      <c r="A12" s="207" t="s">
        <v>136</v>
      </c>
      <c r="B12" s="208"/>
      <c r="C12" s="208"/>
      <c r="D12" s="208"/>
      <c r="E12" s="208"/>
      <c r="F12" s="208"/>
      <c r="G12" s="208"/>
      <c r="H12" s="208"/>
      <c r="I12" s="208"/>
      <c r="J12" s="209"/>
      <c r="K12" s="210">
        <v>1921327.66</v>
      </c>
      <c r="L12" s="211"/>
    </row>
    <row r="13" spans="1:12" ht="15.6" x14ac:dyDescent="0.25">
      <c r="A13" s="212">
        <v>1</v>
      </c>
      <c r="B13" s="179"/>
      <c r="C13" s="180"/>
      <c r="D13" s="202" t="s">
        <v>137</v>
      </c>
      <c r="E13" s="203"/>
      <c r="F13" s="204"/>
      <c r="G13" s="181"/>
      <c r="H13" s="182"/>
      <c r="I13" s="182"/>
      <c r="J13" s="183"/>
      <c r="K13" s="184"/>
      <c r="L13" s="213"/>
    </row>
    <row r="14" spans="1:12" ht="26.4" customHeight="1" x14ac:dyDescent="0.25">
      <c r="A14" s="214" t="s">
        <v>139</v>
      </c>
      <c r="B14" s="133"/>
      <c r="C14" s="134"/>
      <c r="D14" s="135"/>
      <c r="E14" s="200" t="s">
        <v>140</v>
      </c>
      <c r="F14" s="135"/>
      <c r="G14" s="135"/>
      <c r="H14" s="158"/>
      <c r="I14" s="158"/>
      <c r="J14" s="200" t="s">
        <v>138</v>
      </c>
      <c r="K14" s="201">
        <v>204515.34</v>
      </c>
      <c r="L14" s="215"/>
    </row>
    <row r="15" spans="1:12" ht="30" x14ac:dyDescent="0.25">
      <c r="A15" s="216" t="s">
        <v>141</v>
      </c>
      <c r="B15" s="125" t="s">
        <v>117</v>
      </c>
      <c r="C15" s="126"/>
      <c r="D15" s="127">
        <v>3</v>
      </c>
      <c r="E15" s="128" t="s">
        <v>142</v>
      </c>
      <c r="F15" s="140" t="s">
        <v>143</v>
      </c>
      <c r="G15" s="161">
        <v>1</v>
      </c>
      <c r="H15" s="162">
        <v>164626.37</v>
      </c>
      <c r="I15" s="141" t="s">
        <v>144</v>
      </c>
      <c r="J15" s="163">
        <v>204515.34</v>
      </c>
      <c r="K15" s="163">
        <f>J15*G15</f>
        <v>204515.34</v>
      </c>
      <c r="L15" s="217" t="s">
        <v>39</v>
      </c>
    </row>
    <row r="16" spans="1:12" ht="33.6" customHeight="1" x14ac:dyDescent="0.3">
      <c r="A16" s="218" t="s">
        <v>145</v>
      </c>
      <c r="B16" s="122"/>
      <c r="C16" s="123"/>
      <c r="D16" s="124"/>
      <c r="E16" s="129" t="s">
        <v>146</v>
      </c>
      <c r="F16" s="160"/>
      <c r="G16" s="160"/>
      <c r="H16" s="164"/>
      <c r="I16" s="160"/>
      <c r="J16" s="165" t="s">
        <v>138</v>
      </c>
      <c r="K16" s="166">
        <v>76705.67</v>
      </c>
      <c r="L16" s="219"/>
    </row>
    <row r="17" spans="1:12" ht="30" x14ac:dyDescent="0.25">
      <c r="A17" s="216" t="s">
        <v>147</v>
      </c>
      <c r="B17" s="125" t="s">
        <v>116</v>
      </c>
      <c r="C17" s="126"/>
      <c r="D17" s="130">
        <v>103689</v>
      </c>
      <c r="E17" s="128" t="s">
        <v>148</v>
      </c>
      <c r="F17" s="140" t="s">
        <v>149</v>
      </c>
      <c r="G17" s="161">
        <v>25.92</v>
      </c>
      <c r="H17" s="162">
        <v>471.27</v>
      </c>
      <c r="I17" s="141" t="s">
        <v>144</v>
      </c>
      <c r="J17" s="163">
        <v>585.46</v>
      </c>
      <c r="K17" s="163">
        <f>J17*G17</f>
        <v>15175.123200000002</v>
      </c>
      <c r="L17" s="217" t="s">
        <v>39</v>
      </c>
    </row>
    <row r="18" spans="1:12" ht="30" x14ac:dyDescent="0.25">
      <c r="A18" s="216" t="s">
        <v>150</v>
      </c>
      <c r="B18" s="125" t="s">
        <v>117</v>
      </c>
      <c r="C18" s="126"/>
      <c r="D18" s="127">
        <v>9</v>
      </c>
      <c r="E18" s="131" t="s">
        <v>151</v>
      </c>
      <c r="F18" s="140" t="s">
        <v>149</v>
      </c>
      <c r="G18" s="161">
        <v>1</v>
      </c>
      <c r="H18" s="162">
        <v>912.05</v>
      </c>
      <c r="I18" s="141" t="s">
        <v>144</v>
      </c>
      <c r="J18" s="163">
        <v>1133.04</v>
      </c>
      <c r="K18" s="163">
        <f t="shared" ref="K18:K20" si="0">J18*G18</f>
        <v>1133.04</v>
      </c>
      <c r="L18" s="217" t="s">
        <v>39</v>
      </c>
    </row>
    <row r="19" spans="1:12" ht="30" x14ac:dyDescent="0.25">
      <c r="A19" s="216" t="s">
        <v>152</v>
      </c>
      <c r="B19" s="125" t="s">
        <v>117</v>
      </c>
      <c r="C19" s="126"/>
      <c r="D19" s="127">
        <v>14</v>
      </c>
      <c r="E19" s="128" t="s">
        <v>153</v>
      </c>
      <c r="F19" s="140" t="s">
        <v>143</v>
      </c>
      <c r="G19" s="161">
        <v>1</v>
      </c>
      <c r="H19" s="162">
        <v>34156.32</v>
      </c>
      <c r="I19" s="141" t="s">
        <v>144</v>
      </c>
      <c r="J19" s="163">
        <v>42432.4</v>
      </c>
      <c r="K19" s="163">
        <f t="shared" si="0"/>
        <v>42432.4</v>
      </c>
      <c r="L19" s="217" t="s">
        <v>39</v>
      </c>
    </row>
    <row r="20" spans="1:12" ht="30" x14ac:dyDescent="0.25">
      <c r="A20" s="216" t="s">
        <v>154</v>
      </c>
      <c r="B20" s="125" t="s">
        <v>117</v>
      </c>
      <c r="C20" s="126"/>
      <c r="D20" s="127">
        <v>13</v>
      </c>
      <c r="E20" s="128" t="s">
        <v>155</v>
      </c>
      <c r="F20" s="140" t="s">
        <v>143</v>
      </c>
      <c r="G20" s="161">
        <v>1</v>
      </c>
      <c r="H20" s="162">
        <v>14461.17</v>
      </c>
      <c r="I20" s="141" t="s">
        <v>144</v>
      </c>
      <c r="J20" s="163">
        <v>17965.11</v>
      </c>
      <c r="K20" s="163">
        <f t="shared" si="0"/>
        <v>17965.11</v>
      </c>
      <c r="L20" s="217" t="s">
        <v>39</v>
      </c>
    </row>
    <row r="21" spans="1:12" ht="15.6" x14ac:dyDescent="0.3">
      <c r="A21" s="218" t="s">
        <v>156</v>
      </c>
      <c r="B21" s="122"/>
      <c r="C21" s="123"/>
      <c r="D21" s="124"/>
      <c r="E21" s="129" t="s">
        <v>157</v>
      </c>
      <c r="F21" s="160"/>
      <c r="G21" s="160"/>
      <c r="H21" s="164"/>
      <c r="I21" s="160"/>
      <c r="J21" s="165" t="s">
        <v>138</v>
      </c>
      <c r="K21" s="166">
        <v>11936.84</v>
      </c>
      <c r="L21" s="219"/>
    </row>
    <row r="22" spans="1:12" ht="30" x14ac:dyDescent="0.25">
      <c r="A22" s="216" t="s">
        <v>158</v>
      </c>
      <c r="B22" s="125" t="s">
        <v>117</v>
      </c>
      <c r="C22" s="126"/>
      <c r="D22" s="127">
        <v>7</v>
      </c>
      <c r="E22" s="128" t="s">
        <v>159</v>
      </c>
      <c r="F22" s="140" t="s">
        <v>143</v>
      </c>
      <c r="G22" s="161">
        <v>1</v>
      </c>
      <c r="H22" s="162">
        <v>4804.33</v>
      </c>
      <c r="I22" s="141" t="s">
        <v>144</v>
      </c>
      <c r="J22" s="163">
        <v>5968.42</v>
      </c>
      <c r="K22" s="163">
        <f>J22*G22</f>
        <v>5968.42</v>
      </c>
      <c r="L22" s="217" t="s">
        <v>39</v>
      </c>
    </row>
    <row r="23" spans="1:12" ht="30" x14ac:dyDescent="0.25">
      <c r="A23" s="216" t="s">
        <v>160</v>
      </c>
      <c r="B23" s="125" t="s">
        <v>117</v>
      </c>
      <c r="C23" s="126"/>
      <c r="D23" s="127">
        <v>8</v>
      </c>
      <c r="E23" s="128" t="s">
        <v>161</v>
      </c>
      <c r="F23" s="140" t="s">
        <v>143</v>
      </c>
      <c r="G23" s="161">
        <v>1</v>
      </c>
      <c r="H23" s="162">
        <v>4804.33</v>
      </c>
      <c r="I23" s="141" t="s">
        <v>144</v>
      </c>
      <c r="J23" s="163">
        <v>5968.42</v>
      </c>
      <c r="K23" s="163">
        <f>J23*G23</f>
        <v>5968.42</v>
      </c>
      <c r="L23" s="217" t="s">
        <v>39</v>
      </c>
    </row>
    <row r="24" spans="1:12" ht="15.6" x14ac:dyDescent="0.3">
      <c r="A24" s="218" t="s">
        <v>162</v>
      </c>
      <c r="B24" s="122"/>
      <c r="C24" s="123"/>
      <c r="D24" s="124"/>
      <c r="E24" s="129" t="s">
        <v>163</v>
      </c>
      <c r="F24" s="160"/>
      <c r="G24" s="160"/>
      <c r="H24" s="164"/>
      <c r="I24" s="160"/>
      <c r="J24" s="165" t="s">
        <v>138</v>
      </c>
      <c r="K24" s="166">
        <v>29957.1</v>
      </c>
      <c r="L24" s="219"/>
    </row>
    <row r="25" spans="1:12" ht="30" x14ac:dyDescent="0.25">
      <c r="A25" s="216" t="s">
        <v>164</v>
      </c>
      <c r="B25" s="125" t="s">
        <v>116</v>
      </c>
      <c r="C25" s="126"/>
      <c r="D25" s="130">
        <v>104790</v>
      </c>
      <c r="E25" s="128" t="s">
        <v>165</v>
      </c>
      <c r="F25" s="140" t="s">
        <v>166</v>
      </c>
      <c r="G25" s="161">
        <v>220.37</v>
      </c>
      <c r="H25" s="162">
        <v>109.43</v>
      </c>
      <c r="I25" s="141" t="s">
        <v>144</v>
      </c>
      <c r="J25" s="163">
        <v>135.94</v>
      </c>
      <c r="K25" s="163">
        <f>J25*G25</f>
        <v>29957.0978</v>
      </c>
      <c r="L25" s="217" t="s">
        <v>39</v>
      </c>
    </row>
    <row r="26" spans="1:12" ht="15.6" x14ac:dyDescent="0.3">
      <c r="A26" s="218" t="s">
        <v>167</v>
      </c>
      <c r="B26" s="122"/>
      <c r="C26" s="123"/>
      <c r="D26" s="124"/>
      <c r="E26" s="129" t="s">
        <v>168</v>
      </c>
      <c r="F26" s="160"/>
      <c r="G26" s="160"/>
      <c r="H26" s="164"/>
      <c r="I26" s="160"/>
      <c r="J26" s="165" t="s">
        <v>138</v>
      </c>
      <c r="K26" s="166">
        <v>259111.72</v>
      </c>
      <c r="L26" s="219"/>
    </row>
    <row r="27" spans="1:12" ht="15.6" x14ac:dyDescent="0.3">
      <c r="A27" s="218" t="s">
        <v>169</v>
      </c>
      <c r="B27" s="122"/>
      <c r="C27" s="123"/>
      <c r="D27" s="124"/>
      <c r="E27" s="129" t="s">
        <v>170</v>
      </c>
      <c r="F27" s="160"/>
      <c r="G27" s="160"/>
      <c r="H27" s="164"/>
      <c r="I27" s="160"/>
      <c r="J27" s="165" t="s">
        <v>138</v>
      </c>
      <c r="K27" s="166">
        <v>138622.65</v>
      </c>
      <c r="L27" s="219"/>
    </row>
    <row r="28" spans="1:12" ht="30" x14ac:dyDescent="0.25">
      <c r="A28" s="216" t="s">
        <v>171</v>
      </c>
      <c r="B28" s="125" t="s">
        <v>117</v>
      </c>
      <c r="C28" s="126"/>
      <c r="D28" s="127">
        <v>1</v>
      </c>
      <c r="E28" s="128" t="s">
        <v>172</v>
      </c>
      <c r="F28" s="140" t="s">
        <v>173</v>
      </c>
      <c r="G28" s="161">
        <v>224.94</v>
      </c>
      <c r="H28" s="162">
        <v>2.61</v>
      </c>
      <c r="I28" s="141" t="s">
        <v>144</v>
      </c>
      <c r="J28" s="163">
        <v>3.24</v>
      </c>
      <c r="K28" s="163">
        <f>J28*G28</f>
        <v>728.80560000000003</v>
      </c>
      <c r="L28" s="217" t="s">
        <v>39</v>
      </c>
    </row>
    <row r="29" spans="1:12" ht="30" x14ac:dyDescent="0.25">
      <c r="A29" s="216" t="s">
        <v>174</v>
      </c>
      <c r="B29" s="125" t="s">
        <v>116</v>
      </c>
      <c r="C29" s="126"/>
      <c r="D29" s="132">
        <v>92395</v>
      </c>
      <c r="E29" s="128" t="s">
        <v>118</v>
      </c>
      <c r="F29" s="140" t="s">
        <v>149</v>
      </c>
      <c r="G29" s="161">
        <v>787.29</v>
      </c>
      <c r="H29" s="162">
        <v>140.99</v>
      </c>
      <c r="I29" s="141" t="s">
        <v>144</v>
      </c>
      <c r="J29" s="163">
        <v>175.15</v>
      </c>
      <c r="K29" s="163">
        <f>J29*G29</f>
        <v>137893.84349999999</v>
      </c>
      <c r="L29" s="217" t="s">
        <v>39</v>
      </c>
    </row>
    <row r="30" spans="1:12" ht="31.2" x14ac:dyDescent="0.25">
      <c r="A30" s="218" t="s">
        <v>175</v>
      </c>
      <c r="B30" s="133"/>
      <c r="C30" s="134"/>
      <c r="D30" s="135"/>
      <c r="E30" s="136" t="s">
        <v>176</v>
      </c>
      <c r="F30" s="160"/>
      <c r="G30" s="160"/>
      <c r="H30" s="164"/>
      <c r="I30" s="160"/>
      <c r="J30" s="165" t="s">
        <v>138</v>
      </c>
      <c r="K30" s="166">
        <v>60980.2</v>
      </c>
      <c r="L30" s="215"/>
    </row>
    <row r="31" spans="1:12" ht="30" x14ac:dyDescent="0.25">
      <c r="A31" s="216" t="s">
        <v>177</v>
      </c>
      <c r="B31" s="125" t="s">
        <v>116</v>
      </c>
      <c r="C31" s="126"/>
      <c r="D31" s="132">
        <v>94267</v>
      </c>
      <c r="E31" s="128" t="s">
        <v>119</v>
      </c>
      <c r="F31" s="140" t="s">
        <v>173</v>
      </c>
      <c r="G31" s="161">
        <v>387.88</v>
      </c>
      <c r="H31" s="162">
        <v>70.59</v>
      </c>
      <c r="I31" s="141" t="s">
        <v>144</v>
      </c>
      <c r="J31" s="163">
        <v>87.69</v>
      </c>
      <c r="K31" s="163">
        <f>J31*G31</f>
        <v>34013.197200000002</v>
      </c>
      <c r="L31" s="217" t="s">
        <v>39</v>
      </c>
    </row>
    <row r="32" spans="1:12" ht="30" x14ac:dyDescent="0.25">
      <c r="A32" s="216" t="s">
        <v>178</v>
      </c>
      <c r="B32" s="125" t="s">
        <v>116</v>
      </c>
      <c r="C32" s="126"/>
      <c r="D32" s="132">
        <v>94268</v>
      </c>
      <c r="E32" s="128" t="s">
        <v>120</v>
      </c>
      <c r="F32" s="140" t="s">
        <v>173</v>
      </c>
      <c r="G32" s="161">
        <v>99.8</v>
      </c>
      <c r="H32" s="162">
        <v>77.099999999999994</v>
      </c>
      <c r="I32" s="141" t="s">
        <v>144</v>
      </c>
      <c r="J32" s="163">
        <v>95.78</v>
      </c>
      <c r="K32" s="163">
        <f>J32*G32</f>
        <v>9558.8439999999991</v>
      </c>
      <c r="L32" s="217" t="s">
        <v>39</v>
      </c>
    </row>
    <row r="33" spans="1:12" ht="30" x14ac:dyDescent="0.25">
      <c r="A33" s="216" t="s">
        <v>179</v>
      </c>
      <c r="B33" s="125" t="s">
        <v>116</v>
      </c>
      <c r="C33" s="126"/>
      <c r="D33" s="132">
        <v>94293</v>
      </c>
      <c r="E33" s="128" t="s">
        <v>121</v>
      </c>
      <c r="F33" s="140" t="s">
        <v>173</v>
      </c>
      <c r="G33" s="161">
        <v>63</v>
      </c>
      <c r="H33" s="162">
        <v>222.43</v>
      </c>
      <c r="I33" s="141" t="s">
        <v>144</v>
      </c>
      <c r="J33" s="163">
        <v>276.32</v>
      </c>
      <c r="K33" s="163">
        <f>J33*G33</f>
        <v>17408.16</v>
      </c>
      <c r="L33" s="217" t="s">
        <v>39</v>
      </c>
    </row>
    <row r="34" spans="1:12" ht="15.6" x14ac:dyDescent="0.3">
      <c r="A34" s="218" t="s">
        <v>180</v>
      </c>
      <c r="B34" s="122"/>
      <c r="C34" s="123"/>
      <c r="D34" s="124"/>
      <c r="E34" s="129" t="s">
        <v>181</v>
      </c>
      <c r="F34" s="160"/>
      <c r="G34" s="160"/>
      <c r="H34" s="164"/>
      <c r="I34" s="160"/>
      <c r="J34" s="165" t="s">
        <v>138</v>
      </c>
      <c r="K34" s="166">
        <v>58408.27</v>
      </c>
      <c r="L34" s="219"/>
    </row>
    <row r="35" spans="1:12" ht="30" x14ac:dyDescent="0.25">
      <c r="A35" s="220" t="s">
        <v>182</v>
      </c>
      <c r="B35" s="137" t="s">
        <v>116</v>
      </c>
      <c r="C35" s="138"/>
      <c r="D35" s="139">
        <v>94991</v>
      </c>
      <c r="E35" s="128" t="s">
        <v>123</v>
      </c>
      <c r="F35" s="140" t="s">
        <v>166</v>
      </c>
      <c r="G35" s="161">
        <v>33.78</v>
      </c>
      <c r="H35" s="162">
        <v>940.95</v>
      </c>
      <c r="I35" s="141" t="s">
        <v>144</v>
      </c>
      <c r="J35" s="163">
        <v>1168.94</v>
      </c>
      <c r="K35" s="163">
        <f>J35*G35</f>
        <v>39486.7932</v>
      </c>
      <c r="L35" s="221" t="s">
        <v>39</v>
      </c>
    </row>
    <row r="36" spans="1:12" ht="30" x14ac:dyDescent="0.25">
      <c r="A36" s="220" t="s">
        <v>183</v>
      </c>
      <c r="B36" s="137" t="s">
        <v>116</v>
      </c>
      <c r="C36" s="138"/>
      <c r="D36" s="142">
        <v>105004</v>
      </c>
      <c r="E36" s="128" t="s">
        <v>124</v>
      </c>
      <c r="F36" s="140" t="s">
        <v>149</v>
      </c>
      <c r="G36" s="161">
        <v>43.2</v>
      </c>
      <c r="H36" s="162">
        <v>156.84</v>
      </c>
      <c r="I36" s="141" t="s">
        <v>144</v>
      </c>
      <c r="J36" s="163">
        <v>194.84</v>
      </c>
      <c r="K36" s="163">
        <f>J36*G36</f>
        <v>8417.0880000000016</v>
      </c>
      <c r="L36" s="221" t="s">
        <v>39</v>
      </c>
    </row>
    <row r="37" spans="1:12" ht="30" x14ac:dyDescent="0.25">
      <c r="A37" s="216" t="s">
        <v>184</v>
      </c>
      <c r="B37" s="125" t="s">
        <v>116</v>
      </c>
      <c r="C37" s="126"/>
      <c r="D37" s="130">
        <v>104658</v>
      </c>
      <c r="E37" s="128" t="s">
        <v>125</v>
      </c>
      <c r="F37" s="140" t="s">
        <v>149</v>
      </c>
      <c r="G37" s="161">
        <v>48.49</v>
      </c>
      <c r="H37" s="162">
        <v>174.38</v>
      </c>
      <c r="I37" s="141" t="s">
        <v>144</v>
      </c>
      <c r="J37" s="163">
        <v>216.63</v>
      </c>
      <c r="K37" s="163">
        <f>J37*G37</f>
        <v>10504.3887</v>
      </c>
      <c r="L37" s="217" t="s">
        <v>39</v>
      </c>
    </row>
    <row r="38" spans="1:12" ht="15.6" x14ac:dyDescent="0.3">
      <c r="A38" s="218" t="s">
        <v>185</v>
      </c>
      <c r="B38" s="122"/>
      <c r="C38" s="123"/>
      <c r="D38" s="124"/>
      <c r="E38" s="129" t="s">
        <v>126</v>
      </c>
      <c r="F38" s="160"/>
      <c r="G38" s="160"/>
      <c r="H38" s="164"/>
      <c r="I38" s="160"/>
      <c r="J38" s="165" t="s">
        <v>138</v>
      </c>
      <c r="K38" s="166">
        <v>1100.5999999999999</v>
      </c>
      <c r="L38" s="219"/>
    </row>
    <row r="39" spans="1:12" ht="30" x14ac:dyDescent="0.25">
      <c r="A39" s="216" t="s">
        <v>186</v>
      </c>
      <c r="B39" s="125" t="s">
        <v>116</v>
      </c>
      <c r="C39" s="126"/>
      <c r="D39" s="130">
        <v>102498</v>
      </c>
      <c r="E39" s="128" t="s">
        <v>127</v>
      </c>
      <c r="F39" s="140" t="s">
        <v>173</v>
      </c>
      <c r="G39" s="161">
        <v>456.68</v>
      </c>
      <c r="H39" s="162">
        <v>1.94</v>
      </c>
      <c r="I39" s="141" t="s">
        <v>144</v>
      </c>
      <c r="J39" s="163">
        <v>2.41</v>
      </c>
      <c r="K39" s="163">
        <f>J39*G39</f>
        <v>1100.5988</v>
      </c>
      <c r="L39" s="217" t="s">
        <v>39</v>
      </c>
    </row>
    <row r="40" spans="1:12" ht="15.6" x14ac:dyDescent="0.3">
      <c r="A40" s="218" t="s">
        <v>187</v>
      </c>
      <c r="B40" s="122"/>
      <c r="C40" s="123"/>
      <c r="D40" s="124"/>
      <c r="E40" s="129" t="s">
        <v>188</v>
      </c>
      <c r="F40" s="160"/>
      <c r="G40" s="160"/>
      <c r="H40" s="164"/>
      <c r="I40" s="160"/>
      <c r="J40" s="165" t="s">
        <v>138</v>
      </c>
      <c r="K40" s="166">
        <v>315809.01</v>
      </c>
      <c r="L40" s="219"/>
    </row>
    <row r="41" spans="1:12" ht="15.6" x14ac:dyDescent="0.3">
      <c r="A41" s="218" t="s">
        <v>189</v>
      </c>
      <c r="B41" s="122"/>
      <c r="C41" s="123"/>
      <c r="D41" s="124"/>
      <c r="E41" s="129" t="s">
        <v>170</v>
      </c>
      <c r="F41" s="160"/>
      <c r="G41" s="160"/>
      <c r="H41" s="164"/>
      <c r="I41" s="160"/>
      <c r="J41" s="165" t="s">
        <v>138</v>
      </c>
      <c r="K41" s="166">
        <v>184137.74</v>
      </c>
      <c r="L41" s="219"/>
    </row>
    <row r="42" spans="1:12" ht="30" x14ac:dyDescent="0.25">
      <c r="A42" s="216" t="s">
        <v>190</v>
      </c>
      <c r="B42" s="125" t="s">
        <v>117</v>
      </c>
      <c r="C42" s="126"/>
      <c r="D42" s="127">
        <v>1</v>
      </c>
      <c r="E42" s="128" t="s">
        <v>172</v>
      </c>
      <c r="F42" s="140" t="s">
        <v>173</v>
      </c>
      <c r="G42" s="161">
        <v>274.32</v>
      </c>
      <c r="H42" s="162">
        <v>2.61</v>
      </c>
      <c r="I42" s="141" t="s">
        <v>144</v>
      </c>
      <c r="J42" s="163">
        <v>3.24</v>
      </c>
      <c r="K42" s="163">
        <f>J42*G42</f>
        <v>888.79680000000008</v>
      </c>
      <c r="L42" s="217" t="s">
        <v>39</v>
      </c>
    </row>
    <row r="43" spans="1:12" ht="30" x14ac:dyDescent="0.25">
      <c r="A43" s="216" t="s">
        <v>191</v>
      </c>
      <c r="B43" s="125" t="s">
        <v>116</v>
      </c>
      <c r="C43" s="126"/>
      <c r="D43" s="132">
        <v>92395</v>
      </c>
      <c r="E43" s="128" t="s">
        <v>118</v>
      </c>
      <c r="F43" s="140" t="s">
        <v>149</v>
      </c>
      <c r="G43" s="167">
        <v>1046.24</v>
      </c>
      <c r="H43" s="162">
        <v>140.99</v>
      </c>
      <c r="I43" s="141" t="s">
        <v>144</v>
      </c>
      <c r="J43" s="163">
        <v>175.15</v>
      </c>
      <c r="K43" s="163">
        <f>J43*G43</f>
        <v>183248.93600000002</v>
      </c>
      <c r="L43" s="217" t="s">
        <v>39</v>
      </c>
    </row>
    <row r="44" spans="1:12" ht="31.2" x14ac:dyDescent="0.25">
      <c r="A44" s="218" t="s">
        <v>192</v>
      </c>
      <c r="B44" s="133"/>
      <c r="C44" s="134"/>
      <c r="D44" s="135"/>
      <c r="E44" s="136" t="s">
        <v>193</v>
      </c>
      <c r="F44" s="160"/>
      <c r="G44" s="160"/>
      <c r="H44" s="164"/>
      <c r="I44" s="160"/>
      <c r="J44" s="165" t="s">
        <v>138</v>
      </c>
      <c r="K44" s="166">
        <v>62014.85</v>
      </c>
      <c r="L44" s="215"/>
    </row>
    <row r="45" spans="1:12" ht="30" x14ac:dyDescent="0.25">
      <c r="A45" s="216" t="s">
        <v>194</v>
      </c>
      <c r="B45" s="125" t="s">
        <v>116</v>
      </c>
      <c r="C45" s="126"/>
      <c r="D45" s="132">
        <v>94267</v>
      </c>
      <c r="E45" s="128" t="s">
        <v>119</v>
      </c>
      <c r="F45" s="140" t="s">
        <v>173</v>
      </c>
      <c r="G45" s="161">
        <v>502.64</v>
      </c>
      <c r="H45" s="162">
        <v>70.59</v>
      </c>
      <c r="I45" s="141" t="s">
        <v>144</v>
      </c>
      <c r="J45" s="163">
        <v>87.69</v>
      </c>
      <c r="K45" s="163">
        <f>J45*G45</f>
        <v>44076.501599999996</v>
      </c>
      <c r="L45" s="217" t="s">
        <v>39</v>
      </c>
    </row>
    <row r="46" spans="1:12" ht="30" x14ac:dyDescent="0.25">
      <c r="A46" s="216" t="s">
        <v>195</v>
      </c>
      <c r="B46" s="125" t="s">
        <v>116</v>
      </c>
      <c r="C46" s="126"/>
      <c r="D46" s="132">
        <v>94268</v>
      </c>
      <c r="E46" s="128" t="s">
        <v>120</v>
      </c>
      <c r="F46" s="140" t="s">
        <v>173</v>
      </c>
      <c r="G46" s="161">
        <v>31.5</v>
      </c>
      <c r="H46" s="162">
        <v>77.099999999999994</v>
      </c>
      <c r="I46" s="141" t="s">
        <v>144</v>
      </c>
      <c r="J46" s="163">
        <v>95.78</v>
      </c>
      <c r="K46" s="163">
        <f t="shared" ref="K46:K47" si="1">J46*G46</f>
        <v>3017.07</v>
      </c>
      <c r="L46" s="217" t="s">
        <v>39</v>
      </c>
    </row>
    <row r="47" spans="1:12" ht="30" x14ac:dyDescent="0.25">
      <c r="A47" s="216" t="s">
        <v>196</v>
      </c>
      <c r="B47" s="125" t="s">
        <v>116</v>
      </c>
      <c r="C47" s="126"/>
      <c r="D47" s="132">
        <v>94293</v>
      </c>
      <c r="E47" s="128" t="s">
        <v>121</v>
      </c>
      <c r="F47" s="140" t="s">
        <v>173</v>
      </c>
      <c r="G47" s="161">
        <v>54</v>
      </c>
      <c r="H47" s="162">
        <v>222.43</v>
      </c>
      <c r="I47" s="141" t="s">
        <v>144</v>
      </c>
      <c r="J47" s="163">
        <v>276.32</v>
      </c>
      <c r="K47" s="163">
        <f t="shared" si="1"/>
        <v>14921.279999999999</v>
      </c>
      <c r="L47" s="217" t="s">
        <v>39</v>
      </c>
    </row>
    <row r="48" spans="1:12" ht="15.6" x14ac:dyDescent="0.3">
      <c r="A48" s="218" t="s">
        <v>197</v>
      </c>
      <c r="B48" s="122"/>
      <c r="C48" s="123"/>
      <c r="D48" s="124"/>
      <c r="E48" s="129" t="s">
        <v>181</v>
      </c>
      <c r="F48" s="160"/>
      <c r="G48" s="160"/>
      <c r="H48" s="164"/>
      <c r="I48" s="160"/>
      <c r="J48" s="165" t="s">
        <v>138</v>
      </c>
      <c r="K48" s="166">
        <v>68313.710000000006</v>
      </c>
      <c r="L48" s="219"/>
    </row>
    <row r="49" spans="1:12" ht="30" x14ac:dyDescent="0.25">
      <c r="A49" s="220" t="s">
        <v>198</v>
      </c>
      <c r="B49" s="137" t="s">
        <v>116</v>
      </c>
      <c r="C49" s="138"/>
      <c r="D49" s="139">
        <v>94991</v>
      </c>
      <c r="E49" s="128" t="s">
        <v>123</v>
      </c>
      <c r="F49" s="140" t="s">
        <v>166</v>
      </c>
      <c r="G49" s="161">
        <v>44.13</v>
      </c>
      <c r="H49" s="162">
        <v>940.95</v>
      </c>
      <c r="I49" s="141" t="s">
        <v>144</v>
      </c>
      <c r="J49" s="163">
        <v>1168.94</v>
      </c>
      <c r="K49" s="163">
        <f>J49*G49</f>
        <v>51585.322200000002</v>
      </c>
      <c r="L49" s="221" t="s">
        <v>39</v>
      </c>
    </row>
    <row r="50" spans="1:12" ht="30" x14ac:dyDescent="0.25">
      <c r="A50" s="220" t="s">
        <v>199</v>
      </c>
      <c r="B50" s="137" t="s">
        <v>116</v>
      </c>
      <c r="C50" s="138"/>
      <c r="D50" s="142">
        <v>105004</v>
      </c>
      <c r="E50" s="128" t="s">
        <v>124</v>
      </c>
      <c r="F50" s="140" t="s">
        <v>149</v>
      </c>
      <c r="G50" s="161">
        <v>32.4</v>
      </c>
      <c r="H50" s="162">
        <v>156.84</v>
      </c>
      <c r="I50" s="141" t="s">
        <v>144</v>
      </c>
      <c r="J50" s="163">
        <v>194.84</v>
      </c>
      <c r="K50" s="163">
        <f t="shared" ref="K50:K51" si="2">J50*G50</f>
        <v>6312.8159999999998</v>
      </c>
      <c r="L50" s="221" t="s">
        <v>39</v>
      </c>
    </row>
    <row r="51" spans="1:12" ht="30" x14ac:dyDescent="0.25">
      <c r="A51" s="216" t="s">
        <v>200</v>
      </c>
      <c r="B51" s="125" t="s">
        <v>116</v>
      </c>
      <c r="C51" s="126"/>
      <c r="D51" s="130">
        <v>104658</v>
      </c>
      <c r="E51" s="128" t="s">
        <v>125</v>
      </c>
      <c r="F51" s="140" t="s">
        <v>149</v>
      </c>
      <c r="G51" s="161">
        <v>48.08</v>
      </c>
      <c r="H51" s="162">
        <v>174.38</v>
      </c>
      <c r="I51" s="141" t="s">
        <v>144</v>
      </c>
      <c r="J51" s="163">
        <v>216.63</v>
      </c>
      <c r="K51" s="163">
        <f t="shared" si="2"/>
        <v>10415.570399999999</v>
      </c>
      <c r="L51" s="217" t="s">
        <v>39</v>
      </c>
    </row>
    <row r="52" spans="1:12" ht="15.6" x14ac:dyDescent="0.3">
      <c r="A52" s="218" t="s">
        <v>201</v>
      </c>
      <c r="B52" s="122"/>
      <c r="C52" s="123"/>
      <c r="D52" s="124"/>
      <c r="E52" s="129" t="s">
        <v>126</v>
      </c>
      <c r="F52" s="160"/>
      <c r="G52" s="160"/>
      <c r="H52" s="164"/>
      <c r="I52" s="160"/>
      <c r="J52" s="165" t="s">
        <v>138</v>
      </c>
      <c r="K52" s="166">
        <v>1342.71</v>
      </c>
      <c r="L52" s="219"/>
    </row>
    <row r="53" spans="1:12" ht="30" x14ac:dyDescent="0.25">
      <c r="A53" s="216" t="s">
        <v>202</v>
      </c>
      <c r="B53" s="125" t="s">
        <v>116</v>
      </c>
      <c r="C53" s="126"/>
      <c r="D53" s="130">
        <v>102498</v>
      </c>
      <c r="E53" s="128" t="s">
        <v>127</v>
      </c>
      <c r="F53" s="140" t="s">
        <v>173</v>
      </c>
      <c r="G53" s="161">
        <v>557.14</v>
      </c>
      <c r="H53" s="162">
        <v>1.94</v>
      </c>
      <c r="I53" s="141" t="s">
        <v>144</v>
      </c>
      <c r="J53" s="163">
        <v>2.41</v>
      </c>
      <c r="K53" s="163">
        <f>J53*G53</f>
        <v>1342.7074</v>
      </c>
      <c r="L53" s="217" t="s">
        <v>39</v>
      </c>
    </row>
    <row r="54" spans="1:12" ht="15.6" x14ac:dyDescent="0.3">
      <c r="A54" s="218" t="s">
        <v>203</v>
      </c>
      <c r="B54" s="122"/>
      <c r="C54" s="123"/>
      <c r="D54" s="124"/>
      <c r="E54" s="129" t="s">
        <v>204</v>
      </c>
      <c r="F54" s="160"/>
      <c r="G54" s="160"/>
      <c r="H54" s="164"/>
      <c r="I54" s="160"/>
      <c r="J54" s="165" t="s">
        <v>138</v>
      </c>
      <c r="K54" s="166">
        <v>805208.15</v>
      </c>
      <c r="L54" s="219"/>
    </row>
    <row r="55" spans="1:12" ht="15.6" x14ac:dyDescent="0.3">
      <c r="A55" s="218" t="s">
        <v>205</v>
      </c>
      <c r="B55" s="122"/>
      <c r="C55" s="123"/>
      <c r="D55" s="124"/>
      <c r="E55" s="129" t="s">
        <v>170</v>
      </c>
      <c r="F55" s="160"/>
      <c r="G55" s="160"/>
      <c r="H55" s="164"/>
      <c r="I55" s="160"/>
      <c r="J55" s="165" t="s">
        <v>138</v>
      </c>
      <c r="K55" s="166">
        <v>421670.73</v>
      </c>
      <c r="L55" s="219"/>
    </row>
    <row r="56" spans="1:12" ht="30" x14ac:dyDescent="0.25">
      <c r="A56" s="216" t="s">
        <v>206</v>
      </c>
      <c r="B56" s="125" t="s">
        <v>117</v>
      </c>
      <c r="C56" s="126"/>
      <c r="D56" s="127">
        <v>1</v>
      </c>
      <c r="E56" s="128" t="s">
        <v>172</v>
      </c>
      <c r="F56" s="140" t="s">
        <v>173</v>
      </c>
      <c r="G56" s="161">
        <v>740.79</v>
      </c>
      <c r="H56" s="162">
        <v>2.61</v>
      </c>
      <c r="I56" s="141" t="s">
        <v>144</v>
      </c>
      <c r="J56" s="163">
        <v>3.24</v>
      </c>
      <c r="K56" s="163">
        <f>J56*G56</f>
        <v>2400.1596</v>
      </c>
      <c r="L56" s="217" t="s">
        <v>39</v>
      </c>
    </row>
    <row r="57" spans="1:12" ht="30" x14ac:dyDescent="0.25">
      <c r="A57" s="216" t="s">
        <v>207</v>
      </c>
      <c r="B57" s="125" t="s">
        <v>116</v>
      </c>
      <c r="C57" s="126"/>
      <c r="D57" s="132">
        <v>92395</v>
      </c>
      <c r="E57" s="128" t="s">
        <v>118</v>
      </c>
      <c r="F57" s="140" t="s">
        <v>149</v>
      </c>
      <c r="G57" s="167">
        <v>2393.7800000000002</v>
      </c>
      <c r="H57" s="162">
        <v>140.99</v>
      </c>
      <c r="I57" s="141" t="s">
        <v>144</v>
      </c>
      <c r="J57" s="163">
        <v>175.15</v>
      </c>
      <c r="K57" s="163">
        <f>J57*G57</f>
        <v>419270.56700000004</v>
      </c>
      <c r="L57" s="217" t="s">
        <v>39</v>
      </c>
    </row>
    <row r="58" spans="1:12" ht="31.2" x14ac:dyDescent="0.25">
      <c r="A58" s="218" t="s">
        <v>208</v>
      </c>
      <c r="B58" s="133"/>
      <c r="C58" s="134"/>
      <c r="D58" s="135"/>
      <c r="E58" s="136" t="s">
        <v>176</v>
      </c>
      <c r="F58" s="160"/>
      <c r="G58" s="160"/>
      <c r="H58" s="164"/>
      <c r="I58" s="160"/>
      <c r="J58" s="165" t="s">
        <v>138</v>
      </c>
      <c r="K58" s="166">
        <v>136528.35</v>
      </c>
      <c r="L58" s="215"/>
    </row>
    <row r="59" spans="1:12" ht="30" x14ac:dyDescent="0.25">
      <c r="A59" s="216" t="s">
        <v>209</v>
      </c>
      <c r="B59" s="125" t="s">
        <v>116</v>
      </c>
      <c r="C59" s="126"/>
      <c r="D59" s="132">
        <v>94267</v>
      </c>
      <c r="E59" s="128" t="s">
        <v>119</v>
      </c>
      <c r="F59" s="140" t="s">
        <v>173</v>
      </c>
      <c r="G59" s="167">
        <v>1336.58</v>
      </c>
      <c r="H59" s="162">
        <v>70.59</v>
      </c>
      <c r="I59" s="141" t="s">
        <v>144</v>
      </c>
      <c r="J59" s="163">
        <v>87.69</v>
      </c>
      <c r="K59" s="163">
        <f>J59*G59</f>
        <v>117204.70019999999</v>
      </c>
      <c r="L59" s="217" t="s">
        <v>39</v>
      </c>
    </row>
    <row r="60" spans="1:12" ht="30" x14ac:dyDescent="0.25">
      <c r="A60" s="216" t="s">
        <v>210</v>
      </c>
      <c r="B60" s="125" t="s">
        <v>116</v>
      </c>
      <c r="C60" s="126"/>
      <c r="D60" s="132">
        <v>94268</v>
      </c>
      <c r="E60" s="128" t="s">
        <v>120</v>
      </c>
      <c r="F60" s="140" t="s">
        <v>173</v>
      </c>
      <c r="G60" s="161">
        <v>90.68</v>
      </c>
      <c r="H60" s="162">
        <v>77.099999999999994</v>
      </c>
      <c r="I60" s="141" t="s">
        <v>144</v>
      </c>
      <c r="J60" s="163">
        <v>95.78</v>
      </c>
      <c r="K60" s="163">
        <f>J60*G60</f>
        <v>8685.3304000000007</v>
      </c>
      <c r="L60" s="217" t="s">
        <v>39</v>
      </c>
    </row>
    <row r="61" spans="1:12" ht="30" x14ac:dyDescent="0.25">
      <c r="A61" s="216" t="s">
        <v>211</v>
      </c>
      <c r="B61" s="125" t="s">
        <v>116</v>
      </c>
      <c r="C61" s="126"/>
      <c r="D61" s="132">
        <v>94293</v>
      </c>
      <c r="E61" s="128" t="s">
        <v>121</v>
      </c>
      <c r="F61" s="140" t="s">
        <v>173</v>
      </c>
      <c r="G61" s="161">
        <v>38.5</v>
      </c>
      <c r="H61" s="162">
        <v>222.43</v>
      </c>
      <c r="I61" s="141" t="s">
        <v>144</v>
      </c>
      <c r="J61" s="163">
        <v>276.32</v>
      </c>
      <c r="K61" s="163">
        <f>J61*G61</f>
        <v>10638.32</v>
      </c>
      <c r="L61" s="217" t="s">
        <v>39</v>
      </c>
    </row>
    <row r="62" spans="1:12" ht="15.6" x14ac:dyDescent="0.3">
      <c r="A62" s="218" t="s">
        <v>212</v>
      </c>
      <c r="B62" s="122"/>
      <c r="C62" s="123"/>
      <c r="D62" s="124"/>
      <c r="E62" s="129" t="s">
        <v>181</v>
      </c>
      <c r="F62" s="160"/>
      <c r="G62" s="160"/>
      <c r="H62" s="164"/>
      <c r="I62" s="160"/>
      <c r="J62" s="165" t="s">
        <v>138</v>
      </c>
      <c r="K62" s="166">
        <v>189121.36</v>
      </c>
      <c r="L62" s="219"/>
    </row>
    <row r="63" spans="1:12" ht="30" x14ac:dyDescent="0.25">
      <c r="A63" s="220" t="s">
        <v>213</v>
      </c>
      <c r="B63" s="137" t="s">
        <v>116</v>
      </c>
      <c r="C63" s="138"/>
      <c r="D63" s="139">
        <v>94991</v>
      </c>
      <c r="E63" s="128" t="s">
        <v>123</v>
      </c>
      <c r="F63" s="140" t="s">
        <v>166</v>
      </c>
      <c r="G63" s="161">
        <v>121.83</v>
      </c>
      <c r="H63" s="162">
        <v>940.95</v>
      </c>
      <c r="I63" s="141" t="s">
        <v>144</v>
      </c>
      <c r="J63" s="163">
        <v>1168.94</v>
      </c>
      <c r="K63" s="163">
        <f>J63*G63</f>
        <v>142411.9602</v>
      </c>
      <c r="L63" s="221" t="s">
        <v>39</v>
      </c>
    </row>
    <row r="64" spans="1:12" ht="30" x14ac:dyDescent="0.25">
      <c r="A64" s="220" t="s">
        <v>214</v>
      </c>
      <c r="B64" s="137" t="s">
        <v>116</v>
      </c>
      <c r="C64" s="138"/>
      <c r="D64" s="142">
        <v>105004</v>
      </c>
      <c r="E64" s="128" t="s">
        <v>124</v>
      </c>
      <c r="F64" s="140" t="s">
        <v>149</v>
      </c>
      <c r="G64" s="161">
        <v>54</v>
      </c>
      <c r="H64" s="162">
        <v>156.84</v>
      </c>
      <c r="I64" s="141" t="s">
        <v>144</v>
      </c>
      <c r="J64" s="163">
        <v>194.84</v>
      </c>
      <c r="K64" s="163">
        <f>J64*G64</f>
        <v>10521.36</v>
      </c>
      <c r="L64" s="221" t="s">
        <v>39</v>
      </c>
    </row>
    <row r="65" spans="1:12" ht="30" x14ac:dyDescent="0.25">
      <c r="A65" s="216" t="s">
        <v>215</v>
      </c>
      <c r="B65" s="125" t="s">
        <v>116</v>
      </c>
      <c r="C65" s="126"/>
      <c r="D65" s="130">
        <v>104658</v>
      </c>
      <c r="E65" s="128" t="s">
        <v>125</v>
      </c>
      <c r="F65" s="140" t="s">
        <v>149</v>
      </c>
      <c r="G65" s="161">
        <v>167.05</v>
      </c>
      <c r="H65" s="162">
        <v>174.38</v>
      </c>
      <c r="I65" s="141" t="s">
        <v>144</v>
      </c>
      <c r="J65" s="163">
        <v>216.63</v>
      </c>
      <c r="K65" s="163">
        <f>J65*G65</f>
        <v>36188.041499999999</v>
      </c>
      <c r="L65" s="217" t="s">
        <v>39</v>
      </c>
    </row>
    <row r="66" spans="1:12" ht="15.6" x14ac:dyDescent="0.3">
      <c r="A66" s="218" t="s">
        <v>216</v>
      </c>
      <c r="B66" s="122"/>
      <c r="C66" s="123"/>
      <c r="D66" s="124"/>
      <c r="E66" s="129" t="s">
        <v>126</v>
      </c>
      <c r="F66" s="160"/>
      <c r="G66" s="160"/>
      <c r="H66" s="164"/>
      <c r="I66" s="160"/>
      <c r="J66" s="165" t="s">
        <v>138</v>
      </c>
      <c r="K66" s="166">
        <v>3509.51</v>
      </c>
      <c r="L66" s="219"/>
    </row>
    <row r="67" spans="1:12" ht="30" x14ac:dyDescent="0.25">
      <c r="A67" s="216" t="s">
        <v>217</v>
      </c>
      <c r="B67" s="125" t="s">
        <v>116</v>
      </c>
      <c r="C67" s="126"/>
      <c r="D67" s="130">
        <v>102498</v>
      </c>
      <c r="E67" s="128" t="s">
        <v>127</v>
      </c>
      <c r="F67" s="140" t="s">
        <v>173</v>
      </c>
      <c r="G67" s="167">
        <v>1456.23</v>
      </c>
      <c r="H67" s="162">
        <v>1.94</v>
      </c>
      <c r="I67" s="141" t="s">
        <v>144</v>
      </c>
      <c r="J67" s="163">
        <v>2.41</v>
      </c>
      <c r="K67" s="163">
        <f>J67*G67</f>
        <v>3509.5143000000003</v>
      </c>
      <c r="L67" s="217" t="s">
        <v>39</v>
      </c>
    </row>
    <row r="68" spans="1:12" ht="15.6" x14ac:dyDescent="0.3">
      <c r="A68" s="218" t="s">
        <v>218</v>
      </c>
      <c r="B68" s="122"/>
      <c r="C68" s="123"/>
      <c r="D68" s="124"/>
      <c r="E68" s="129" t="s">
        <v>219</v>
      </c>
      <c r="F68" s="160"/>
      <c r="G68" s="160"/>
      <c r="H68" s="164"/>
      <c r="I68" s="160"/>
      <c r="J68" s="165" t="s">
        <v>138</v>
      </c>
      <c r="K68" s="166">
        <v>54378.2</v>
      </c>
      <c r="L68" s="219"/>
    </row>
    <row r="69" spans="1:12" ht="30" x14ac:dyDescent="0.25">
      <c r="A69" s="216" t="s">
        <v>220</v>
      </c>
      <c r="B69" s="125" t="s">
        <v>117</v>
      </c>
      <c r="C69" s="126"/>
      <c r="D69" s="127">
        <v>15</v>
      </c>
      <c r="E69" s="128" t="s">
        <v>221</v>
      </c>
      <c r="F69" s="140" t="s">
        <v>143</v>
      </c>
      <c r="G69" s="161">
        <v>10</v>
      </c>
      <c r="H69" s="162">
        <v>4377.22</v>
      </c>
      <c r="I69" s="141" t="s">
        <v>144</v>
      </c>
      <c r="J69" s="163">
        <v>5437.82</v>
      </c>
      <c r="K69" s="163">
        <f>J69*G69</f>
        <v>54378.2</v>
      </c>
      <c r="L69" s="217" t="s">
        <v>39</v>
      </c>
    </row>
    <row r="70" spans="1:12" ht="15.6" x14ac:dyDescent="0.3">
      <c r="A70" s="218" t="s">
        <v>222</v>
      </c>
      <c r="B70" s="122"/>
      <c r="C70" s="123"/>
      <c r="D70" s="124"/>
      <c r="E70" s="129" t="s">
        <v>223</v>
      </c>
      <c r="F70" s="160"/>
      <c r="G70" s="160"/>
      <c r="H70" s="164"/>
      <c r="I70" s="160"/>
      <c r="J70" s="165" t="s">
        <v>138</v>
      </c>
      <c r="K70" s="166">
        <v>87607.43</v>
      </c>
      <c r="L70" s="219"/>
    </row>
    <row r="71" spans="1:12" ht="15.6" x14ac:dyDescent="0.3">
      <c r="A71" s="218" t="s">
        <v>224</v>
      </c>
      <c r="B71" s="122"/>
      <c r="C71" s="123"/>
      <c r="D71" s="124"/>
      <c r="E71" s="143" t="s">
        <v>170</v>
      </c>
      <c r="F71" s="168"/>
      <c r="G71" s="160"/>
      <c r="H71" s="164"/>
      <c r="I71" s="160"/>
      <c r="J71" s="165" t="s">
        <v>138</v>
      </c>
      <c r="K71" s="166">
        <f>SUM(K72:K73)</f>
        <v>52843.56</v>
      </c>
      <c r="L71" s="219"/>
    </row>
    <row r="72" spans="1:12" ht="30" customHeight="1" x14ac:dyDescent="0.25">
      <c r="A72" s="216" t="s">
        <v>225</v>
      </c>
      <c r="B72" s="125" t="s">
        <v>117</v>
      </c>
      <c r="C72" s="126"/>
      <c r="D72" s="144">
        <v>1</v>
      </c>
      <c r="E72" s="145" t="s">
        <v>172</v>
      </c>
      <c r="F72" s="159" t="s">
        <v>173</v>
      </c>
      <c r="G72" s="169" t="s">
        <v>257</v>
      </c>
      <c r="H72" s="162">
        <v>1.05</v>
      </c>
      <c r="I72" s="141" t="s">
        <v>144</v>
      </c>
      <c r="J72" s="163">
        <v>1.3</v>
      </c>
      <c r="K72" s="163">
        <f>J72*G72</f>
        <v>130.416</v>
      </c>
      <c r="L72" s="217"/>
    </row>
    <row r="73" spans="1:12" ht="30" x14ac:dyDescent="0.25">
      <c r="A73" s="216" t="s">
        <v>97</v>
      </c>
      <c r="B73" s="125"/>
      <c r="C73" s="126"/>
      <c r="D73" s="146">
        <v>92395</v>
      </c>
      <c r="E73" s="147" t="s">
        <v>118</v>
      </c>
      <c r="F73" s="159" t="s">
        <v>255</v>
      </c>
      <c r="G73" s="169">
        <v>300.95999999999998</v>
      </c>
      <c r="H73" s="162">
        <v>140.99</v>
      </c>
      <c r="I73" s="141" t="s">
        <v>144</v>
      </c>
      <c r="J73" s="163">
        <v>175.15</v>
      </c>
      <c r="K73" s="163">
        <f>J73*G73</f>
        <v>52713.144</v>
      </c>
      <c r="L73" s="217"/>
    </row>
    <row r="74" spans="1:12" ht="15.6" x14ac:dyDescent="0.25">
      <c r="A74" s="216" t="s">
        <v>98</v>
      </c>
      <c r="B74" s="133"/>
      <c r="C74" s="134"/>
      <c r="D74" s="148"/>
      <c r="E74" s="149" t="s">
        <v>193</v>
      </c>
      <c r="F74" s="150"/>
      <c r="G74" s="149"/>
      <c r="H74" s="150"/>
      <c r="I74" s="149"/>
      <c r="J74" s="150"/>
      <c r="K74" s="166">
        <f>SUM(K75:K77)</f>
        <v>22715.642599999999</v>
      </c>
      <c r="L74" s="222"/>
    </row>
    <row r="75" spans="1:12" ht="39" customHeight="1" x14ac:dyDescent="0.25">
      <c r="A75" s="216" t="s">
        <v>99</v>
      </c>
      <c r="B75" s="125"/>
      <c r="C75" s="126"/>
      <c r="D75" s="146">
        <v>94267</v>
      </c>
      <c r="E75" s="151" t="s">
        <v>119</v>
      </c>
      <c r="F75" s="159" t="s">
        <v>173</v>
      </c>
      <c r="G75" s="169">
        <v>194.64</v>
      </c>
      <c r="H75" s="162">
        <v>70.59</v>
      </c>
      <c r="I75" s="141" t="s">
        <v>144</v>
      </c>
      <c r="J75" s="163">
        <v>87.69</v>
      </c>
      <c r="K75" s="163">
        <f>J75*G75</f>
        <v>17067.981599999999</v>
      </c>
      <c r="L75" s="217"/>
    </row>
    <row r="76" spans="1:12" ht="40.799999999999997" customHeight="1" x14ac:dyDescent="0.25">
      <c r="A76" s="216" t="s">
        <v>100</v>
      </c>
      <c r="B76" s="125"/>
      <c r="C76" s="126"/>
      <c r="D76" s="146">
        <v>94268</v>
      </c>
      <c r="E76" s="151" t="s">
        <v>120</v>
      </c>
      <c r="F76" s="159" t="s">
        <v>173</v>
      </c>
      <c r="G76" s="169">
        <v>29.25</v>
      </c>
      <c r="H76" s="162">
        <v>77.099999999999994</v>
      </c>
      <c r="I76" s="141" t="s">
        <v>144</v>
      </c>
      <c r="J76" s="163">
        <v>95.78</v>
      </c>
      <c r="K76" s="163">
        <f t="shared" ref="K76:K77" si="3">J76*G76</f>
        <v>2801.5650000000001</v>
      </c>
      <c r="L76" s="217"/>
    </row>
    <row r="77" spans="1:12" ht="39.6" customHeight="1" x14ac:dyDescent="0.25">
      <c r="A77" s="216" t="s">
        <v>101</v>
      </c>
      <c r="B77" s="125"/>
      <c r="C77" s="126"/>
      <c r="D77" s="146">
        <v>94293</v>
      </c>
      <c r="E77" s="151" t="s">
        <v>121</v>
      </c>
      <c r="F77" s="159" t="s">
        <v>173</v>
      </c>
      <c r="G77" s="169">
        <v>10.3</v>
      </c>
      <c r="H77" s="162">
        <v>222.43</v>
      </c>
      <c r="I77" s="141" t="s">
        <v>144</v>
      </c>
      <c r="J77" s="163">
        <v>276.32</v>
      </c>
      <c r="K77" s="163">
        <f t="shared" si="3"/>
        <v>2846.096</v>
      </c>
      <c r="L77" s="217"/>
    </row>
    <row r="78" spans="1:12" ht="15.6" x14ac:dyDescent="0.3">
      <c r="A78" s="216" t="s">
        <v>102</v>
      </c>
      <c r="B78" s="122"/>
      <c r="C78" s="123"/>
      <c r="D78" s="152"/>
      <c r="E78" s="153" t="s">
        <v>122</v>
      </c>
      <c r="F78" s="170"/>
      <c r="G78" s="153"/>
      <c r="H78" s="154"/>
      <c r="I78" s="153"/>
      <c r="J78" s="154"/>
      <c r="K78" s="176">
        <f t="shared" ref="K78:L78" si="4">SUM(K79:K81)</f>
        <v>11501.418100000001</v>
      </c>
      <c r="L78" s="223">
        <f t="shared" si="4"/>
        <v>0</v>
      </c>
    </row>
    <row r="79" spans="1:12" ht="30" x14ac:dyDescent="0.25">
      <c r="A79" s="216" t="s">
        <v>103</v>
      </c>
      <c r="B79" s="137"/>
      <c r="C79" s="138"/>
      <c r="D79" s="155">
        <v>94991</v>
      </c>
      <c r="E79" s="151" t="s">
        <v>123</v>
      </c>
      <c r="F79" s="159" t="s">
        <v>256</v>
      </c>
      <c r="G79" s="161">
        <v>1.73</v>
      </c>
      <c r="H79" s="162">
        <v>940.95</v>
      </c>
      <c r="I79" s="141" t="s">
        <v>144</v>
      </c>
      <c r="J79" s="163">
        <v>1168.94</v>
      </c>
      <c r="K79" s="163">
        <f>J79*G79</f>
        <v>2022.2662</v>
      </c>
      <c r="L79" s="217"/>
    </row>
    <row r="80" spans="1:12" ht="30" x14ac:dyDescent="0.25">
      <c r="A80" s="216" t="s">
        <v>104</v>
      </c>
      <c r="B80" s="137"/>
      <c r="C80" s="138"/>
      <c r="D80" s="156">
        <v>105004</v>
      </c>
      <c r="E80" s="151" t="s">
        <v>124</v>
      </c>
      <c r="F80" s="159" t="s">
        <v>255</v>
      </c>
      <c r="G80" s="161">
        <v>21.6</v>
      </c>
      <c r="H80" s="162">
        <v>156.84</v>
      </c>
      <c r="I80" s="141" t="s">
        <v>144</v>
      </c>
      <c r="J80" s="163">
        <v>194.84</v>
      </c>
      <c r="K80" s="163">
        <f t="shared" ref="K80:K87" si="5">J80*G80</f>
        <v>4208.5440000000008</v>
      </c>
      <c r="L80" s="217"/>
    </row>
    <row r="81" spans="1:16" ht="30" x14ac:dyDescent="0.25">
      <c r="A81" s="216" t="s">
        <v>105</v>
      </c>
      <c r="B81" s="125"/>
      <c r="C81" s="126"/>
      <c r="D81" s="157">
        <v>104658</v>
      </c>
      <c r="E81" s="151" t="s">
        <v>125</v>
      </c>
      <c r="F81" s="159" t="s">
        <v>255</v>
      </c>
      <c r="G81" s="172">
        <v>24.33</v>
      </c>
      <c r="H81" s="162">
        <v>174.38</v>
      </c>
      <c r="I81" s="141" t="s">
        <v>144</v>
      </c>
      <c r="J81" s="163">
        <v>216.63</v>
      </c>
      <c r="K81" s="163">
        <f t="shared" si="5"/>
        <v>5270.6079</v>
      </c>
      <c r="L81" s="217"/>
    </row>
    <row r="82" spans="1:16" ht="15.6" x14ac:dyDescent="0.3">
      <c r="A82" s="216" t="s">
        <v>106</v>
      </c>
      <c r="B82" s="122"/>
      <c r="C82" s="123"/>
      <c r="D82" s="152"/>
      <c r="E82" s="153" t="s">
        <v>126</v>
      </c>
      <c r="F82" s="171"/>
      <c r="G82" s="173"/>
      <c r="H82" s="174"/>
      <c r="I82" s="153"/>
      <c r="J82" s="154"/>
      <c r="K82" s="177">
        <f>K83</f>
        <v>546.80489999999998</v>
      </c>
      <c r="L82" s="224"/>
    </row>
    <row r="83" spans="1:16" ht="30" x14ac:dyDescent="0.25">
      <c r="A83" s="216" t="s">
        <v>107</v>
      </c>
      <c r="B83" s="125"/>
      <c r="C83" s="126"/>
      <c r="D83" s="157">
        <v>102498</v>
      </c>
      <c r="E83" s="151" t="s">
        <v>127</v>
      </c>
      <c r="F83" s="159" t="s">
        <v>173</v>
      </c>
      <c r="G83" s="172">
        <v>226.89</v>
      </c>
      <c r="H83" s="162">
        <v>1.94</v>
      </c>
      <c r="I83" s="141" t="s">
        <v>144</v>
      </c>
      <c r="J83" s="163">
        <v>2.41</v>
      </c>
      <c r="K83" s="163">
        <f t="shared" si="5"/>
        <v>546.80489999999998</v>
      </c>
      <c r="L83" s="217"/>
    </row>
    <row r="84" spans="1:16" ht="15.6" x14ac:dyDescent="0.3">
      <c r="A84" s="216" t="s">
        <v>108</v>
      </c>
      <c r="B84" s="122"/>
      <c r="C84" s="123"/>
      <c r="D84" s="152"/>
      <c r="E84" s="153" t="s">
        <v>128</v>
      </c>
      <c r="F84" s="171"/>
      <c r="G84" s="173"/>
      <c r="H84" s="174"/>
      <c r="I84" s="153"/>
      <c r="J84" s="154"/>
      <c r="K84" s="176">
        <f t="shared" ref="K84" si="6">SUM(K85:K87)</f>
        <v>32516.7</v>
      </c>
      <c r="L84" s="223">
        <f t="shared" ref="L84" si="7">SUM(L85:L87)</f>
        <v>0</v>
      </c>
    </row>
    <row r="85" spans="1:16" ht="30" x14ac:dyDescent="0.25">
      <c r="A85" s="216" t="s">
        <v>109</v>
      </c>
      <c r="B85" s="125"/>
      <c r="C85" s="126"/>
      <c r="D85" s="144">
        <v>4</v>
      </c>
      <c r="E85" s="151" t="s">
        <v>129</v>
      </c>
      <c r="F85" s="159" t="s">
        <v>143</v>
      </c>
      <c r="G85" s="169">
        <v>7</v>
      </c>
      <c r="H85" s="162">
        <v>872.49</v>
      </c>
      <c r="I85" s="141" t="s">
        <v>144</v>
      </c>
      <c r="J85" s="163">
        <v>1083.8900000000001</v>
      </c>
      <c r="K85" s="163">
        <f t="shared" si="5"/>
        <v>7587.2300000000005</v>
      </c>
      <c r="L85" s="217"/>
    </row>
    <row r="86" spans="1:16" ht="30" x14ac:dyDescent="0.25">
      <c r="A86" s="216" t="s">
        <v>110</v>
      </c>
      <c r="B86" s="125"/>
      <c r="C86" s="126"/>
      <c r="D86" s="144">
        <v>5</v>
      </c>
      <c r="E86" s="151" t="s">
        <v>130</v>
      </c>
      <c r="F86" s="159" t="s">
        <v>143</v>
      </c>
      <c r="G86" s="169">
        <v>6</v>
      </c>
      <c r="H86" s="162">
        <v>872.49</v>
      </c>
      <c r="I86" s="141" t="s">
        <v>144</v>
      </c>
      <c r="J86" s="163">
        <v>1083.8900000000001</v>
      </c>
      <c r="K86" s="163">
        <f t="shared" si="5"/>
        <v>6503.34</v>
      </c>
      <c r="L86" s="217"/>
    </row>
    <row r="87" spans="1:16" ht="30" x14ac:dyDescent="0.25">
      <c r="A87" s="216" t="s">
        <v>111</v>
      </c>
      <c r="B87" s="125"/>
      <c r="C87" s="126"/>
      <c r="D87" s="144">
        <v>6</v>
      </c>
      <c r="E87" s="151" t="s">
        <v>131</v>
      </c>
      <c r="F87" s="159" t="s">
        <v>143</v>
      </c>
      <c r="G87" s="169">
        <v>17</v>
      </c>
      <c r="H87" s="162">
        <v>872.49</v>
      </c>
      <c r="I87" s="141" t="s">
        <v>144</v>
      </c>
      <c r="J87" s="163">
        <v>1083.8900000000001</v>
      </c>
      <c r="K87" s="163">
        <f t="shared" si="5"/>
        <v>18426.13</v>
      </c>
      <c r="L87" s="217"/>
    </row>
    <row r="88" spans="1:16" ht="15.6" x14ac:dyDescent="0.3">
      <c r="A88" s="216" t="s">
        <v>112</v>
      </c>
      <c r="B88" s="122"/>
      <c r="C88" s="123"/>
      <c r="D88" s="152"/>
      <c r="E88" s="153" t="s">
        <v>132</v>
      </c>
      <c r="F88" s="171"/>
      <c r="G88" s="173"/>
      <c r="H88" s="174"/>
      <c r="I88" s="153"/>
      <c r="J88" s="154"/>
      <c r="K88" s="176">
        <f t="shared" ref="K88" si="8">SUM(K89:K91)</f>
        <v>97959.700000000012</v>
      </c>
      <c r="L88" s="223">
        <f t="shared" ref="L88" si="9">SUM(L89:L91)</f>
        <v>0</v>
      </c>
    </row>
    <row r="89" spans="1:16" ht="30" x14ac:dyDescent="0.25">
      <c r="A89" s="216" t="s">
        <v>113</v>
      </c>
      <c r="B89" s="125"/>
      <c r="C89" s="126"/>
      <c r="D89" s="144">
        <v>10</v>
      </c>
      <c r="E89" s="151" t="s">
        <v>133</v>
      </c>
      <c r="F89" s="159" t="s">
        <v>143</v>
      </c>
      <c r="G89" s="172">
        <v>1</v>
      </c>
      <c r="H89" s="162">
        <v>10263.870000000001</v>
      </c>
      <c r="I89" s="141" t="s">
        <v>144</v>
      </c>
      <c r="J89" s="163">
        <v>12750.81</v>
      </c>
      <c r="K89" s="163">
        <v>12750.81</v>
      </c>
      <c r="L89" s="217"/>
    </row>
    <row r="90" spans="1:16" ht="30" x14ac:dyDescent="0.25">
      <c r="A90" s="216" t="s">
        <v>114</v>
      </c>
      <c r="B90" s="125"/>
      <c r="C90" s="126"/>
      <c r="D90" s="146">
        <v>99811</v>
      </c>
      <c r="E90" s="151" t="s">
        <v>134</v>
      </c>
      <c r="F90" s="159" t="s">
        <v>255</v>
      </c>
      <c r="G90" s="175">
        <v>2848.64</v>
      </c>
      <c r="H90" s="162">
        <v>4.1399999999999997</v>
      </c>
      <c r="I90" s="141" t="s">
        <v>144</v>
      </c>
      <c r="J90" s="163">
        <v>5.14</v>
      </c>
      <c r="K90" s="163">
        <v>14642.01</v>
      </c>
      <c r="L90" s="217"/>
    </row>
    <row r="91" spans="1:16" ht="30.6" thickBot="1" x14ac:dyDescent="0.3">
      <c r="A91" s="225" t="s">
        <v>115</v>
      </c>
      <c r="B91" s="226"/>
      <c r="C91" s="227"/>
      <c r="D91" s="228">
        <v>11</v>
      </c>
      <c r="E91" s="229" t="s">
        <v>135</v>
      </c>
      <c r="F91" s="230" t="s">
        <v>256</v>
      </c>
      <c r="G91" s="231">
        <v>220.37</v>
      </c>
      <c r="H91" s="232">
        <v>257.76</v>
      </c>
      <c r="I91" s="233" t="s">
        <v>144</v>
      </c>
      <c r="J91" s="234">
        <v>320.22000000000003</v>
      </c>
      <c r="K91" s="234">
        <v>70566.880000000005</v>
      </c>
      <c r="L91" s="235"/>
    </row>
    <row r="92" spans="1:16" ht="30" customHeight="1" x14ac:dyDescent="0.25">
      <c r="A92" s="178"/>
      <c r="B92" s="178"/>
      <c r="C92" s="178"/>
      <c r="D92" s="178"/>
      <c r="E92" s="178"/>
      <c r="F92" s="178"/>
      <c r="G92" s="178"/>
      <c r="H92" s="178"/>
      <c r="I92" s="178"/>
      <c r="J92" s="178"/>
      <c r="K92" s="178"/>
      <c r="L92" s="178"/>
      <c r="M92" s="178"/>
      <c r="N92" s="178"/>
      <c r="O92" s="178"/>
      <c r="P92" s="178"/>
    </row>
    <row r="93" spans="1:16" ht="30.6" customHeight="1" x14ac:dyDescent="0.25">
      <c r="A93" s="178"/>
      <c r="B93" s="178"/>
      <c r="C93" s="178"/>
      <c r="D93" s="178"/>
      <c r="E93" s="178"/>
      <c r="F93" s="178"/>
      <c r="G93" s="178"/>
      <c r="H93" s="178"/>
      <c r="I93" s="178"/>
      <c r="J93" s="178"/>
      <c r="K93" s="178"/>
      <c r="L93" s="178"/>
      <c r="M93" s="178"/>
      <c r="N93" s="178"/>
      <c r="O93" s="178"/>
      <c r="P93" s="178"/>
    </row>
    <row r="94" spans="1:16" ht="15.6" x14ac:dyDescent="0.25">
      <c r="A94" s="178"/>
      <c r="B94" s="178"/>
      <c r="C94" s="178"/>
      <c r="D94" s="178"/>
      <c r="E94" s="178"/>
      <c r="F94" s="178"/>
      <c r="G94" s="178"/>
      <c r="H94" s="178"/>
      <c r="I94" s="178"/>
      <c r="J94" s="178"/>
      <c r="K94" s="178"/>
      <c r="L94" s="178"/>
      <c r="M94" s="178"/>
      <c r="N94" s="178"/>
      <c r="O94" s="178"/>
      <c r="P94" s="178"/>
    </row>
    <row r="95" spans="1:16" ht="15.6" x14ac:dyDescent="0.25">
      <c r="A95" s="178"/>
      <c r="B95" s="178"/>
      <c r="C95" s="178"/>
      <c r="D95" s="178"/>
      <c r="E95" s="178"/>
      <c r="F95" s="178"/>
      <c r="G95" s="178"/>
      <c r="H95" s="178"/>
      <c r="I95" s="178"/>
      <c r="J95" s="178"/>
      <c r="K95" s="178"/>
      <c r="L95" s="178"/>
      <c r="M95" s="178"/>
      <c r="N95" s="178"/>
      <c r="O95" s="178"/>
      <c r="P95" s="178"/>
    </row>
    <row r="96" spans="1:16" ht="25.2" customHeight="1" x14ac:dyDescent="0.25">
      <c r="A96" s="178"/>
      <c r="B96" s="178"/>
      <c r="C96" s="178"/>
      <c r="D96" s="178"/>
      <c r="E96" s="178"/>
      <c r="F96" s="178"/>
      <c r="G96" s="178"/>
      <c r="H96" s="178"/>
      <c r="I96" s="178"/>
      <c r="J96" s="178"/>
      <c r="K96" s="178"/>
      <c r="L96" s="178"/>
      <c r="M96" s="178"/>
      <c r="N96" s="178"/>
      <c r="O96" s="178"/>
      <c r="P96" s="178"/>
    </row>
    <row r="97" spans="1:16" ht="24.6" customHeight="1" x14ac:dyDescent="0.25">
      <c r="A97" s="178"/>
      <c r="B97" s="178"/>
      <c r="C97" s="178"/>
      <c r="D97" s="178"/>
      <c r="E97" s="178"/>
      <c r="F97" s="178"/>
      <c r="G97" s="178"/>
      <c r="H97" s="178"/>
      <c r="I97" s="178"/>
      <c r="J97" s="178"/>
      <c r="K97" s="178"/>
      <c r="L97" s="178"/>
      <c r="M97" s="178"/>
      <c r="N97" s="178"/>
      <c r="O97" s="178"/>
      <c r="P97" s="178"/>
    </row>
    <row r="98" spans="1:16" ht="15.6" x14ac:dyDescent="0.25">
      <c r="A98" s="178"/>
      <c r="B98" s="178"/>
      <c r="C98" s="178"/>
      <c r="D98" s="178"/>
      <c r="E98" s="178"/>
      <c r="F98" s="178"/>
      <c r="G98" s="178"/>
      <c r="H98" s="178"/>
      <c r="I98" s="178"/>
      <c r="J98" s="178"/>
      <c r="K98" s="178"/>
      <c r="L98" s="178"/>
      <c r="M98" s="178"/>
      <c r="N98" s="178"/>
      <c r="O98" s="178"/>
      <c r="P98" s="178"/>
    </row>
    <row r="99" spans="1:16" ht="15.6" x14ac:dyDescent="0.25">
      <c r="A99" s="206"/>
      <c r="B99" s="206"/>
      <c r="C99" s="206"/>
      <c r="D99" s="206"/>
      <c r="E99" s="178"/>
      <c r="F99" s="178"/>
      <c r="G99" s="178"/>
      <c r="H99" s="178"/>
      <c r="I99" s="178"/>
      <c r="J99" s="178"/>
      <c r="K99" s="178"/>
      <c r="L99" s="178"/>
      <c r="M99" s="178"/>
      <c r="N99" s="178"/>
      <c r="O99" s="178"/>
      <c r="P99" s="178"/>
    </row>
    <row r="100" spans="1:16" ht="15.6" x14ac:dyDescent="0.25">
      <c r="A100" s="178"/>
      <c r="B100" s="178"/>
      <c r="C100" s="178"/>
      <c r="D100" s="178"/>
      <c r="E100" s="178"/>
      <c r="F100" s="178"/>
      <c r="G100" s="178"/>
      <c r="H100" s="178"/>
      <c r="I100" s="178"/>
      <c r="J100" s="178"/>
      <c r="K100" s="178"/>
      <c r="L100" s="178"/>
      <c r="M100" s="178"/>
      <c r="N100" s="178"/>
      <c r="O100" s="178"/>
      <c r="P100" s="178"/>
    </row>
    <row r="101" spans="1:16" ht="15.6" x14ac:dyDescent="0.25">
      <c r="A101" s="178"/>
      <c r="B101" s="178"/>
      <c r="C101" s="178"/>
      <c r="D101" s="178"/>
      <c r="E101" s="178"/>
      <c r="F101" s="178"/>
      <c r="G101" s="178"/>
      <c r="H101" s="178"/>
      <c r="I101" s="178"/>
      <c r="J101" s="178"/>
      <c r="K101" s="178"/>
      <c r="L101" s="178"/>
      <c r="M101" s="178"/>
      <c r="N101" s="178"/>
      <c r="O101" s="178"/>
      <c r="P101" s="178"/>
    </row>
    <row r="102" spans="1:16" ht="15.6" x14ac:dyDescent="0.25">
      <c r="A102" s="178"/>
      <c r="B102" s="205"/>
      <c r="C102" s="205"/>
      <c r="D102" s="178"/>
      <c r="E102" s="178"/>
      <c r="F102" s="178"/>
      <c r="G102" s="178"/>
      <c r="H102" s="178"/>
      <c r="I102" s="178"/>
      <c r="J102" s="178"/>
      <c r="K102" s="178"/>
      <c r="L102" s="178"/>
      <c r="M102" s="178"/>
      <c r="N102" s="178"/>
      <c r="O102" s="178"/>
      <c r="P102" s="178"/>
    </row>
    <row r="103" spans="1:16" ht="15.6" x14ac:dyDescent="0.25">
      <c r="A103" s="178"/>
      <c r="B103" s="178"/>
      <c r="C103" s="178"/>
      <c r="D103" s="178"/>
      <c r="E103" s="178"/>
      <c r="F103" s="178"/>
      <c r="G103" s="178"/>
      <c r="H103" s="178"/>
      <c r="I103" s="178"/>
      <c r="J103" s="178"/>
      <c r="K103" s="178"/>
      <c r="L103" s="178"/>
      <c r="M103" s="178"/>
      <c r="N103" s="178"/>
      <c r="O103" s="178"/>
      <c r="P103" s="178"/>
    </row>
    <row r="104" spans="1:16" ht="15.6" x14ac:dyDescent="0.25">
      <c r="A104" s="178"/>
      <c r="B104" s="178"/>
      <c r="C104" s="178"/>
      <c r="D104" s="178"/>
      <c r="E104" s="178"/>
      <c r="F104" s="178"/>
      <c r="G104" s="178"/>
      <c r="H104" s="178"/>
      <c r="I104" s="178"/>
      <c r="J104" s="178"/>
      <c r="K104" s="178"/>
      <c r="L104" s="178"/>
      <c r="M104" s="178"/>
      <c r="N104" s="178"/>
      <c r="O104" s="178"/>
      <c r="P104" s="178"/>
    </row>
    <row r="105" spans="1:16" ht="15.6" x14ac:dyDescent="0.25">
      <c r="A105" s="178"/>
      <c r="B105" s="178"/>
      <c r="C105" s="178"/>
      <c r="D105" s="178"/>
      <c r="E105" s="178"/>
      <c r="F105" s="178"/>
      <c r="G105" s="178"/>
      <c r="H105" s="178"/>
      <c r="I105" s="178"/>
      <c r="J105" s="178"/>
      <c r="K105" s="178"/>
      <c r="L105" s="178"/>
      <c r="M105" s="178"/>
      <c r="N105" s="178"/>
      <c r="O105" s="178"/>
      <c r="P105" s="178"/>
    </row>
  </sheetData>
  <mergeCells count="119">
    <mergeCell ref="A99:D99"/>
    <mergeCell ref="A2:L2"/>
    <mergeCell ref="K12:L12"/>
    <mergeCell ref="A12:J12"/>
    <mergeCell ref="G88:H88"/>
    <mergeCell ref="I88:J88"/>
    <mergeCell ref="K88:L88"/>
    <mergeCell ref="G82:H82"/>
    <mergeCell ref="I82:J82"/>
    <mergeCell ref="K82:L82"/>
    <mergeCell ref="G84:H84"/>
    <mergeCell ref="I84:J84"/>
    <mergeCell ref="K84:L84"/>
    <mergeCell ref="A6:C6"/>
    <mergeCell ref="F9:H9"/>
    <mergeCell ref="G74:H74"/>
    <mergeCell ref="I74:J74"/>
    <mergeCell ref="E88:F88"/>
    <mergeCell ref="E74:F74"/>
    <mergeCell ref="B91:C91"/>
    <mergeCell ref="E78:F78"/>
    <mergeCell ref="E82:F82"/>
    <mergeCell ref="E84:F84"/>
    <mergeCell ref="B85:C85"/>
    <mergeCell ref="B86:C86"/>
    <mergeCell ref="B87:C87"/>
    <mergeCell ref="B88:C88"/>
    <mergeCell ref="B89:C89"/>
    <mergeCell ref="B79:C79"/>
    <mergeCell ref="B80:C80"/>
    <mergeCell ref="B81:C81"/>
    <mergeCell ref="B82:C82"/>
    <mergeCell ref="B83:C83"/>
    <mergeCell ref="B74:C74"/>
    <mergeCell ref="B75:C75"/>
    <mergeCell ref="B76:C76"/>
    <mergeCell ref="B77:C77"/>
    <mergeCell ref="B78:C78"/>
    <mergeCell ref="B73:C73"/>
    <mergeCell ref="G78:H78"/>
    <mergeCell ref="I78:J78"/>
    <mergeCell ref="K78:L78"/>
    <mergeCell ref="B84:C84"/>
    <mergeCell ref="B90:C90"/>
    <mergeCell ref="B69:C69"/>
    <mergeCell ref="B70:C70"/>
    <mergeCell ref="B71:C71"/>
    <mergeCell ref="B72:C72"/>
    <mergeCell ref="B64:C64"/>
    <mergeCell ref="B65:C65"/>
    <mergeCell ref="B66:C66"/>
    <mergeCell ref="B67:C67"/>
    <mergeCell ref="B68:C68"/>
    <mergeCell ref="B59:C59"/>
    <mergeCell ref="B60:C60"/>
    <mergeCell ref="B61:C61"/>
    <mergeCell ref="B62:C62"/>
    <mergeCell ref="B63:C63"/>
    <mergeCell ref="B54:C54"/>
    <mergeCell ref="B55:C55"/>
    <mergeCell ref="B56:C56"/>
    <mergeCell ref="B57:C57"/>
    <mergeCell ref="B58:C58"/>
    <mergeCell ref="B49:C49"/>
    <mergeCell ref="B50:C50"/>
    <mergeCell ref="B51:C51"/>
    <mergeCell ref="B52:C52"/>
    <mergeCell ref="B53:C53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4:C34"/>
    <mergeCell ref="B35:C35"/>
    <mergeCell ref="B36:C36"/>
    <mergeCell ref="B37:C37"/>
    <mergeCell ref="B38:C38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A10:L10"/>
    <mergeCell ref="B11:C11"/>
    <mergeCell ref="A13:C13"/>
    <mergeCell ref="D13:F13"/>
    <mergeCell ref="L5:L6"/>
    <mergeCell ref="F6:K6"/>
    <mergeCell ref="A7:L7"/>
    <mergeCell ref="A8:C8"/>
    <mergeCell ref="F8:G8"/>
    <mergeCell ref="L8:L9"/>
    <mergeCell ref="B9:C9"/>
    <mergeCell ref="A1:B1"/>
    <mergeCell ref="A3:K3"/>
    <mergeCell ref="A4:K4"/>
    <mergeCell ref="A5:C5"/>
    <mergeCell ref="F5:H5"/>
  </mergeCells>
  <phoneticPr fontId="2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72"/>
  <sheetViews>
    <sheetView topLeftCell="A20" zoomScale="130" zoomScaleNormal="130" workbookViewId="0">
      <selection activeCell="A33" sqref="A33:P46"/>
    </sheetView>
  </sheetViews>
  <sheetFormatPr defaultRowHeight="13.2" x14ac:dyDescent="0.25"/>
  <cols>
    <col min="1" max="1" width="6" customWidth="1"/>
    <col min="2" max="2" width="1.109375" customWidth="1"/>
    <col min="3" max="3" width="1.5546875" customWidth="1"/>
    <col min="4" max="4" width="7.109375" customWidth="1"/>
    <col min="5" max="5" width="8.6640625" customWidth="1"/>
    <col min="6" max="6" width="12.21875" customWidth="1"/>
    <col min="7" max="7" width="25.33203125" customWidth="1"/>
    <col min="8" max="8" width="9.77734375" customWidth="1"/>
    <col min="9" max="10" width="8.21875" customWidth="1"/>
    <col min="11" max="11" width="9.88671875" customWidth="1"/>
    <col min="12" max="12" width="1.109375" customWidth="1"/>
    <col min="13" max="13" width="7.109375" customWidth="1"/>
    <col min="14" max="14" width="8.6640625" customWidth="1"/>
    <col min="15" max="15" width="2" customWidth="1"/>
    <col min="16" max="16" width="2.6640625" customWidth="1"/>
  </cols>
  <sheetData>
    <row r="1" spans="1:15" ht="7.95" customHeight="1" x14ac:dyDescent="0.25">
      <c r="A1" s="34" t="s">
        <v>0</v>
      </c>
      <c r="B1" s="65"/>
      <c r="C1" s="35"/>
    </row>
    <row r="2" spans="1:15" ht="6.75" customHeight="1" x14ac:dyDescent="0.25">
      <c r="A2" s="36" t="s">
        <v>1</v>
      </c>
      <c r="B2" s="66"/>
      <c r="C2" s="37"/>
    </row>
    <row r="3" spans="1:15" ht="8.25" customHeight="1" x14ac:dyDescent="0.25">
      <c r="A3" s="38" t="s">
        <v>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5" ht="8.25" customHeight="1" x14ac:dyDescent="0.25">
      <c r="A4" s="39" t="s">
        <v>3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15" ht="6.75" customHeight="1" x14ac:dyDescent="0.25">
      <c r="A5" s="40" t="s">
        <v>4</v>
      </c>
      <c r="B5" s="41"/>
      <c r="C5" s="41"/>
      <c r="D5" s="42"/>
      <c r="E5" s="1" t="s">
        <v>5</v>
      </c>
      <c r="F5" s="40" t="s">
        <v>6</v>
      </c>
      <c r="G5" s="42"/>
      <c r="H5" s="40" t="s">
        <v>7</v>
      </c>
      <c r="I5" s="41"/>
      <c r="J5" s="41"/>
      <c r="K5" s="3"/>
      <c r="L5" s="49"/>
      <c r="M5" s="49"/>
      <c r="N5" s="4"/>
      <c r="O5" s="43"/>
    </row>
    <row r="6" spans="1:15" ht="6.75" customHeight="1" x14ac:dyDescent="0.25">
      <c r="A6" s="46" t="s">
        <v>8</v>
      </c>
      <c r="B6" s="47"/>
      <c r="C6" s="44"/>
      <c r="D6" s="45"/>
      <c r="E6" s="6">
        <v>970116</v>
      </c>
      <c r="F6" s="46" t="s">
        <v>9</v>
      </c>
      <c r="G6" s="48"/>
      <c r="H6" s="46" t="s">
        <v>10</v>
      </c>
      <c r="I6" s="47"/>
      <c r="J6" s="47"/>
      <c r="K6" s="47"/>
      <c r="L6" s="47"/>
      <c r="M6" s="47"/>
      <c r="N6" s="48"/>
      <c r="O6" s="43"/>
    </row>
    <row r="7" spans="1:15" ht="5.25" customHeight="1" x14ac:dyDescent="0.25">
      <c r="A7" s="49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</row>
    <row r="8" spans="1:15" ht="6.75" customHeight="1" x14ac:dyDescent="0.25">
      <c r="A8" s="40" t="s">
        <v>11</v>
      </c>
      <c r="B8" s="41"/>
      <c r="C8" s="41"/>
      <c r="D8" s="42"/>
      <c r="E8" s="1" t="s">
        <v>12</v>
      </c>
      <c r="F8" s="40" t="s">
        <v>13</v>
      </c>
      <c r="G8" s="42"/>
      <c r="H8" s="40" t="s">
        <v>14</v>
      </c>
      <c r="I8" s="41"/>
      <c r="J8" s="4"/>
      <c r="K8" s="8" t="s">
        <v>15</v>
      </c>
      <c r="L8" s="67" t="s">
        <v>16</v>
      </c>
      <c r="M8" s="68"/>
      <c r="N8" s="8" t="s">
        <v>17</v>
      </c>
      <c r="O8" s="43"/>
    </row>
    <row r="9" spans="1:15" ht="6.75" customHeight="1" x14ac:dyDescent="0.25">
      <c r="A9" s="46" t="s">
        <v>18</v>
      </c>
      <c r="B9" s="47"/>
      <c r="C9" s="44"/>
      <c r="D9" s="45"/>
      <c r="E9" s="7" t="s">
        <v>19</v>
      </c>
      <c r="F9" s="46" t="s">
        <v>20</v>
      </c>
      <c r="G9" s="48"/>
      <c r="H9" s="46" t="s">
        <v>21</v>
      </c>
      <c r="I9" s="47"/>
      <c r="J9" s="5"/>
      <c r="K9" s="9">
        <v>0.24229999999999999</v>
      </c>
      <c r="L9" s="69">
        <v>0</v>
      </c>
      <c r="M9" s="70"/>
      <c r="N9" s="9">
        <v>0</v>
      </c>
      <c r="O9" s="43"/>
    </row>
    <row r="10" spans="1:15" ht="25.2" customHeight="1" x14ac:dyDescent="0.25">
      <c r="A10" s="50" t="s">
        <v>22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</row>
    <row r="11" spans="1:15" ht="15" customHeight="1" x14ac:dyDescent="0.25">
      <c r="A11" s="51" t="s">
        <v>23</v>
      </c>
      <c r="B11" s="52"/>
      <c r="C11" s="51" t="s">
        <v>24</v>
      </c>
      <c r="D11" s="52"/>
      <c r="E11" s="11" t="s">
        <v>25</v>
      </c>
      <c r="F11" s="51" t="s">
        <v>26</v>
      </c>
      <c r="G11" s="52"/>
      <c r="H11" s="10" t="s">
        <v>27</v>
      </c>
      <c r="I11" s="11" t="s">
        <v>28</v>
      </c>
      <c r="J11" s="12" t="s">
        <v>29</v>
      </c>
      <c r="K11" s="10" t="s">
        <v>30</v>
      </c>
      <c r="L11" s="71" t="s">
        <v>31</v>
      </c>
      <c r="M11" s="72"/>
      <c r="N11" s="11" t="s">
        <v>32</v>
      </c>
      <c r="O11" s="53" t="s">
        <v>33</v>
      </c>
    </row>
    <row r="12" spans="1:15" ht="6.75" customHeight="1" x14ac:dyDescent="0.25">
      <c r="A12" s="55" t="s">
        <v>34</v>
      </c>
      <c r="B12" s="56"/>
      <c r="C12" s="56"/>
      <c r="D12" s="56"/>
      <c r="E12" s="56"/>
      <c r="F12" s="56"/>
      <c r="G12" s="56"/>
      <c r="H12" s="13"/>
      <c r="I12" s="13"/>
      <c r="J12" s="13"/>
      <c r="K12" s="13"/>
      <c r="L12" s="73"/>
      <c r="M12" s="73"/>
      <c r="N12" s="14">
        <v>1921327.66</v>
      </c>
      <c r="O12" s="54"/>
    </row>
    <row r="13" spans="1:15" ht="16.8" customHeight="1" x14ac:dyDescent="0.25">
      <c r="A13" s="74" t="s">
        <v>54</v>
      </c>
      <c r="B13" s="75"/>
      <c r="C13" s="59" t="s">
        <v>40</v>
      </c>
      <c r="D13" s="60"/>
      <c r="E13" s="24">
        <v>92395</v>
      </c>
      <c r="F13" s="120" t="s">
        <v>44</v>
      </c>
      <c r="G13" s="121"/>
      <c r="H13" s="17" t="s">
        <v>41</v>
      </c>
      <c r="I13" s="18">
        <v>300.95999999999998</v>
      </c>
      <c r="J13" s="23">
        <v>140.99</v>
      </c>
      <c r="K13" s="104" t="s">
        <v>38</v>
      </c>
      <c r="L13" s="76">
        <v>175.15</v>
      </c>
      <c r="M13" s="77"/>
      <c r="N13" s="19">
        <v>52713.14</v>
      </c>
      <c r="O13" s="20" t="s">
        <v>39</v>
      </c>
    </row>
    <row r="14" spans="1:15" ht="13.5" customHeight="1" x14ac:dyDescent="0.25">
      <c r="A14" s="78" t="s">
        <v>55</v>
      </c>
      <c r="B14" s="79"/>
      <c r="C14" s="61"/>
      <c r="D14" s="62"/>
      <c r="E14" s="25"/>
      <c r="F14" s="80" t="s">
        <v>53</v>
      </c>
      <c r="G14" s="81"/>
      <c r="H14" s="25"/>
      <c r="I14" s="25"/>
      <c r="J14" s="25"/>
      <c r="K14" s="105"/>
      <c r="L14" s="82" t="s">
        <v>35</v>
      </c>
      <c r="M14" s="83"/>
      <c r="N14" s="21">
        <v>22715.65</v>
      </c>
      <c r="O14" s="25"/>
    </row>
    <row r="15" spans="1:15" ht="22.5" customHeight="1" x14ac:dyDescent="0.25">
      <c r="A15" s="74" t="s">
        <v>56</v>
      </c>
      <c r="B15" s="75"/>
      <c r="C15" s="59" t="s">
        <v>40</v>
      </c>
      <c r="D15" s="60"/>
      <c r="E15" s="24">
        <v>94267</v>
      </c>
      <c r="F15" s="120" t="s">
        <v>45</v>
      </c>
      <c r="G15" s="121"/>
      <c r="H15" s="118" t="s">
        <v>43</v>
      </c>
      <c r="I15" s="18">
        <v>194.64</v>
      </c>
      <c r="J15" s="116">
        <v>70.59</v>
      </c>
      <c r="K15" s="104" t="s">
        <v>38</v>
      </c>
      <c r="L15" s="76">
        <v>87.69</v>
      </c>
      <c r="M15" s="77"/>
      <c r="N15" s="29">
        <v>17067.98</v>
      </c>
      <c r="O15" s="30" t="s">
        <v>39</v>
      </c>
    </row>
    <row r="16" spans="1:15" ht="22.5" customHeight="1" x14ac:dyDescent="0.25">
      <c r="A16" s="74" t="s">
        <v>57</v>
      </c>
      <c r="B16" s="75"/>
      <c r="C16" s="59" t="s">
        <v>40</v>
      </c>
      <c r="D16" s="60"/>
      <c r="E16" s="24">
        <v>94268</v>
      </c>
      <c r="F16" s="120" t="s">
        <v>46</v>
      </c>
      <c r="G16" s="121"/>
      <c r="H16" s="118" t="s">
        <v>43</v>
      </c>
      <c r="I16" s="18">
        <v>29.25</v>
      </c>
      <c r="J16" s="116">
        <v>77.099999999999994</v>
      </c>
      <c r="K16" s="104" t="s">
        <v>38</v>
      </c>
      <c r="L16" s="76">
        <v>95.78</v>
      </c>
      <c r="M16" s="77"/>
      <c r="N16" s="29">
        <v>2801.57</v>
      </c>
      <c r="O16" s="30" t="s">
        <v>39</v>
      </c>
    </row>
    <row r="17" spans="1:15" ht="11.25" customHeight="1" x14ac:dyDescent="0.25">
      <c r="A17" s="74" t="s">
        <v>58</v>
      </c>
      <c r="B17" s="75"/>
      <c r="C17" s="59" t="s">
        <v>40</v>
      </c>
      <c r="D17" s="60"/>
      <c r="E17" s="24">
        <v>94293</v>
      </c>
      <c r="F17" s="120" t="s">
        <v>47</v>
      </c>
      <c r="G17" s="121"/>
      <c r="H17" s="118" t="s">
        <v>43</v>
      </c>
      <c r="I17" s="18">
        <v>10.3</v>
      </c>
      <c r="J17" s="116">
        <v>222.43</v>
      </c>
      <c r="K17" s="104" t="s">
        <v>38</v>
      </c>
      <c r="L17" s="76">
        <v>276.32</v>
      </c>
      <c r="M17" s="77"/>
      <c r="N17" s="29">
        <v>2846.1</v>
      </c>
      <c r="O17" s="30" t="s">
        <v>39</v>
      </c>
    </row>
    <row r="18" spans="1:15" ht="6.75" customHeight="1" x14ac:dyDescent="0.25">
      <c r="A18" s="78" t="s">
        <v>59</v>
      </c>
      <c r="B18" s="79"/>
      <c r="C18" s="57"/>
      <c r="D18" s="58"/>
      <c r="E18" s="15"/>
      <c r="F18" s="78" t="s">
        <v>60</v>
      </c>
      <c r="G18" s="79"/>
      <c r="H18" s="106"/>
      <c r="I18" s="15"/>
      <c r="J18" s="106"/>
      <c r="K18" s="106"/>
      <c r="L18" s="82" t="s">
        <v>35</v>
      </c>
      <c r="M18" s="83"/>
      <c r="N18" s="21">
        <v>11501.42</v>
      </c>
      <c r="O18" s="15"/>
    </row>
    <row r="19" spans="1:15" ht="16.8" customHeight="1" x14ac:dyDescent="0.25">
      <c r="A19" s="84" t="s">
        <v>61</v>
      </c>
      <c r="B19" s="85"/>
      <c r="C19" s="63" t="s">
        <v>40</v>
      </c>
      <c r="D19" s="64"/>
      <c r="E19" s="26">
        <v>94991</v>
      </c>
      <c r="F19" s="120" t="s">
        <v>48</v>
      </c>
      <c r="G19" s="121"/>
      <c r="H19" s="119" t="s">
        <v>42</v>
      </c>
      <c r="I19" s="27">
        <v>1.73</v>
      </c>
      <c r="J19" s="117">
        <v>940.95</v>
      </c>
      <c r="K19" s="107" t="s">
        <v>38</v>
      </c>
      <c r="L19" s="86">
        <v>1168.94</v>
      </c>
      <c r="M19" s="87"/>
      <c r="N19" s="31">
        <v>2022.27</v>
      </c>
      <c r="O19" s="32" t="s">
        <v>39</v>
      </c>
    </row>
    <row r="20" spans="1:15" ht="16.8" customHeight="1" x14ac:dyDescent="0.25">
      <c r="A20" s="84" t="s">
        <v>62</v>
      </c>
      <c r="B20" s="85"/>
      <c r="C20" s="63" t="s">
        <v>40</v>
      </c>
      <c r="D20" s="64"/>
      <c r="E20" s="28">
        <v>105004</v>
      </c>
      <c r="F20" s="120" t="s">
        <v>49</v>
      </c>
      <c r="G20" s="121"/>
      <c r="H20" s="119" t="s">
        <v>41</v>
      </c>
      <c r="I20" s="27">
        <v>21.6</v>
      </c>
      <c r="J20" s="117">
        <v>156.84</v>
      </c>
      <c r="K20" s="107" t="s">
        <v>38</v>
      </c>
      <c r="L20" s="88">
        <v>194.84</v>
      </c>
      <c r="M20" s="89"/>
      <c r="N20" s="31">
        <v>4208.54</v>
      </c>
      <c r="O20" s="32" t="s">
        <v>39</v>
      </c>
    </row>
    <row r="21" spans="1:15" ht="11.25" customHeight="1" x14ac:dyDescent="0.25">
      <c r="A21" s="74" t="s">
        <v>63</v>
      </c>
      <c r="B21" s="75"/>
      <c r="C21" s="59" t="s">
        <v>40</v>
      </c>
      <c r="D21" s="60"/>
      <c r="E21" s="22">
        <v>104658</v>
      </c>
      <c r="F21" s="120" t="s">
        <v>50</v>
      </c>
      <c r="G21" s="121"/>
      <c r="H21" s="118" t="s">
        <v>41</v>
      </c>
      <c r="I21" s="18">
        <v>24.33</v>
      </c>
      <c r="J21" s="116">
        <v>174.38</v>
      </c>
      <c r="K21" s="104" t="s">
        <v>38</v>
      </c>
      <c r="L21" s="76">
        <v>216.63</v>
      </c>
      <c r="M21" s="77"/>
      <c r="N21" s="29">
        <v>5270.61</v>
      </c>
      <c r="O21" s="30" t="s">
        <v>39</v>
      </c>
    </row>
    <row r="22" spans="1:15" ht="6.75" customHeight="1" x14ac:dyDescent="0.25">
      <c r="A22" s="78" t="s">
        <v>64</v>
      </c>
      <c r="B22" s="79"/>
      <c r="C22" s="57"/>
      <c r="D22" s="58"/>
      <c r="E22" s="15"/>
      <c r="F22" s="78" t="s">
        <v>51</v>
      </c>
      <c r="G22" s="79"/>
      <c r="H22" s="106"/>
      <c r="I22" s="15"/>
      <c r="J22" s="106"/>
      <c r="K22" s="106"/>
      <c r="L22" s="82" t="s">
        <v>35</v>
      </c>
      <c r="M22" s="83"/>
      <c r="N22" s="33">
        <v>546.79999999999995</v>
      </c>
      <c r="O22" s="15"/>
    </row>
    <row r="23" spans="1:15" ht="11.25" customHeight="1" x14ac:dyDescent="0.25">
      <c r="A23" s="74" t="s">
        <v>65</v>
      </c>
      <c r="B23" s="75"/>
      <c r="C23" s="59" t="s">
        <v>40</v>
      </c>
      <c r="D23" s="60"/>
      <c r="E23" s="22">
        <v>102498</v>
      </c>
      <c r="F23" s="120" t="s">
        <v>52</v>
      </c>
      <c r="G23" s="121"/>
      <c r="H23" s="118" t="s">
        <v>43</v>
      </c>
      <c r="I23" s="18">
        <v>226.89</v>
      </c>
      <c r="J23" s="116">
        <v>1.94</v>
      </c>
      <c r="K23" s="104" t="s">
        <v>38</v>
      </c>
      <c r="L23" s="76">
        <v>2.41</v>
      </c>
      <c r="M23" s="77"/>
      <c r="N23" s="18">
        <v>546.79999999999995</v>
      </c>
      <c r="O23" s="20" t="s">
        <v>39</v>
      </c>
    </row>
    <row r="24" spans="1:15" ht="6.75" customHeight="1" x14ac:dyDescent="0.25">
      <c r="A24" s="78" t="s">
        <v>66</v>
      </c>
      <c r="B24" s="79"/>
      <c r="C24" s="57"/>
      <c r="D24" s="58"/>
      <c r="E24" s="15"/>
      <c r="F24" s="78" t="s">
        <v>67</v>
      </c>
      <c r="G24" s="79"/>
      <c r="H24" s="106"/>
      <c r="I24" s="15"/>
      <c r="J24" s="106"/>
      <c r="K24" s="106"/>
      <c r="L24" s="82" t="s">
        <v>35</v>
      </c>
      <c r="M24" s="83"/>
      <c r="N24" s="21">
        <v>32516.7</v>
      </c>
      <c r="O24" s="15"/>
    </row>
    <row r="25" spans="1:15" ht="6.75" customHeight="1" x14ac:dyDescent="0.25">
      <c r="A25" s="74" t="s">
        <v>68</v>
      </c>
      <c r="B25" s="75"/>
      <c r="C25" s="59" t="s">
        <v>36</v>
      </c>
      <c r="D25" s="60"/>
      <c r="E25" s="16">
        <v>4</v>
      </c>
      <c r="F25" s="120" t="s">
        <v>69</v>
      </c>
      <c r="G25" s="121"/>
      <c r="H25" s="118" t="s">
        <v>37</v>
      </c>
      <c r="I25" s="18">
        <v>7</v>
      </c>
      <c r="J25" s="116">
        <v>872.49</v>
      </c>
      <c r="K25" s="104" t="s">
        <v>38</v>
      </c>
      <c r="L25" s="90">
        <v>1083.8900000000001</v>
      </c>
      <c r="M25" s="91"/>
      <c r="N25" s="29">
        <v>7587.23</v>
      </c>
      <c r="O25" s="30" t="s">
        <v>39</v>
      </c>
    </row>
    <row r="26" spans="1:15" ht="6.75" customHeight="1" x14ac:dyDescent="0.25">
      <c r="A26" s="74" t="s">
        <v>70</v>
      </c>
      <c r="B26" s="75"/>
      <c r="C26" s="59" t="s">
        <v>36</v>
      </c>
      <c r="D26" s="60"/>
      <c r="E26" s="16">
        <v>5</v>
      </c>
      <c r="F26" s="120" t="s">
        <v>71</v>
      </c>
      <c r="G26" s="121"/>
      <c r="H26" s="118" t="s">
        <v>37</v>
      </c>
      <c r="I26" s="18">
        <v>6</v>
      </c>
      <c r="J26" s="116">
        <v>872.49</v>
      </c>
      <c r="K26" s="104" t="s">
        <v>38</v>
      </c>
      <c r="L26" s="90">
        <v>1083.8900000000001</v>
      </c>
      <c r="M26" s="91"/>
      <c r="N26" s="29">
        <v>6503.34</v>
      </c>
      <c r="O26" s="30" t="s">
        <v>39</v>
      </c>
    </row>
    <row r="27" spans="1:15" ht="6.75" customHeight="1" x14ac:dyDescent="0.25">
      <c r="A27" s="74" t="s">
        <v>72</v>
      </c>
      <c r="B27" s="75"/>
      <c r="C27" s="59" t="s">
        <v>36</v>
      </c>
      <c r="D27" s="60"/>
      <c r="E27" s="16">
        <v>6</v>
      </c>
      <c r="F27" s="120" t="s">
        <v>73</v>
      </c>
      <c r="G27" s="121"/>
      <c r="H27" s="118" t="s">
        <v>37</v>
      </c>
      <c r="I27" s="18">
        <v>17</v>
      </c>
      <c r="J27" s="116">
        <v>872.49</v>
      </c>
      <c r="K27" s="104" t="s">
        <v>38</v>
      </c>
      <c r="L27" s="90">
        <v>1083.8900000000001</v>
      </c>
      <c r="M27" s="91"/>
      <c r="N27" s="29">
        <v>18426.13</v>
      </c>
      <c r="O27" s="30" t="s">
        <v>39</v>
      </c>
    </row>
    <row r="28" spans="1:15" ht="6.75" customHeight="1" x14ac:dyDescent="0.25">
      <c r="A28" s="78" t="s">
        <v>74</v>
      </c>
      <c r="B28" s="79"/>
      <c r="C28" s="57"/>
      <c r="D28" s="58"/>
      <c r="E28" s="15"/>
      <c r="F28" s="78" t="s">
        <v>75</v>
      </c>
      <c r="G28" s="79"/>
      <c r="H28" s="106"/>
      <c r="I28" s="15"/>
      <c r="J28" s="106"/>
      <c r="K28" s="106"/>
      <c r="L28" s="82" t="s">
        <v>35</v>
      </c>
      <c r="M28" s="83"/>
      <c r="N28" s="21">
        <v>97959.7</v>
      </c>
      <c r="O28" s="15"/>
    </row>
    <row r="29" spans="1:15" ht="6.75" customHeight="1" x14ac:dyDescent="0.25">
      <c r="A29" s="74" t="s">
        <v>76</v>
      </c>
      <c r="B29" s="75"/>
      <c r="C29" s="59" t="s">
        <v>36</v>
      </c>
      <c r="D29" s="60"/>
      <c r="E29" s="16">
        <v>10</v>
      </c>
      <c r="F29" s="120" t="s">
        <v>77</v>
      </c>
      <c r="G29" s="121"/>
      <c r="H29" s="118" t="s">
        <v>37</v>
      </c>
      <c r="I29" s="18">
        <v>1</v>
      </c>
      <c r="J29" s="116">
        <v>10263.870000000001</v>
      </c>
      <c r="K29" s="104" t="s">
        <v>38</v>
      </c>
      <c r="L29" s="90">
        <v>12750.81</v>
      </c>
      <c r="M29" s="91"/>
      <c r="N29" s="29">
        <v>12750.81</v>
      </c>
      <c r="O29" s="30" t="s">
        <v>39</v>
      </c>
    </row>
    <row r="30" spans="1:15" ht="6.75" customHeight="1" x14ac:dyDescent="0.25">
      <c r="A30" s="74" t="s">
        <v>78</v>
      </c>
      <c r="B30" s="75"/>
      <c r="C30" s="59" t="s">
        <v>40</v>
      </c>
      <c r="D30" s="60"/>
      <c r="E30" s="24">
        <v>99811</v>
      </c>
      <c r="F30" s="120" t="s">
        <v>79</v>
      </c>
      <c r="G30" s="121"/>
      <c r="H30" s="118" t="s">
        <v>41</v>
      </c>
      <c r="I30" s="19">
        <v>2848.64</v>
      </c>
      <c r="J30" s="116">
        <v>4.1399999999999997</v>
      </c>
      <c r="K30" s="104" t="s">
        <v>38</v>
      </c>
      <c r="L30" s="76">
        <v>5.14</v>
      </c>
      <c r="M30" s="77"/>
      <c r="N30" s="29">
        <v>14642.01</v>
      </c>
      <c r="O30" s="30" t="s">
        <v>39</v>
      </c>
    </row>
    <row r="31" spans="1:15" ht="6.75" customHeight="1" x14ac:dyDescent="0.25">
      <c r="A31" s="74" t="s">
        <v>80</v>
      </c>
      <c r="B31" s="75"/>
      <c r="C31" s="59" t="s">
        <v>36</v>
      </c>
      <c r="D31" s="60"/>
      <c r="E31" s="16">
        <v>11</v>
      </c>
      <c r="F31" s="120" t="s">
        <v>81</v>
      </c>
      <c r="G31" s="121"/>
      <c r="H31" s="118" t="s">
        <v>42</v>
      </c>
      <c r="I31" s="18">
        <v>220.37</v>
      </c>
      <c r="J31" s="116">
        <v>257.76</v>
      </c>
      <c r="K31" s="104" t="s">
        <v>38</v>
      </c>
      <c r="L31" s="76">
        <v>320.22000000000003</v>
      </c>
      <c r="M31" s="77"/>
      <c r="N31" s="29">
        <v>70566.880000000005</v>
      </c>
      <c r="O31" s="30" t="s">
        <v>39</v>
      </c>
    </row>
    <row r="32" spans="1:15" ht="5.25" customHeight="1" x14ac:dyDescent="0.25">
      <c r="A32" s="92"/>
      <c r="B32" s="92"/>
      <c r="C32" s="92"/>
      <c r="D32" s="92"/>
      <c r="E32" s="92"/>
      <c r="F32" s="92"/>
      <c r="G32" s="92"/>
      <c r="H32" s="108"/>
      <c r="I32" s="92"/>
      <c r="J32" s="108"/>
      <c r="K32" s="108"/>
      <c r="L32" s="92"/>
      <c r="M32" s="92"/>
      <c r="N32" s="92"/>
      <c r="O32" s="92"/>
    </row>
    <row r="33" spans="1:16" ht="6.75" customHeight="1" x14ac:dyDescent="0.25">
      <c r="A33" s="93" t="s">
        <v>82</v>
      </c>
      <c r="B33" s="93"/>
      <c r="C33" s="93"/>
      <c r="D33" s="93"/>
      <c r="E33" s="93"/>
      <c r="F33" s="93"/>
      <c r="G33" s="93"/>
      <c r="H33" s="109"/>
      <c r="I33" s="93"/>
      <c r="J33" s="109"/>
      <c r="K33" s="109"/>
      <c r="L33" s="93"/>
      <c r="M33" s="93"/>
      <c r="N33" s="93"/>
      <c r="O33" s="93"/>
      <c r="P33" s="93"/>
    </row>
    <row r="34" spans="1:16" ht="6.75" customHeight="1" x14ac:dyDescent="0.25">
      <c r="A34" s="74" t="s">
        <v>83</v>
      </c>
      <c r="B34" s="94"/>
      <c r="C34" s="94"/>
      <c r="D34" s="94"/>
      <c r="E34" s="94"/>
      <c r="F34" s="94"/>
      <c r="G34" s="94"/>
      <c r="H34" s="110"/>
      <c r="I34" s="94"/>
      <c r="J34" s="110"/>
      <c r="K34" s="110"/>
      <c r="L34" s="75"/>
    </row>
    <row r="35" spans="1:16" ht="6.75" customHeight="1" x14ac:dyDescent="0.25">
      <c r="A35" s="95" t="s">
        <v>84</v>
      </c>
      <c r="B35" s="96"/>
      <c r="C35" s="96"/>
      <c r="D35" s="96"/>
      <c r="E35" s="96"/>
      <c r="F35" s="96"/>
      <c r="G35" s="96"/>
      <c r="H35" s="111"/>
      <c r="I35" s="96"/>
      <c r="J35" s="111"/>
      <c r="K35" s="111"/>
      <c r="L35" s="96"/>
      <c r="M35" s="96"/>
      <c r="N35" s="97"/>
    </row>
    <row r="36" spans="1:16" ht="16.5" customHeight="1" x14ac:dyDescent="0.25">
      <c r="A36" s="98"/>
      <c r="B36" s="99"/>
      <c r="C36" s="99"/>
      <c r="D36" s="99"/>
      <c r="E36" s="99"/>
      <c r="F36" s="99"/>
      <c r="G36" s="99"/>
      <c r="H36" s="112"/>
      <c r="I36" s="99"/>
      <c r="J36" s="112"/>
      <c r="K36" s="112"/>
      <c r="L36" s="99"/>
      <c r="M36" s="99"/>
      <c r="N36" s="100"/>
    </row>
    <row r="37" spans="1:16" ht="6.75" customHeight="1" x14ac:dyDescent="0.25">
      <c r="A37" s="71" t="s">
        <v>85</v>
      </c>
      <c r="B37" s="101"/>
      <c r="C37" s="101"/>
      <c r="D37" s="101"/>
      <c r="E37" s="101"/>
      <c r="F37" s="101"/>
      <c r="G37" s="101"/>
      <c r="H37" s="113"/>
      <c r="I37" s="101"/>
      <c r="J37" s="113"/>
      <c r="K37" s="113"/>
      <c r="L37" s="101"/>
      <c r="M37" s="101"/>
      <c r="N37" s="72"/>
    </row>
    <row r="38" spans="1:16" ht="6.75" customHeight="1" x14ac:dyDescent="0.25">
      <c r="A38" s="74" t="s">
        <v>86</v>
      </c>
      <c r="B38" s="94"/>
      <c r="C38" s="94"/>
      <c r="D38" s="94"/>
      <c r="E38" s="94"/>
      <c r="F38" s="94"/>
      <c r="G38" s="94"/>
      <c r="H38" s="110"/>
      <c r="I38" s="94"/>
      <c r="J38" s="110"/>
      <c r="K38" s="110"/>
      <c r="L38" s="94"/>
      <c r="M38" s="94"/>
      <c r="N38" s="75"/>
    </row>
    <row r="39" spans="1:16" ht="6.75" customHeight="1" x14ac:dyDescent="0.25">
      <c r="A39" s="96" t="s">
        <v>87</v>
      </c>
      <c r="B39" s="96"/>
      <c r="C39" s="96"/>
      <c r="D39" s="96"/>
      <c r="E39" s="96"/>
      <c r="F39" s="96"/>
      <c r="G39" s="96"/>
      <c r="H39" s="111"/>
      <c r="I39" s="96"/>
      <c r="J39" s="111"/>
      <c r="K39" s="111"/>
      <c r="L39" s="96"/>
      <c r="M39" s="96"/>
      <c r="N39" s="96"/>
    </row>
    <row r="40" spans="1:16" ht="6.75" customHeight="1" x14ac:dyDescent="0.25">
      <c r="A40" s="41" t="s">
        <v>88</v>
      </c>
      <c r="B40" s="41"/>
      <c r="C40" s="41"/>
      <c r="D40" s="41"/>
      <c r="E40" s="41"/>
      <c r="F40" s="41"/>
      <c r="G40" s="41"/>
      <c r="H40" s="114"/>
      <c r="I40" s="41"/>
      <c r="J40" s="114"/>
      <c r="K40" s="114"/>
      <c r="L40" s="41"/>
      <c r="M40" s="41"/>
      <c r="N40" s="41"/>
    </row>
    <row r="41" spans="1:16" ht="6.75" customHeight="1" x14ac:dyDescent="0.25">
      <c r="A41" s="102" t="s">
        <v>89</v>
      </c>
      <c r="B41" s="102"/>
      <c r="C41" s="102"/>
      <c r="D41" s="102"/>
      <c r="E41" s="102"/>
      <c r="F41" s="102"/>
      <c r="H41" s="115"/>
      <c r="J41" s="115"/>
      <c r="K41" s="115"/>
    </row>
    <row r="42" spans="1:16" ht="6.75" customHeight="1" x14ac:dyDescent="0.25">
      <c r="A42" s="2" t="s">
        <v>90</v>
      </c>
      <c r="B42" s="96" t="s">
        <v>91</v>
      </c>
      <c r="C42" s="96"/>
      <c r="D42" s="96"/>
      <c r="E42" s="96"/>
      <c r="F42" s="96"/>
      <c r="H42" s="115"/>
      <c r="J42" s="115"/>
      <c r="K42" s="115"/>
    </row>
    <row r="43" spans="1:16" ht="6.75" customHeight="1" x14ac:dyDescent="0.25">
      <c r="A43" s="2" t="s">
        <v>92</v>
      </c>
      <c r="B43" s="96" t="s">
        <v>93</v>
      </c>
      <c r="C43" s="96"/>
      <c r="D43" s="96"/>
      <c r="E43" s="96"/>
      <c r="F43" s="96"/>
      <c r="H43" s="115"/>
      <c r="J43" s="115"/>
      <c r="K43" s="115"/>
    </row>
    <row r="44" spans="1:16" ht="6.75" customHeight="1" x14ac:dyDescent="0.25">
      <c r="A44" s="2" t="s">
        <v>94</v>
      </c>
      <c r="B44" s="103">
        <v>16206907</v>
      </c>
      <c r="C44" s="103"/>
      <c r="D44" s="103"/>
      <c r="E44" s="103"/>
      <c r="F44" s="103"/>
      <c r="H44" s="115"/>
      <c r="J44" s="115"/>
      <c r="K44" s="115"/>
    </row>
    <row r="45" spans="1:16" ht="6.75" customHeight="1" x14ac:dyDescent="0.25">
      <c r="A45" s="96" t="s">
        <v>95</v>
      </c>
      <c r="B45" s="96"/>
      <c r="C45" s="96"/>
      <c r="D45" s="96"/>
      <c r="E45" s="96"/>
      <c r="F45" s="96"/>
      <c r="G45" s="96"/>
      <c r="H45" s="111"/>
      <c r="I45" s="96"/>
      <c r="J45" s="111"/>
      <c r="K45" s="111"/>
      <c r="L45" s="96"/>
      <c r="M45" s="96"/>
      <c r="N45" s="96"/>
    </row>
    <row r="46" spans="1:16" ht="6.75" customHeight="1" x14ac:dyDescent="0.25">
      <c r="A46" s="41" t="s">
        <v>96</v>
      </c>
      <c r="B46" s="41"/>
      <c r="C46" s="41"/>
      <c r="D46" s="41"/>
      <c r="E46" s="41"/>
      <c r="F46" s="41"/>
      <c r="G46" s="41"/>
      <c r="H46" s="114"/>
      <c r="I46" s="41"/>
      <c r="J46" s="114"/>
      <c r="K46" s="114"/>
      <c r="L46" s="41"/>
      <c r="M46" s="41"/>
      <c r="N46" s="41"/>
    </row>
    <row r="47" spans="1:16" x14ac:dyDescent="0.25">
      <c r="H47" s="115"/>
      <c r="J47" s="115"/>
      <c r="K47" s="115"/>
    </row>
    <row r="48" spans="1:16" x14ac:dyDescent="0.25">
      <c r="H48" s="115"/>
      <c r="J48" s="115"/>
      <c r="K48" s="115"/>
    </row>
    <row r="49" spans="8:11" x14ac:dyDescent="0.25">
      <c r="H49" s="115"/>
      <c r="J49" s="115"/>
      <c r="K49" s="115"/>
    </row>
    <row r="50" spans="8:11" x14ac:dyDescent="0.25">
      <c r="H50" s="115"/>
      <c r="J50" s="115"/>
      <c r="K50" s="115"/>
    </row>
    <row r="51" spans="8:11" x14ac:dyDescent="0.25">
      <c r="H51" s="115"/>
      <c r="J51" s="115"/>
      <c r="K51" s="115"/>
    </row>
    <row r="52" spans="8:11" x14ac:dyDescent="0.25">
      <c r="H52" s="115"/>
      <c r="J52" s="115"/>
      <c r="K52" s="115"/>
    </row>
    <row r="53" spans="8:11" x14ac:dyDescent="0.25">
      <c r="H53" s="115"/>
      <c r="J53" s="115"/>
      <c r="K53" s="115"/>
    </row>
    <row r="54" spans="8:11" x14ac:dyDescent="0.25">
      <c r="H54" s="115"/>
      <c r="J54" s="115"/>
      <c r="K54" s="115"/>
    </row>
    <row r="55" spans="8:11" x14ac:dyDescent="0.25">
      <c r="H55" s="115"/>
      <c r="J55" s="115"/>
      <c r="K55" s="115"/>
    </row>
    <row r="56" spans="8:11" x14ac:dyDescent="0.25">
      <c r="H56" s="115"/>
      <c r="J56" s="115"/>
      <c r="K56" s="115"/>
    </row>
    <row r="57" spans="8:11" x14ac:dyDescent="0.25">
      <c r="H57" s="115"/>
      <c r="J57" s="115"/>
      <c r="K57" s="115"/>
    </row>
    <row r="58" spans="8:11" x14ac:dyDescent="0.25">
      <c r="H58" s="115"/>
      <c r="J58" s="115"/>
      <c r="K58" s="115"/>
    </row>
    <row r="59" spans="8:11" x14ac:dyDescent="0.25">
      <c r="H59" s="115"/>
      <c r="J59" s="115"/>
      <c r="K59" s="115"/>
    </row>
    <row r="60" spans="8:11" x14ac:dyDescent="0.25">
      <c r="H60" s="115"/>
      <c r="J60" s="115"/>
      <c r="K60" s="115"/>
    </row>
    <row r="61" spans="8:11" x14ac:dyDescent="0.25">
      <c r="H61" s="115"/>
      <c r="J61" s="115"/>
      <c r="K61" s="115"/>
    </row>
    <row r="62" spans="8:11" x14ac:dyDescent="0.25">
      <c r="H62" s="115"/>
      <c r="J62" s="115"/>
      <c r="K62" s="115"/>
    </row>
    <row r="63" spans="8:11" x14ac:dyDescent="0.25">
      <c r="H63" s="115"/>
      <c r="J63" s="115"/>
      <c r="K63" s="115"/>
    </row>
    <row r="64" spans="8:11" x14ac:dyDescent="0.25">
      <c r="H64" s="115"/>
      <c r="J64" s="115"/>
      <c r="K64" s="115"/>
    </row>
    <row r="65" spans="8:11" x14ac:dyDescent="0.25">
      <c r="H65" s="115"/>
      <c r="J65" s="115"/>
      <c r="K65" s="115"/>
    </row>
    <row r="66" spans="8:11" x14ac:dyDescent="0.25">
      <c r="H66" s="115"/>
      <c r="J66" s="115"/>
      <c r="K66" s="115"/>
    </row>
    <row r="67" spans="8:11" x14ac:dyDescent="0.25">
      <c r="H67" s="115"/>
      <c r="J67" s="115"/>
      <c r="K67" s="115"/>
    </row>
    <row r="68" spans="8:11" x14ac:dyDescent="0.25">
      <c r="H68" s="115"/>
      <c r="J68" s="115"/>
      <c r="K68" s="115"/>
    </row>
    <row r="69" spans="8:11" x14ac:dyDescent="0.25">
      <c r="H69" s="115"/>
      <c r="J69" s="115"/>
      <c r="K69" s="115"/>
    </row>
    <row r="70" spans="8:11" x14ac:dyDescent="0.25">
      <c r="H70" s="115"/>
      <c r="J70" s="115"/>
      <c r="K70" s="115"/>
    </row>
    <row r="71" spans="8:11" x14ac:dyDescent="0.25">
      <c r="H71" s="115"/>
      <c r="J71" s="115"/>
      <c r="K71" s="115"/>
    </row>
    <row r="72" spans="8:11" x14ac:dyDescent="0.25">
      <c r="H72" s="115"/>
      <c r="J72" s="115"/>
      <c r="K72" s="115"/>
    </row>
  </sheetData>
  <mergeCells count="109">
    <mergeCell ref="A41:F41"/>
    <mergeCell ref="B42:F42"/>
    <mergeCell ref="B43:F43"/>
    <mergeCell ref="B44:F44"/>
    <mergeCell ref="A45:N45"/>
    <mergeCell ref="A46:N46"/>
    <mergeCell ref="A32:O32"/>
    <mergeCell ref="A33:P33"/>
    <mergeCell ref="A34:L34"/>
    <mergeCell ref="A35:N35"/>
    <mergeCell ref="A36:N36"/>
    <mergeCell ref="A37:N37"/>
    <mergeCell ref="A38:N38"/>
    <mergeCell ref="A39:N39"/>
    <mergeCell ref="A40:N40"/>
    <mergeCell ref="A29:B29"/>
    <mergeCell ref="C29:D29"/>
    <mergeCell ref="L29:M29"/>
    <mergeCell ref="A30:B30"/>
    <mergeCell ref="C30:D30"/>
    <mergeCell ref="L30:M30"/>
    <mergeCell ref="A31:B31"/>
    <mergeCell ref="C31:D31"/>
    <mergeCell ref="L31:M31"/>
    <mergeCell ref="A26:B26"/>
    <mergeCell ref="C26:D26"/>
    <mergeCell ref="L26:M26"/>
    <mergeCell ref="A27:B27"/>
    <mergeCell ref="C27:D27"/>
    <mergeCell ref="L27:M27"/>
    <mergeCell ref="A28:B28"/>
    <mergeCell ref="C28:D28"/>
    <mergeCell ref="F28:G28"/>
    <mergeCell ref="L28:M28"/>
    <mergeCell ref="A23:B23"/>
    <mergeCell ref="C23:D23"/>
    <mergeCell ref="L23:M23"/>
    <mergeCell ref="A24:B24"/>
    <mergeCell ref="C24:D24"/>
    <mergeCell ref="F24:G24"/>
    <mergeCell ref="L24:M24"/>
    <mergeCell ref="A25:B25"/>
    <mergeCell ref="C25:D25"/>
    <mergeCell ref="L25:M25"/>
    <mergeCell ref="A20:B20"/>
    <mergeCell ref="C20:D20"/>
    <mergeCell ref="L20:M20"/>
    <mergeCell ref="A21:B21"/>
    <mergeCell ref="C21:D21"/>
    <mergeCell ref="L21:M21"/>
    <mergeCell ref="A22:B22"/>
    <mergeCell ref="C22:D22"/>
    <mergeCell ref="F22:G22"/>
    <mergeCell ref="L22:M22"/>
    <mergeCell ref="A17:B17"/>
    <mergeCell ref="C17:D17"/>
    <mergeCell ref="L17:M17"/>
    <mergeCell ref="A18:B18"/>
    <mergeCell ref="C18:D18"/>
    <mergeCell ref="F18:G18"/>
    <mergeCell ref="L18:M18"/>
    <mergeCell ref="A19:B19"/>
    <mergeCell ref="C19:D19"/>
    <mergeCell ref="L19:M19"/>
    <mergeCell ref="A14:B14"/>
    <mergeCell ref="C14:D14"/>
    <mergeCell ref="F14:G14"/>
    <mergeCell ref="L14:M14"/>
    <mergeCell ref="A15:B15"/>
    <mergeCell ref="C15:D15"/>
    <mergeCell ref="L15:M15"/>
    <mergeCell ref="A16:B16"/>
    <mergeCell ref="C16:D16"/>
    <mergeCell ref="L16:M16"/>
    <mergeCell ref="A10:O10"/>
    <mergeCell ref="A11:B11"/>
    <mergeCell ref="C11:D11"/>
    <mergeCell ref="F11:G11"/>
    <mergeCell ref="L11:M11"/>
    <mergeCell ref="O11:O12"/>
    <mergeCell ref="A12:G12"/>
    <mergeCell ref="L12:M12"/>
    <mergeCell ref="A13:B13"/>
    <mergeCell ref="C13:D13"/>
    <mergeCell ref="L13:M13"/>
    <mergeCell ref="A7:O7"/>
    <mergeCell ref="A8:D8"/>
    <mergeCell ref="F8:G8"/>
    <mergeCell ref="H8:I8"/>
    <mergeCell ref="L8:M8"/>
    <mergeCell ref="O8:O9"/>
    <mergeCell ref="A9:B9"/>
    <mergeCell ref="C9:D9"/>
    <mergeCell ref="F9:G9"/>
    <mergeCell ref="H9:I9"/>
    <mergeCell ref="L9:M9"/>
    <mergeCell ref="A1:C1"/>
    <mergeCell ref="A2:C2"/>
    <mergeCell ref="A3:N3"/>
    <mergeCell ref="A4:N4"/>
    <mergeCell ref="A5:D5"/>
    <mergeCell ref="F5:G5"/>
    <mergeCell ref="H5:J5"/>
    <mergeCell ref="L5:M5"/>
    <mergeCell ref="O5:O6"/>
    <mergeCell ref="A6:B6"/>
    <mergeCell ref="C6:D6"/>
    <mergeCell ref="F6:G6"/>
    <mergeCell ref="H6:N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CAIXA - GN Padronização e normas técnicas</dc:creator>
  <cp:lastModifiedBy>Maruza</cp:lastModifiedBy>
  <dcterms:created xsi:type="dcterms:W3CDTF">2026-04-21T12:12:21Z</dcterms:created>
  <dcterms:modified xsi:type="dcterms:W3CDTF">2026-04-21T12:43:50Z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2026-01-23T00:00:00Z</vt:filetime>
  </property>
  <property fmtid="{D5CDD505-2E9C-101B-9397-08002B2CF9AE}" pid="3" name="Creator">
    <vt:lpwstr>Microsoft® Excel® LTSC</vt:lpwstr>
  </property>
  <property fmtid="{D5CDD505-2E9C-101B-9397-08002B2CF9AE}" pid="4" name="LastSaved">
    <vt:filetime>2026-04-21T00:00:00Z</vt:filetime>
  </property>
  <property fmtid="{D5CDD505-2E9C-101B-9397-08002B2CF9AE}" pid="5" name="Producer">
    <vt:lpwstr>3-Heights(TM) PDF Security Shell 4.8.25.2 (http://www.pdf-tools.com)</vt:lpwstr>
  </property>
</Properties>
</file>