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 - PREFEITUTA DE PRIMAVERA PA\1 VICINAL 2026\MAPAS DO PROCESSOS DAS VICINAIS 05 - 2026\"/>
    </mc:Choice>
  </mc:AlternateContent>
  <xr:revisionPtr revIDLastSave="0" documentId="13_ncr:1_{84996B9D-ABC1-48CB-AA6D-FD0D8F19E87F}" xr6:coauthVersionLast="47" xr6:coauthVersionMax="47" xr10:uidLastSave="{00000000-0000-0000-0000-000000000000}"/>
  <bookViews>
    <workbookView xWindow="-108" yWindow="-108" windowWidth="23256" windowHeight="12456" activeTab="1" xr2:uid="{CC5959B7-3BF2-414F-BAD3-44579639F829}"/>
  </bookViews>
  <sheets>
    <sheet name="Planilha1" sheetId="1" r:id="rId1"/>
    <sheet name="Planilha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2" l="1"/>
  <c r="H44" i="2"/>
  <c r="E14" i="2"/>
  <c r="H42" i="2"/>
  <c r="E13" i="2"/>
  <c r="H40" i="2"/>
  <c r="H38" i="2"/>
  <c r="E12" i="2"/>
  <c r="E11" i="2"/>
  <c r="H36" i="2"/>
  <c r="H34" i="2"/>
  <c r="H32" i="2"/>
  <c r="H30" i="2"/>
  <c r="H28" i="2"/>
  <c r="H26" i="2"/>
  <c r="E10" i="2"/>
  <c r="E9" i="2"/>
  <c r="E8" i="2"/>
  <c r="E7" i="2"/>
  <c r="E6" i="2"/>
  <c r="I20" i="2"/>
  <c r="I22" i="2"/>
  <c r="I24" i="2"/>
  <c r="F5" i="2"/>
  <c r="F4" i="2"/>
  <c r="H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I46" i="2" l="1"/>
  <c r="H46" i="2"/>
  <c r="E16" i="2"/>
  <c r="G33" i="1"/>
  <c r="E15" i="1" l="1"/>
  <c r="E14" i="1"/>
  <c r="E13" i="1"/>
  <c r="E12" i="1"/>
  <c r="E11" i="1"/>
  <c r="E10" i="1"/>
  <c r="E9" i="1"/>
  <c r="E8" i="1"/>
  <c r="E7" i="1"/>
  <c r="E6" i="1"/>
  <c r="E5" i="1"/>
  <c r="E4" i="1"/>
  <c r="E3" i="1"/>
  <c r="D16" i="1"/>
  <c r="E16" i="1" l="1"/>
  <c r="F3" i="2"/>
  <c r="F16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<sst xmlns="http://schemas.openxmlformats.org/spreadsheetml/2006/main" count="346" uniqueCount="145">
  <si>
    <t>PONTOS</t>
  </si>
  <si>
    <t>DISTÂNCIA (m)</t>
  </si>
  <si>
    <t>P1</t>
  </si>
  <si>
    <t>VIAS</t>
  </si>
  <si>
    <t>P4</t>
  </si>
  <si>
    <t>P001</t>
  </si>
  <si>
    <t>P002</t>
  </si>
  <si>
    <t>P003</t>
  </si>
  <si>
    <t>TOTAL</t>
  </si>
  <si>
    <t>-</t>
  </si>
  <si>
    <t>DISTÂNCIA (Km)</t>
  </si>
  <si>
    <t>LEVANTAMENTO DE VIAS DA VILA SÃO LUIS</t>
  </si>
  <si>
    <t>TV. PRIMEIRA</t>
  </si>
  <si>
    <t>TV. SEGUNDA</t>
  </si>
  <si>
    <t>TV. TERCEIRA</t>
  </si>
  <si>
    <t>P011</t>
  </si>
  <si>
    <t>P004</t>
  </si>
  <si>
    <t>P012</t>
  </si>
  <si>
    <t>P005</t>
  </si>
  <si>
    <t>P006</t>
  </si>
  <si>
    <t>P013</t>
  </si>
  <si>
    <t xml:space="preserve">TV. QUARTA </t>
  </si>
  <si>
    <t>P014</t>
  </si>
  <si>
    <t>TV. QUINTA</t>
  </si>
  <si>
    <t>P007</t>
  </si>
  <si>
    <t>P008</t>
  </si>
  <si>
    <t>TV. SEXTA</t>
  </si>
  <si>
    <t>P016</t>
  </si>
  <si>
    <t>TV. SETIMA</t>
  </si>
  <si>
    <t>P009</t>
  </si>
  <si>
    <t>P010</t>
  </si>
  <si>
    <t>P017</t>
  </si>
  <si>
    <t>TRAVESSA DO HORIZONTE</t>
  </si>
  <si>
    <t>P018</t>
  </si>
  <si>
    <t>P019</t>
  </si>
  <si>
    <t>COORDENADAS GEOGRÁFICAS</t>
  </si>
  <si>
    <t>(Y)</t>
  </si>
  <si>
    <t xml:space="preserve"> (X)</t>
  </si>
  <si>
    <t>DO PONTO</t>
  </si>
  <si>
    <t>Km</t>
  </si>
  <si>
    <t>m</t>
  </si>
  <si>
    <t>PARA O PONTO</t>
  </si>
  <si>
    <t xml:space="preserve">PONTOS </t>
  </si>
  <si>
    <t>INICIO</t>
  </si>
  <si>
    <t>FINAL</t>
  </si>
  <si>
    <t>NOME</t>
  </si>
  <si>
    <t>TV. DO HORIZONTE</t>
  </si>
  <si>
    <t xml:space="preserve">  1° 9'10.07"S</t>
  </si>
  <si>
    <t xml:space="preserve">  1° 9'8.36"S</t>
  </si>
  <si>
    <t xml:space="preserve"> 47°30'46.19"O</t>
  </si>
  <si>
    <t xml:space="preserve">  1° 9'2.99"S</t>
  </si>
  <si>
    <t xml:space="preserve"> 47°30'45.60"O</t>
  </si>
  <si>
    <t xml:space="preserve">  1° 9'9.12"S</t>
  </si>
  <si>
    <t xml:space="preserve"> 47°30'39.83"O</t>
  </si>
  <si>
    <t xml:space="preserve">  1° 9'1.55"S</t>
  </si>
  <si>
    <t xml:space="preserve"> 47°30'38.92"O</t>
  </si>
  <si>
    <t xml:space="preserve"> 47°30'33.33"O</t>
  </si>
  <si>
    <t xml:space="preserve">  1° 9'3.23"S</t>
  </si>
  <si>
    <t xml:space="preserve"> 47°30'32.53"O</t>
  </si>
  <si>
    <t xml:space="preserve">  1° 9'11.02"S</t>
  </si>
  <si>
    <t xml:space="preserve"> 47°30'26.83"O</t>
  </si>
  <si>
    <t xml:space="preserve">  1° 9'5.24"S</t>
  </si>
  <si>
    <t xml:space="preserve"> 47°30'20.04"O</t>
  </si>
  <si>
    <t xml:space="preserve">  1° 9'12.79"S</t>
  </si>
  <si>
    <t xml:space="preserve"> 47°30'14.25"O</t>
  </si>
  <si>
    <t xml:space="preserve">  1° 9'5.74"S</t>
  </si>
  <si>
    <t xml:space="preserve"> 47°30'13.53"O</t>
  </si>
  <si>
    <t xml:space="preserve"> 1° 9'13.55"S</t>
  </si>
  <si>
    <t xml:space="preserve"> 47°30'7.86"O</t>
  </si>
  <si>
    <t xml:space="preserve">  1° 9'6.72"S</t>
  </si>
  <si>
    <t xml:space="preserve"> 47°30'7.03"O</t>
  </si>
  <si>
    <t xml:space="preserve">  1° 9'7.35"S</t>
  </si>
  <si>
    <t xml:space="preserve"> 47°30'0.67"O</t>
  </si>
  <si>
    <t>_______________________________________________________________
Allan Araujo Pinheiro
Engenheiro Civil - CREA:27.002 - D/PA
Prefeitura Mun. de Igarapé-Açu
Sec. Mun. De Obras - SEMOB
Portaria N° 077-A/2025-GP/PMI</t>
  </si>
  <si>
    <t>DISTÂNCIAS EM METROS )</t>
  </si>
  <si>
    <t>P2</t>
  </si>
  <si>
    <t xml:space="preserve">RAMAL DO 14 </t>
  </si>
  <si>
    <t>RAMAL PATRIMONIO I</t>
  </si>
  <si>
    <t>RAMAL PATRIMONIO II</t>
  </si>
  <si>
    <t xml:space="preserve">_______________________________________________________________
Maycon Leonan da Silva Matos
Engenheiro Civil - CREA:
Prefeitura Mun. de Primavera
</t>
  </si>
  <si>
    <t>(INICIO)</t>
  </si>
  <si>
    <t xml:space="preserve"> (FIM)</t>
  </si>
  <si>
    <t>Lat:  0° 58'09.1"S</t>
  </si>
  <si>
    <t>Lat:  0° 56'25.7"S</t>
  </si>
  <si>
    <t>Lat:  0° 56'42.6"S</t>
  </si>
  <si>
    <t>Lat:  0° 53'52.6"S</t>
  </si>
  <si>
    <t>Lat:  0° 54'07.2"S</t>
  </si>
  <si>
    <t>Lat:  0° 56'18.0"S</t>
  </si>
  <si>
    <t>AVENIDA BACABAL</t>
  </si>
  <si>
    <t>RUA LARANJAL</t>
  </si>
  <si>
    <t>VILA DA TELHA</t>
  </si>
  <si>
    <t xml:space="preserve">RUA SANTA MARIA BASILIO </t>
  </si>
  <si>
    <t>RUA SANTA MARIA BASILIO - CONT.</t>
  </si>
  <si>
    <t>LEVANTAMENTO DE VICINAIS PRIMAVERA/PA</t>
  </si>
  <si>
    <t>Lat: 0°54'37.88"S</t>
  </si>
  <si>
    <t>Lat: 0°56'9.01"S</t>
  </si>
  <si>
    <t>Lat: 0°54'17.97"S</t>
  </si>
  <si>
    <t>Lat: 0°53'25.34"S</t>
  </si>
  <si>
    <t>Lat: 0°52'14.40"S</t>
  </si>
  <si>
    <t>Lat: 0°55'59.20"S</t>
  </si>
  <si>
    <t>Lat: 0°59'24.63"S</t>
  </si>
  <si>
    <t xml:space="preserve">Lat: 1° 0'21.36"S  </t>
  </si>
  <si>
    <t>Lat: 0°59'50.71"S</t>
  </si>
  <si>
    <t>Long: 47° 6'55.50"W</t>
  </si>
  <si>
    <t>Long: 47° 6'50.22"W</t>
  </si>
  <si>
    <t>Long: 47° 6'50.06"W</t>
  </si>
  <si>
    <t>Long: 47° 6'16.44"W</t>
  </si>
  <si>
    <t>Long: 47°4'44.73"W</t>
  </si>
  <si>
    <t>Long: 47° 5'41.12"W</t>
  </si>
  <si>
    <t>Long: 47° 2'15.71"W</t>
  </si>
  <si>
    <t>Long: 47° 1'6.20"W</t>
  </si>
  <si>
    <t>Long: 47° 1'41.74"W</t>
  </si>
  <si>
    <t>Long: 47° 09'07.6"W</t>
  </si>
  <si>
    <t>Long: 47° 10'18.3"W</t>
  </si>
  <si>
    <t>Long: 47° 10'02.7"W</t>
  </si>
  <si>
    <t>Long: 47° 11'07.7"W</t>
  </si>
  <si>
    <t>Long: 47° 10'11.5"W</t>
  </si>
  <si>
    <t>Long: 47° 07'19.0"W</t>
  </si>
  <si>
    <t>ITENS</t>
  </si>
  <si>
    <t>RAMAL DOS PEIXES</t>
  </si>
  <si>
    <t xml:space="preserve">Lat:0°58'35.63"S  </t>
  </si>
  <si>
    <t>Long: 47° 4'29.93"W</t>
  </si>
  <si>
    <t>Long: 47° 4'58.45"W</t>
  </si>
  <si>
    <t xml:space="preserve">Lat: 0°59'53.65"S  </t>
  </si>
  <si>
    <t>RAMAL DOS TRINDADES</t>
  </si>
  <si>
    <t xml:space="preserve">RAMAL DOS TRINDADES </t>
  </si>
  <si>
    <t>RUA CAPANEMA</t>
  </si>
  <si>
    <t>Long: 47° 6'59.82"W</t>
  </si>
  <si>
    <t xml:space="preserve">Lat: 0°56'53.44"S  </t>
  </si>
  <si>
    <t xml:space="preserve">Lat: 1° 1'24.75"S  </t>
  </si>
  <si>
    <t>Long: 47° 7'11.66"W</t>
  </si>
  <si>
    <t>RUA RIO PRETO</t>
  </si>
  <si>
    <t xml:space="preserve">Lat: 1° 0'14.09"S  </t>
  </si>
  <si>
    <t xml:space="preserve">Lat: 1° 1'1.48"S  </t>
  </si>
  <si>
    <t>Long:  47° 7'10.02"W</t>
  </si>
  <si>
    <t>Long:  47° 6'32.99"W</t>
  </si>
  <si>
    <t xml:space="preserve">0°55'34.25"S  </t>
  </si>
  <si>
    <t>47° 4'36.06"W</t>
  </si>
  <si>
    <t xml:space="preserve"> 0°56'46.06"S  </t>
  </si>
  <si>
    <t>47° 4'50.01"W</t>
  </si>
  <si>
    <t>VICINAL BENEDITO SANTOS NILO</t>
  </si>
  <si>
    <t xml:space="preserve">  0°56'12.65"S</t>
  </si>
  <si>
    <t xml:space="preserve"> 47° 7'38.66"W</t>
  </si>
  <si>
    <t xml:space="preserve">  0°54'7.23"S</t>
  </si>
  <si>
    <t xml:space="preserve"> 47°10'2.54"W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</si>
</sst>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0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2" fontId="4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  <xf numFmtId="3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4" fontId="4" fillId="2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3" fontId="4" fillId="5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4" fillId="5" borderId="3" xfId="0" applyNumberFormat="1" applyFont="1" applyFill="1" applyBorder="1" applyAlignment="1">
      <alignment horizontal="center" vertical="center"/>
    </xf>
    <xf numFmtId="1" fontId="4" fillId="5" borderId="4" xfId="0" applyNumberFormat="1" applyFont="1" applyFill="1" applyBorder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DD3D9-EE46-4663-8BED-AFD7E36B3886}">
  <dimension ref="A1:M43"/>
  <sheetViews>
    <sheetView topLeftCell="A38" zoomScale="130" zoomScaleNormal="130" workbookViewId="0">
      <selection activeCell="K7" sqref="K7"/>
    </sheetView>
  </sheetViews>
  <sheetFormatPr defaultRowHeight="14.4" x14ac:dyDescent="0.3"/>
  <cols>
    <col min="1" max="1" width="27.6640625" customWidth="1"/>
    <col min="4" max="4" width="15.5546875" customWidth="1"/>
    <col min="5" max="5" width="18.5546875" customWidth="1"/>
    <col min="6" max="6" width="10.88671875" customWidth="1"/>
    <col min="7" max="7" width="10.21875" customWidth="1"/>
    <col min="8" max="8" width="11" customWidth="1"/>
    <col min="9" max="9" width="17.6640625" customWidth="1"/>
    <col min="10" max="10" width="35.33203125" customWidth="1"/>
    <col min="13" max="13" width="17.77734375" customWidth="1"/>
  </cols>
  <sheetData>
    <row r="1" spans="1:13" ht="42.6" customHeight="1" x14ac:dyDescent="0.3">
      <c r="A1" s="49" t="s">
        <v>11</v>
      </c>
      <c r="B1" s="49"/>
      <c r="C1" s="49"/>
      <c r="D1" s="49"/>
      <c r="E1" s="49"/>
      <c r="F1" s="69" t="e" vm="1">
        <v>#VALUE!</v>
      </c>
      <c r="G1" s="68"/>
      <c r="H1" s="68"/>
      <c r="I1" s="68"/>
    </row>
    <row r="2" spans="1:13" ht="15.6" x14ac:dyDescent="0.3">
      <c r="A2" s="9" t="s">
        <v>3</v>
      </c>
      <c r="B2" s="61" t="s">
        <v>0</v>
      </c>
      <c r="C2" s="61"/>
      <c r="D2" s="9" t="s">
        <v>1</v>
      </c>
      <c r="E2" s="9" t="s">
        <v>10</v>
      </c>
      <c r="F2" s="69"/>
      <c r="G2" s="68"/>
      <c r="H2" s="68"/>
      <c r="I2" s="68"/>
    </row>
    <row r="3" spans="1:13" x14ac:dyDescent="0.3">
      <c r="A3" s="2" t="s">
        <v>12</v>
      </c>
      <c r="B3" s="24" t="s">
        <v>5</v>
      </c>
      <c r="C3" s="24" t="s">
        <v>6</v>
      </c>
      <c r="D3" s="3">
        <v>184.3</v>
      </c>
      <c r="E3" s="4">
        <f>D3/1000</f>
        <v>0.18430000000000002</v>
      </c>
      <c r="F3" s="69"/>
      <c r="G3" s="68"/>
      <c r="H3" s="68"/>
      <c r="I3" s="68"/>
    </row>
    <row r="4" spans="1:13" x14ac:dyDescent="0.3">
      <c r="A4" s="2" t="s">
        <v>12</v>
      </c>
      <c r="B4" s="24" t="s">
        <v>5</v>
      </c>
      <c r="C4" s="24" t="s">
        <v>15</v>
      </c>
      <c r="D4" s="3">
        <v>138.35</v>
      </c>
      <c r="E4" s="4">
        <f t="shared" ref="E4:E15" si="0">D4/1000</f>
        <v>0.13835</v>
      </c>
      <c r="F4" s="69"/>
      <c r="G4" s="68"/>
      <c r="H4" s="68"/>
      <c r="I4" s="68"/>
    </row>
    <row r="5" spans="1:13" x14ac:dyDescent="0.3">
      <c r="A5" s="2" t="s">
        <v>13</v>
      </c>
      <c r="B5" s="24" t="s">
        <v>7</v>
      </c>
      <c r="C5" s="24" t="s">
        <v>16</v>
      </c>
      <c r="D5" s="3">
        <v>177</v>
      </c>
      <c r="E5" s="4">
        <f t="shared" si="0"/>
        <v>0.17699999999999999</v>
      </c>
      <c r="F5" s="69"/>
      <c r="G5" s="68"/>
      <c r="H5" s="68"/>
      <c r="I5" s="68"/>
    </row>
    <row r="6" spans="1:13" x14ac:dyDescent="0.3">
      <c r="A6" s="2" t="s">
        <v>13</v>
      </c>
      <c r="B6" s="24" t="s">
        <v>7</v>
      </c>
      <c r="C6" s="24" t="s">
        <v>17</v>
      </c>
      <c r="D6" s="3">
        <v>200</v>
      </c>
      <c r="E6" s="4">
        <f t="shared" si="0"/>
        <v>0.2</v>
      </c>
      <c r="F6" s="69"/>
      <c r="G6" s="68"/>
      <c r="H6" s="68"/>
      <c r="I6" s="68"/>
    </row>
    <row r="7" spans="1:13" x14ac:dyDescent="0.3">
      <c r="A7" s="2" t="s">
        <v>14</v>
      </c>
      <c r="B7" s="24" t="s">
        <v>18</v>
      </c>
      <c r="C7" s="24" t="s">
        <v>19</v>
      </c>
      <c r="D7" s="3">
        <v>184</v>
      </c>
      <c r="E7" s="4">
        <f t="shared" si="0"/>
        <v>0.184</v>
      </c>
      <c r="F7" s="69"/>
      <c r="G7" s="68"/>
      <c r="H7" s="68"/>
      <c r="I7" s="68"/>
    </row>
    <row r="8" spans="1:13" x14ac:dyDescent="0.3">
      <c r="A8" s="2" t="s">
        <v>14</v>
      </c>
      <c r="B8" s="24" t="s">
        <v>18</v>
      </c>
      <c r="C8" s="24" t="s">
        <v>20</v>
      </c>
      <c r="D8" s="3">
        <v>208</v>
      </c>
      <c r="E8" s="4">
        <f t="shared" si="0"/>
        <v>0.20799999999999999</v>
      </c>
      <c r="F8" s="69"/>
      <c r="G8" s="68"/>
      <c r="H8" s="68"/>
      <c r="I8" s="68"/>
    </row>
    <row r="9" spans="1:13" x14ac:dyDescent="0.3">
      <c r="A9" s="2" t="s">
        <v>21</v>
      </c>
      <c r="B9" s="24" t="s">
        <v>2</v>
      </c>
      <c r="C9" s="24" t="s">
        <v>22</v>
      </c>
      <c r="D9" s="3">
        <v>200.54</v>
      </c>
      <c r="E9" s="4">
        <f t="shared" si="0"/>
        <v>0.20054</v>
      </c>
      <c r="F9" s="69"/>
      <c r="G9" s="68"/>
      <c r="H9" s="68"/>
      <c r="I9" s="68"/>
    </row>
    <row r="10" spans="1:13" x14ac:dyDescent="0.3">
      <c r="A10" s="2" t="s">
        <v>23</v>
      </c>
      <c r="B10" s="24" t="s">
        <v>4</v>
      </c>
      <c r="C10" s="24" t="s">
        <v>18</v>
      </c>
      <c r="D10" s="3">
        <v>195.5</v>
      </c>
      <c r="E10" s="4">
        <f t="shared" si="0"/>
        <v>0.19550000000000001</v>
      </c>
      <c r="F10" s="69"/>
      <c r="G10" s="68"/>
      <c r="H10" s="68"/>
      <c r="I10" s="68"/>
    </row>
    <row r="11" spans="1:13" x14ac:dyDescent="0.3">
      <c r="A11" s="2" t="s">
        <v>26</v>
      </c>
      <c r="B11" s="24" t="s">
        <v>24</v>
      </c>
      <c r="C11" s="24" t="s">
        <v>25</v>
      </c>
      <c r="D11" s="3">
        <v>200</v>
      </c>
      <c r="E11" s="4">
        <f t="shared" si="0"/>
        <v>0.2</v>
      </c>
      <c r="F11" s="69"/>
      <c r="G11" s="68"/>
      <c r="H11" s="68"/>
      <c r="I11" s="68"/>
    </row>
    <row r="12" spans="1:13" x14ac:dyDescent="0.3">
      <c r="A12" s="2" t="s">
        <v>26</v>
      </c>
      <c r="B12" s="24" t="s">
        <v>24</v>
      </c>
      <c r="C12" s="24" t="s">
        <v>27</v>
      </c>
      <c r="D12" s="3">
        <v>192.4</v>
      </c>
      <c r="E12" s="4">
        <f t="shared" si="0"/>
        <v>0.19240000000000002</v>
      </c>
      <c r="F12" s="69"/>
      <c r="G12" s="68"/>
      <c r="H12" s="68"/>
      <c r="I12" s="68"/>
    </row>
    <row r="13" spans="1:13" x14ac:dyDescent="0.3">
      <c r="A13" s="2" t="s">
        <v>28</v>
      </c>
      <c r="B13" s="24" t="s">
        <v>29</v>
      </c>
      <c r="C13" s="24" t="s">
        <v>30</v>
      </c>
      <c r="D13" s="3">
        <v>192.5</v>
      </c>
      <c r="E13" s="4">
        <f t="shared" si="0"/>
        <v>0.1925</v>
      </c>
      <c r="F13" s="69"/>
      <c r="G13" s="68"/>
      <c r="H13" s="68"/>
      <c r="I13" s="68"/>
    </row>
    <row r="14" spans="1:13" x14ac:dyDescent="0.3">
      <c r="A14" s="2" t="s">
        <v>28</v>
      </c>
      <c r="B14" s="24" t="s">
        <v>29</v>
      </c>
      <c r="C14" s="24" t="s">
        <v>31</v>
      </c>
      <c r="D14" s="3">
        <v>211.25</v>
      </c>
      <c r="E14" s="4">
        <f t="shared" si="0"/>
        <v>0.21124999999999999</v>
      </c>
      <c r="F14" s="69"/>
      <c r="G14" s="68"/>
      <c r="H14" s="68"/>
      <c r="I14" s="68"/>
    </row>
    <row r="15" spans="1:13" x14ac:dyDescent="0.3">
      <c r="A15" s="2" t="s">
        <v>32</v>
      </c>
      <c r="B15" s="24" t="s">
        <v>33</v>
      </c>
      <c r="C15" s="24" t="s">
        <v>34</v>
      </c>
      <c r="D15" s="3">
        <v>201.73</v>
      </c>
      <c r="E15" s="4">
        <f t="shared" si="0"/>
        <v>0.20172999999999999</v>
      </c>
      <c r="F15" s="69"/>
      <c r="G15" s="68"/>
      <c r="H15" s="68"/>
      <c r="I15" s="68"/>
    </row>
    <row r="16" spans="1:13" s="1" customFormat="1" x14ac:dyDescent="0.3">
      <c r="A16" s="5" t="s">
        <v>8</v>
      </c>
      <c r="B16" s="6" t="s">
        <v>9</v>
      </c>
      <c r="C16" s="6" t="s">
        <v>9</v>
      </c>
      <c r="D16" s="7">
        <f>SUM(D3:D15)</f>
        <v>2485.5700000000002</v>
      </c>
      <c r="E16" s="8">
        <f>SUM(E3:E15)</f>
        <v>2.4855700000000001</v>
      </c>
      <c r="F16" s="69"/>
      <c r="G16" s="68"/>
      <c r="H16" s="68"/>
      <c r="I16" s="68"/>
      <c r="J16"/>
      <c r="K16"/>
      <c r="L16"/>
      <c r="M16"/>
    </row>
    <row r="17" spans="1:9" s="1" customFormat="1" ht="7.2" customHeight="1" x14ac:dyDescent="0.3">
      <c r="A17" s="70"/>
      <c r="B17" s="70"/>
      <c r="C17" s="70"/>
      <c r="D17" s="70"/>
      <c r="E17" s="70"/>
      <c r="F17" s="70"/>
      <c r="G17" s="70"/>
      <c r="H17" s="70"/>
      <c r="I17" s="70"/>
    </row>
    <row r="18" spans="1:9" ht="15.6" customHeight="1" x14ac:dyDescent="0.3">
      <c r="A18" s="14" t="s">
        <v>3</v>
      </c>
      <c r="B18" s="71" t="s">
        <v>42</v>
      </c>
      <c r="C18" s="71"/>
      <c r="D18" s="71" t="s">
        <v>35</v>
      </c>
      <c r="E18" s="71"/>
      <c r="F18" s="72" t="s">
        <v>74</v>
      </c>
      <c r="G18" s="72"/>
      <c r="H18" s="72"/>
      <c r="I18" s="72"/>
    </row>
    <row r="19" spans="1:9" x14ac:dyDescent="0.3">
      <c r="A19" s="17" t="s">
        <v>45</v>
      </c>
      <c r="B19" s="10" t="s">
        <v>43</v>
      </c>
      <c r="C19" s="10" t="s">
        <v>44</v>
      </c>
      <c r="D19" s="10" t="s">
        <v>36</v>
      </c>
      <c r="E19" s="10" t="s">
        <v>37</v>
      </c>
      <c r="F19" s="10" t="s">
        <v>38</v>
      </c>
      <c r="G19" s="10" t="s">
        <v>39</v>
      </c>
      <c r="H19" s="10" t="s">
        <v>40</v>
      </c>
      <c r="I19" s="10" t="s">
        <v>41</v>
      </c>
    </row>
    <row r="20" spans="1:9" x14ac:dyDescent="0.3">
      <c r="A20" s="22" t="s">
        <v>12</v>
      </c>
      <c r="B20" s="23" t="s">
        <v>5</v>
      </c>
      <c r="C20" s="23" t="s">
        <v>6</v>
      </c>
      <c r="D20" s="11" t="s">
        <v>48</v>
      </c>
      <c r="E20" s="12" t="s">
        <v>49</v>
      </c>
      <c r="F20" s="23" t="s">
        <v>5</v>
      </c>
      <c r="G20" s="13">
        <f>H20/1000</f>
        <v>0.18430000000000002</v>
      </c>
      <c r="H20" s="18">
        <v>184.3</v>
      </c>
      <c r="I20" s="23" t="s">
        <v>6</v>
      </c>
    </row>
    <row r="21" spans="1:9" x14ac:dyDescent="0.3">
      <c r="A21" s="22" t="s">
        <v>12</v>
      </c>
      <c r="B21" s="23" t="s">
        <v>5</v>
      </c>
      <c r="C21" s="23" t="s">
        <v>15</v>
      </c>
      <c r="D21" s="11" t="s">
        <v>50</v>
      </c>
      <c r="E21" s="11" t="s">
        <v>51</v>
      </c>
      <c r="F21" s="23" t="s">
        <v>5</v>
      </c>
      <c r="G21" s="13">
        <f t="shared" ref="G21:G32" si="1">H21/1000</f>
        <v>0.13835</v>
      </c>
      <c r="H21" s="18">
        <v>138.35</v>
      </c>
      <c r="I21" s="23" t="s">
        <v>15</v>
      </c>
    </row>
    <row r="22" spans="1:9" x14ac:dyDescent="0.3">
      <c r="A22" s="22" t="s">
        <v>13</v>
      </c>
      <c r="B22" s="23" t="s">
        <v>7</v>
      </c>
      <c r="C22" s="23" t="s">
        <v>16</v>
      </c>
      <c r="D22" s="11" t="s">
        <v>52</v>
      </c>
      <c r="E22" s="11" t="s">
        <v>53</v>
      </c>
      <c r="F22" s="23" t="s">
        <v>7</v>
      </c>
      <c r="G22" s="13">
        <f t="shared" si="1"/>
        <v>0.17699999999999999</v>
      </c>
      <c r="H22" s="18">
        <v>177</v>
      </c>
      <c r="I22" s="23" t="s">
        <v>16</v>
      </c>
    </row>
    <row r="23" spans="1:9" x14ac:dyDescent="0.3">
      <c r="A23" s="22" t="s">
        <v>13</v>
      </c>
      <c r="B23" s="23" t="s">
        <v>7</v>
      </c>
      <c r="C23" s="23" t="s">
        <v>17</v>
      </c>
      <c r="D23" s="11" t="s">
        <v>54</v>
      </c>
      <c r="E23" s="11" t="s">
        <v>55</v>
      </c>
      <c r="F23" s="23" t="s">
        <v>7</v>
      </c>
      <c r="G23" s="13">
        <f t="shared" si="1"/>
        <v>0.2</v>
      </c>
      <c r="H23" s="18">
        <v>200</v>
      </c>
      <c r="I23" s="23" t="s">
        <v>17</v>
      </c>
    </row>
    <row r="24" spans="1:9" x14ac:dyDescent="0.3">
      <c r="A24" s="22" t="s">
        <v>14</v>
      </c>
      <c r="B24" s="23" t="s">
        <v>18</v>
      </c>
      <c r="C24" s="23" t="s">
        <v>19</v>
      </c>
      <c r="D24" s="11" t="s">
        <v>47</v>
      </c>
      <c r="E24" s="11" t="s">
        <v>56</v>
      </c>
      <c r="F24" s="23" t="s">
        <v>18</v>
      </c>
      <c r="G24" s="13">
        <f t="shared" si="1"/>
        <v>0.184</v>
      </c>
      <c r="H24" s="18">
        <v>184</v>
      </c>
      <c r="I24" s="23" t="s">
        <v>19</v>
      </c>
    </row>
    <row r="25" spans="1:9" x14ac:dyDescent="0.3">
      <c r="A25" s="22" t="s">
        <v>14</v>
      </c>
      <c r="B25" s="23" t="s">
        <v>18</v>
      </c>
      <c r="C25" s="23" t="s">
        <v>20</v>
      </c>
      <c r="D25" s="11" t="s">
        <v>57</v>
      </c>
      <c r="E25" s="11" t="s">
        <v>58</v>
      </c>
      <c r="F25" s="23" t="s">
        <v>18</v>
      </c>
      <c r="G25" s="13">
        <f t="shared" si="1"/>
        <v>0.20799999999999999</v>
      </c>
      <c r="H25" s="18">
        <v>208</v>
      </c>
      <c r="I25" s="23" t="s">
        <v>20</v>
      </c>
    </row>
    <row r="26" spans="1:9" x14ac:dyDescent="0.3">
      <c r="A26" s="22" t="s">
        <v>21</v>
      </c>
      <c r="B26" s="23" t="s">
        <v>2</v>
      </c>
      <c r="C26" s="23" t="s">
        <v>22</v>
      </c>
      <c r="D26" s="11" t="s">
        <v>59</v>
      </c>
      <c r="E26" s="11" t="s">
        <v>60</v>
      </c>
      <c r="F26" s="23" t="s">
        <v>2</v>
      </c>
      <c r="G26" s="13">
        <f t="shared" si="1"/>
        <v>0.20054</v>
      </c>
      <c r="H26" s="18">
        <v>200.54</v>
      </c>
      <c r="I26" s="23" t="s">
        <v>22</v>
      </c>
    </row>
    <row r="27" spans="1:9" x14ac:dyDescent="0.3">
      <c r="A27" s="22" t="s">
        <v>23</v>
      </c>
      <c r="B27" s="23" t="s">
        <v>4</v>
      </c>
      <c r="C27" s="23" t="s">
        <v>18</v>
      </c>
      <c r="D27" s="11" t="s">
        <v>61</v>
      </c>
      <c r="E27" s="11" t="s">
        <v>62</v>
      </c>
      <c r="F27" s="23" t="s">
        <v>4</v>
      </c>
      <c r="G27" s="13">
        <f t="shared" si="1"/>
        <v>0.19550000000000001</v>
      </c>
      <c r="H27" s="18">
        <v>195.5</v>
      </c>
      <c r="I27" s="23" t="s">
        <v>18</v>
      </c>
    </row>
    <row r="28" spans="1:9" x14ac:dyDescent="0.3">
      <c r="A28" s="22" t="s">
        <v>26</v>
      </c>
      <c r="B28" s="23" t="s">
        <v>24</v>
      </c>
      <c r="C28" s="23" t="s">
        <v>25</v>
      </c>
      <c r="D28" s="13" t="s">
        <v>63</v>
      </c>
      <c r="E28" s="13" t="s">
        <v>64</v>
      </c>
      <c r="F28" s="23" t="s">
        <v>24</v>
      </c>
      <c r="G28" s="13">
        <f t="shared" si="1"/>
        <v>0.2</v>
      </c>
      <c r="H28" s="19">
        <v>200</v>
      </c>
      <c r="I28" s="23" t="s">
        <v>25</v>
      </c>
    </row>
    <row r="29" spans="1:9" x14ac:dyDescent="0.3">
      <c r="A29" s="22" t="s">
        <v>26</v>
      </c>
      <c r="B29" s="23" t="s">
        <v>24</v>
      </c>
      <c r="C29" s="23" t="s">
        <v>27</v>
      </c>
      <c r="D29" s="13" t="s">
        <v>65</v>
      </c>
      <c r="E29" s="13" t="s">
        <v>66</v>
      </c>
      <c r="F29" s="23" t="s">
        <v>24</v>
      </c>
      <c r="G29" s="13">
        <f t="shared" si="1"/>
        <v>0.19240000000000002</v>
      </c>
      <c r="H29" s="19">
        <v>192.4</v>
      </c>
      <c r="I29" s="23" t="s">
        <v>27</v>
      </c>
    </row>
    <row r="30" spans="1:9" x14ac:dyDescent="0.3">
      <c r="A30" s="22" t="s">
        <v>28</v>
      </c>
      <c r="B30" s="23" t="s">
        <v>29</v>
      </c>
      <c r="C30" s="23" t="s">
        <v>30</v>
      </c>
      <c r="D30" s="13" t="s">
        <v>67</v>
      </c>
      <c r="E30" s="13" t="s">
        <v>68</v>
      </c>
      <c r="F30" s="23" t="s">
        <v>29</v>
      </c>
      <c r="G30" s="13">
        <f t="shared" si="1"/>
        <v>0.1925</v>
      </c>
      <c r="H30" s="19">
        <v>192.5</v>
      </c>
      <c r="I30" s="23" t="s">
        <v>30</v>
      </c>
    </row>
    <row r="31" spans="1:9" x14ac:dyDescent="0.3">
      <c r="A31" s="22" t="s">
        <v>28</v>
      </c>
      <c r="B31" s="23" t="s">
        <v>29</v>
      </c>
      <c r="C31" s="23" t="s">
        <v>31</v>
      </c>
      <c r="D31" s="13" t="s">
        <v>69</v>
      </c>
      <c r="E31" s="13" t="s">
        <v>70</v>
      </c>
      <c r="F31" s="23" t="s">
        <v>29</v>
      </c>
      <c r="G31" s="13">
        <f t="shared" si="1"/>
        <v>0.21124999999999999</v>
      </c>
      <c r="H31" s="13">
        <v>211.25</v>
      </c>
      <c r="I31" s="23" t="s">
        <v>31</v>
      </c>
    </row>
    <row r="32" spans="1:9" x14ac:dyDescent="0.3">
      <c r="A32" s="22" t="s">
        <v>46</v>
      </c>
      <c r="B32" s="23" t="s">
        <v>33</v>
      </c>
      <c r="C32" s="23" t="s">
        <v>34</v>
      </c>
      <c r="D32" s="1" t="s">
        <v>71</v>
      </c>
      <c r="E32" s="1" t="s">
        <v>72</v>
      </c>
      <c r="F32" s="23" t="s">
        <v>33</v>
      </c>
      <c r="G32" s="13">
        <f t="shared" si="1"/>
        <v>0.20172999999999999</v>
      </c>
      <c r="H32" s="13">
        <v>201.73</v>
      </c>
      <c r="I32" s="23" t="s">
        <v>34</v>
      </c>
    </row>
    <row r="33" spans="1:9" x14ac:dyDescent="0.3">
      <c r="A33" s="16" t="s">
        <v>9</v>
      </c>
      <c r="B33" s="16" t="s">
        <v>9</v>
      </c>
      <c r="C33" s="16" t="s">
        <v>9</v>
      </c>
      <c r="D33" s="16" t="s">
        <v>9</v>
      </c>
      <c r="E33" s="16" t="s">
        <v>9</v>
      </c>
      <c r="F33" s="15" t="s">
        <v>8</v>
      </c>
      <c r="G33" s="20">
        <f>SUM(G20:G32)</f>
        <v>2.4855700000000001</v>
      </c>
      <c r="H33" s="21">
        <f>SUM(H20:H32)</f>
        <v>2485.5700000000002</v>
      </c>
      <c r="I33" s="16" t="s">
        <v>9</v>
      </c>
    </row>
    <row r="34" spans="1:9" x14ac:dyDescent="0.3">
      <c r="A34" s="67" t="s">
        <v>73</v>
      </c>
      <c r="B34" s="68"/>
      <c r="C34" s="68"/>
      <c r="D34" s="68"/>
      <c r="E34" s="68"/>
      <c r="F34" s="68"/>
      <c r="G34" s="68"/>
      <c r="H34" s="68"/>
      <c r="I34" s="68"/>
    </row>
    <row r="35" spans="1:9" x14ac:dyDescent="0.3">
      <c r="A35" s="68"/>
      <c r="B35" s="68"/>
      <c r="C35" s="68"/>
      <c r="D35" s="68"/>
      <c r="E35" s="68"/>
      <c r="F35" s="68"/>
      <c r="G35" s="68"/>
      <c r="H35" s="68"/>
      <c r="I35" s="68"/>
    </row>
    <row r="36" spans="1:9" x14ac:dyDescent="0.3">
      <c r="A36" s="68"/>
      <c r="B36" s="68"/>
      <c r="C36" s="68"/>
      <c r="D36" s="68"/>
      <c r="E36" s="68"/>
      <c r="F36" s="68"/>
      <c r="G36" s="68"/>
      <c r="H36" s="68"/>
      <c r="I36" s="68"/>
    </row>
    <row r="37" spans="1:9" x14ac:dyDescent="0.3">
      <c r="A37" s="68"/>
      <c r="B37" s="68"/>
      <c r="C37" s="68"/>
      <c r="D37" s="68"/>
      <c r="E37" s="68"/>
      <c r="F37" s="68"/>
      <c r="G37" s="68"/>
      <c r="H37" s="68"/>
      <c r="I37" s="68"/>
    </row>
    <row r="38" spans="1:9" x14ac:dyDescent="0.3">
      <c r="A38" s="68"/>
      <c r="B38" s="68"/>
      <c r="C38" s="68"/>
      <c r="D38" s="68"/>
      <c r="E38" s="68"/>
      <c r="F38" s="68"/>
      <c r="G38" s="68"/>
      <c r="H38" s="68"/>
      <c r="I38" s="68"/>
    </row>
    <row r="39" spans="1:9" x14ac:dyDescent="0.3">
      <c r="A39" s="68"/>
      <c r="B39" s="68"/>
      <c r="C39" s="68"/>
      <c r="D39" s="68"/>
      <c r="E39" s="68"/>
      <c r="F39" s="68"/>
      <c r="G39" s="68"/>
      <c r="H39" s="68"/>
      <c r="I39" s="68"/>
    </row>
    <row r="40" spans="1:9" x14ac:dyDescent="0.3">
      <c r="A40" s="68"/>
      <c r="B40" s="68"/>
      <c r="C40" s="68"/>
      <c r="D40" s="68"/>
      <c r="E40" s="68"/>
      <c r="F40" s="68"/>
      <c r="G40" s="68"/>
      <c r="H40" s="68"/>
      <c r="I40" s="68"/>
    </row>
    <row r="41" spans="1:9" x14ac:dyDescent="0.3">
      <c r="A41" s="68"/>
      <c r="B41" s="68"/>
      <c r="C41" s="68"/>
      <c r="D41" s="68"/>
      <c r="E41" s="68"/>
      <c r="F41" s="68"/>
      <c r="G41" s="68"/>
      <c r="H41" s="68"/>
      <c r="I41" s="68"/>
    </row>
    <row r="42" spans="1:9" x14ac:dyDescent="0.3">
      <c r="A42" s="68"/>
      <c r="B42" s="68"/>
      <c r="C42" s="68"/>
      <c r="D42" s="68"/>
      <c r="E42" s="68"/>
      <c r="F42" s="68"/>
      <c r="G42" s="68"/>
      <c r="H42" s="68"/>
      <c r="I42" s="68"/>
    </row>
    <row r="43" spans="1:9" x14ac:dyDescent="0.3">
      <c r="A43" s="68"/>
      <c r="B43" s="68"/>
      <c r="C43" s="68"/>
      <c r="D43" s="68"/>
      <c r="E43" s="68"/>
      <c r="F43" s="68"/>
      <c r="G43" s="68"/>
      <c r="H43" s="68"/>
      <c r="I43" s="68"/>
    </row>
  </sheetData>
  <mergeCells count="8">
    <mergeCell ref="A34:I43"/>
    <mergeCell ref="F1:I16"/>
    <mergeCell ref="A17:I17"/>
    <mergeCell ref="D18:E18"/>
    <mergeCell ref="B18:C18"/>
    <mergeCell ref="B2:C2"/>
    <mergeCell ref="A1:E1"/>
    <mergeCell ref="F18:I18"/>
  </mergeCells>
  <pageMargins left="0.51181102362204722" right="0.51181102362204722" top="1.5748031496062993" bottom="0.78740157480314965" header="0" footer="0.31496062992125984"/>
  <pageSetup paperSize="9" orientation="landscape" r:id="rId1"/>
  <headerFooter>
    <oddHeader>&amp;C&amp;G</oddHeader>
    <oddFooter>&amp;CAvenida Barão do Rio Branco, n° 3913, Centro, CEP 68725-000, Igarapé-Açu/PA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104BD-EF2B-4C49-928C-563F6CAB3289}">
  <dimension ref="A1:N56"/>
  <sheetViews>
    <sheetView tabSelected="1" topLeftCell="A14" zoomScale="90" zoomScaleNormal="90" workbookViewId="0">
      <selection activeCell="B47" sqref="B47:J56"/>
    </sheetView>
  </sheetViews>
  <sheetFormatPr defaultRowHeight="14.4" x14ac:dyDescent="0.3"/>
  <cols>
    <col min="2" max="2" width="29.44140625" customWidth="1"/>
    <col min="5" max="5" width="18.44140625" customWidth="1"/>
    <col min="6" max="6" width="19.33203125" customWidth="1"/>
    <col min="7" max="7" width="10.88671875" customWidth="1"/>
    <col min="8" max="8" width="10.21875" customWidth="1"/>
    <col min="9" max="9" width="8.6640625" customWidth="1"/>
    <col min="10" max="10" width="11.21875" customWidth="1"/>
    <col min="11" max="11" width="35.33203125" customWidth="1"/>
    <col min="14" max="14" width="17.77734375" customWidth="1"/>
  </cols>
  <sheetData>
    <row r="1" spans="1:14" ht="30.6" customHeight="1" x14ac:dyDescent="0.3">
      <c r="A1" s="49" t="s">
        <v>93</v>
      </c>
      <c r="B1" s="49"/>
      <c r="C1" s="49"/>
      <c r="D1" s="49"/>
      <c r="E1" s="49"/>
      <c r="F1" s="49"/>
      <c r="G1" s="64" t="e" vm="2">
        <v>#VALUE!</v>
      </c>
      <c r="H1" s="64"/>
      <c r="I1" s="64"/>
      <c r="J1" s="64"/>
    </row>
    <row r="2" spans="1:14" ht="15.6" x14ac:dyDescent="0.3">
      <c r="A2" s="9" t="s">
        <v>118</v>
      </c>
      <c r="B2" s="9" t="s">
        <v>3</v>
      </c>
      <c r="C2" s="61" t="s">
        <v>0</v>
      </c>
      <c r="D2" s="61"/>
      <c r="E2" s="9" t="s">
        <v>1</v>
      </c>
      <c r="F2" s="9" t="s">
        <v>10</v>
      </c>
      <c r="G2" s="64"/>
      <c r="H2" s="64"/>
      <c r="I2" s="64"/>
      <c r="J2" s="64"/>
    </row>
    <row r="3" spans="1:14" x14ac:dyDescent="0.3">
      <c r="A3" s="25">
        <v>1</v>
      </c>
      <c r="B3" s="2" t="s">
        <v>76</v>
      </c>
      <c r="C3" s="24" t="s">
        <v>2</v>
      </c>
      <c r="D3" s="24" t="s">
        <v>75</v>
      </c>
      <c r="E3" s="31">
        <v>5440</v>
      </c>
      <c r="F3" s="25">
        <f>E3/1000</f>
        <v>5.44</v>
      </c>
      <c r="G3" s="64"/>
      <c r="H3" s="64"/>
      <c r="I3" s="64"/>
      <c r="J3" s="64"/>
    </row>
    <row r="4" spans="1:14" x14ac:dyDescent="0.3">
      <c r="A4" s="25">
        <v>2</v>
      </c>
      <c r="B4" s="2" t="s">
        <v>77</v>
      </c>
      <c r="C4" s="24" t="s">
        <v>2</v>
      </c>
      <c r="D4" s="24" t="s">
        <v>75</v>
      </c>
      <c r="E4" s="31">
        <v>7570</v>
      </c>
      <c r="F4" s="25">
        <f t="shared" ref="F4:F5" si="0">E4/1000</f>
        <v>7.57</v>
      </c>
      <c r="G4" s="64"/>
      <c r="H4" s="64"/>
      <c r="I4" s="64"/>
      <c r="J4" s="64"/>
    </row>
    <row r="5" spans="1:14" x14ac:dyDescent="0.3">
      <c r="A5" s="25">
        <v>3</v>
      </c>
      <c r="B5" s="2" t="s">
        <v>78</v>
      </c>
      <c r="C5" s="24" t="s">
        <v>2</v>
      </c>
      <c r="D5" s="24" t="s">
        <v>75</v>
      </c>
      <c r="E5" s="31">
        <v>7360</v>
      </c>
      <c r="F5" s="25">
        <f t="shared" si="0"/>
        <v>7.36</v>
      </c>
      <c r="G5" s="64"/>
      <c r="H5" s="64"/>
      <c r="I5" s="64"/>
      <c r="J5" s="64"/>
    </row>
    <row r="6" spans="1:14" x14ac:dyDescent="0.3">
      <c r="A6" s="25">
        <v>4</v>
      </c>
      <c r="B6" s="2" t="s">
        <v>88</v>
      </c>
      <c r="C6" s="24" t="s">
        <v>2</v>
      </c>
      <c r="D6" s="24" t="s">
        <v>75</v>
      </c>
      <c r="E6" s="31">
        <f t="shared" ref="E6:E15" si="1">PRODUCT(F6*1000)</f>
        <v>3000</v>
      </c>
      <c r="F6" s="32">
        <v>3</v>
      </c>
      <c r="G6" s="64"/>
      <c r="H6" s="64"/>
      <c r="I6" s="64"/>
      <c r="J6" s="64"/>
    </row>
    <row r="7" spans="1:14" x14ac:dyDescent="0.3">
      <c r="A7" s="25">
        <v>5</v>
      </c>
      <c r="B7" s="2" t="s">
        <v>89</v>
      </c>
      <c r="C7" s="24" t="s">
        <v>2</v>
      </c>
      <c r="D7" s="24" t="s">
        <v>75</v>
      </c>
      <c r="E7" s="31">
        <f t="shared" si="1"/>
        <v>2100</v>
      </c>
      <c r="F7" s="32">
        <v>2.1</v>
      </c>
      <c r="G7" s="64"/>
      <c r="H7" s="64"/>
      <c r="I7" s="64"/>
      <c r="J7" s="64"/>
    </row>
    <row r="8" spans="1:14" x14ac:dyDescent="0.3">
      <c r="A8" s="25">
        <v>6</v>
      </c>
      <c r="B8" s="2" t="s">
        <v>90</v>
      </c>
      <c r="C8" s="24" t="s">
        <v>2</v>
      </c>
      <c r="D8" s="24" t="s">
        <v>75</v>
      </c>
      <c r="E8" s="31">
        <f t="shared" si="1"/>
        <v>4000</v>
      </c>
      <c r="F8" s="32">
        <v>4</v>
      </c>
      <c r="G8" s="64"/>
      <c r="H8" s="64"/>
      <c r="I8" s="64"/>
      <c r="J8" s="64"/>
    </row>
    <row r="9" spans="1:14" x14ac:dyDescent="0.3">
      <c r="A9" s="25">
        <v>7</v>
      </c>
      <c r="B9" s="2" t="s">
        <v>91</v>
      </c>
      <c r="C9" s="24" t="s">
        <v>2</v>
      </c>
      <c r="D9" s="24" t="s">
        <v>75</v>
      </c>
      <c r="E9" s="31">
        <f t="shared" si="1"/>
        <v>10600</v>
      </c>
      <c r="F9" s="32">
        <v>10.6</v>
      </c>
      <c r="G9" s="64"/>
      <c r="H9" s="64"/>
      <c r="I9" s="64"/>
      <c r="J9" s="64"/>
    </row>
    <row r="10" spans="1:14" x14ac:dyDescent="0.3">
      <c r="A10" s="25">
        <v>8</v>
      </c>
      <c r="B10" s="2" t="s">
        <v>92</v>
      </c>
      <c r="C10" s="24" t="s">
        <v>2</v>
      </c>
      <c r="D10" s="24" t="s">
        <v>75</v>
      </c>
      <c r="E10" s="31">
        <f t="shared" si="1"/>
        <v>1530</v>
      </c>
      <c r="F10" s="25">
        <v>1.53</v>
      </c>
      <c r="G10" s="64"/>
      <c r="H10" s="64"/>
      <c r="I10" s="64"/>
      <c r="J10" s="64"/>
    </row>
    <row r="11" spans="1:14" x14ac:dyDescent="0.3">
      <c r="A11" s="25">
        <v>9</v>
      </c>
      <c r="B11" s="2" t="s">
        <v>125</v>
      </c>
      <c r="C11" s="24" t="s">
        <v>2</v>
      </c>
      <c r="D11" s="24" t="s">
        <v>75</v>
      </c>
      <c r="E11" s="31">
        <f t="shared" si="1"/>
        <v>2800</v>
      </c>
      <c r="F11" s="32">
        <v>2.8</v>
      </c>
      <c r="G11" s="64"/>
      <c r="H11" s="64"/>
      <c r="I11" s="64"/>
      <c r="J11" s="64"/>
    </row>
    <row r="12" spans="1:14" x14ac:dyDescent="0.3">
      <c r="A12" s="33">
        <v>10</v>
      </c>
      <c r="B12" s="2" t="s">
        <v>126</v>
      </c>
      <c r="C12" s="24" t="s">
        <v>2</v>
      </c>
      <c r="D12" s="24" t="s">
        <v>75</v>
      </c>
      <c r="E12" s="31">
        <f t="shared" si="1"/>
        <v>8600</v>
      </c>
      <c r="F12" s="32">
        <v>8.6</v>
      </c>
      <c r="G12" s="64"/>
      <c r="H12" s="64"/>
      <c r="I12" s="64"/>
      <c r="J12" s="64"/>
    </row>
    <row r="13" spans="1:14" x14ac:dyDescent="0.3">
      <c r="A13" s="33">
        <v>11</v>
      </c>
      <c r="B13" s="2" t="s">
        <v>131</v>
      </c>
      <c r="C13" s="24" t="s">
        <v>2</v>
      </c>
      <c r="D13" s="24" t="s">
        <v>75</v>
      </c>
      <c r="E13" s="36">
        <f t="shared" si="1"/>
        <v>2100</v>
      </c>
      <c r="F13" s="32">
        <v>2.1</v>
      </c>
      <c r="G13" s="64"/>
      <c r="H13" s="64"/>
      <c r="I13" s="64"/>
      <c r="J13" s="64"/>
    </row>
    <row r="14" spans="1:14" x14ac:dyDescent="0.3">
      <c r="A14" s="33">
        <v>12</v>
      </c>
      <c r="B14" s="2" t="s">
        <v>119</v>
      </c>
      <c r="C14" s="24" t="s">
        <v>2</v>
      </c>
      <c r="D14" s="24" t="s">
        <v>75</v>
      </c>
      <c r="E14" s="36">
        <f t="shared" si="1"/>
        <v>2900</v>
      </c>
      <c r="F14" s="32">
        <v>2.9</v>
      </c>
      <c r="G14" s="64"/>
      <c r="H14" s="64"/>
      <c r="I14" s="64"/>
      <c r="J14" s="64"/>
    </row>
    <row r="15" spans="1:14" x14ac:dyDescent="0.3">
      <c r="A15" s="33">
        <v>13</v>
      </c>
      <c r="B15" s="2" t="s">
        <v>140</v>
      </c>
      <c r="C15" s="24" t="s">
        <v>2</v>
      </c>
      <c r="D15" s="24" t="s">
        <v>75</v>
      </c>
      <c r="E15" s="36">
        <f t="shared" si="1"/>
        <v>6700</v>
      </c>
      <c r="F15" s="32">
        <v>6.7</v>
      </c>
      <c r="G15" s="64"/>
      <c r="H15" s="64"/>
      <c r="I15" s="64"/>
      <c r="J15" s="64"/>
    </row>
    <row r="16" spans="1:14" s="1" customFormat="1" x14ac:dyDescent="0.3">
      <c r="A16" s="29"/>
      <c r="B16" s="5" t="s">
        <v>8</v>
      </c>
      <c r="C16" s="6" t="s">
        <v>9</v>
      </c>
      <c r="D16" s="6" t="s">
        <v>9</v>
      </c>
      <c r="E16" s="7">
        <f>SUM(E3:E15)</f>
        <v>64700</v>
      </c>
      <c r="F16" s="28">
        <f>SUM(F3:F15)</f>
        <v>64.7</v>
      </c>
      <c r="G16" s="64"/>
      <c r="H16" s="64"/>
      <c r="I16" s="64"/>
      <c r="J16" s="64"/>
      <c r="K16"/>
      <c r="L16"/>
      <c r="M16"/>
      <c r="N16"/>
    </row>
    <row r="17" spans="1:11" s="1" customFormat="1" ht="7.2" customHeight="1" x14ac:dyDescent="0.3">
      <c r="A17" s="50"/>
      <c r="B17" s="50"/>
      <c r="C17" s="50"/>
      <c r="D17" s="50"/>
      <c r="E17" s="50"/>
      <c r="F17" s="50"/>
      <c r="G17" s="50"/>
      <c r="H17" s="50"/>
      <c r="I17" s="50"/>
      <c r="J17" s="50"/>
      <c r="K17"/>
    </row>
    <row r="18" spans="1:11" ht="15.6" customHeight="1" x14ac:dyDescent="0.3">
      <c r="A18" s="51" t="s">
        <v>118</v>
      </c>
      <c r="B18" s="9" t="s">
        <v>3</v>
      </c>
      <c r="C18" s="62" t="s">
        <v>42</v>
      </c>
      <c r="D18" s="62"/>
      <c r="E18" s="62" t="s">
        <v>35</v>
      </c>
      <c r="F18" s="62"/>
      <c r="G18" s="63" t="s">
        <v>74</v>
      </c>
      <c r="H18" s="63"/>
      <c r="I18" s="63"/>
      <c r="J18" s="63"/>
    </row>
    <row r="19" spans="1:11" x14ac:dyDescent="0.3">
      <c r="A19" s="52"/>
      <c r="B19" s="33" t="s">
        <v>45</v>
      </c>
      <c r="C19" s="26" t="s">
        <v>43</v>
      </c>
      <c r="D19" s="26" t="s">
        <v>44</v>
      </c>
      <c r="E19" s="26" t="s">
        <v>80</v>
      </c>
      <c r="F19" s="26" t="s">
        <v>81</v>
      </c>
      <c r="G19" s="26" t="s">
        <v>38</v>
      </c>
      <c r="H19" s="26" t="s">
        <v>40</v>
      </c>
      <c r="I19" s="26" t="s">
        <v>39</v>
      </c>
      <c r="J19" s="26" t="s">
        <v>41</v>
      </c>
    </row>
    <row r="20" spans="1:11" x14ac:dyDescent="0.3">
      <c r="A20" s="46">
        <v>1</v>
      </c>
      <c r="B20" s="42" t="s">
        <v>76</v>
      </c>
      <c r="C20" s="38" t="s">
        <v>2</v>
      </c>
      <c r="D20" s="38" t="s">
        <v>75</v>
      </c>
      <c r="E20" s="30" t="s">
        <v>82</v>
      </c>
      <c r="F20" s="30" t="s">
        <v>83</v>
      </c>
      <c r="G20" s="38" t="s">
        <v>2</v>
      </c>
      <c r="H20" s="40">
        <v>5440</v>
      </c>
      <c r="I20" s="42">
        <f>H20/1000</f>
        <v>5.44</v>
      </c>
      <c r="J20" s="38" t="s">
        <v>75</v>
      </c>
    </row>
    <row r="21" spans="1:11" x14ac:dyDescent="0.3">
      <c r="A21" s="46"/>
      <c r="B21" s="43"/>
      <c r="C21" s="39"/>
      <c r="D21" s="39"/>
      <c r="E21" s="30" t="s">
        <v>112</v>
      </c>
      <c r="F21" s="30" t="s">
        <v>115</v>
      </c>
      <c r="G21" s="39"/>
      <c r="H21" s="41"/>
      <c r="I21" s="43"/>
      <c r="J21" s="39"/>
    </row>
    <row r="22" spans="1:11" x14ac:dyDescent="0.3">
      <c r="A22" s="46">
        <v>2</v>
      </c>
      <c r="B22" s="42" t="s">
        <v>77</v>
      </c>
      <c r="C22" s="38" t="s">
        <v>2</v>
      </c>
      <c r="D22" s="38" t="s">
        <v>75</v>
      </c>
      <c r="E22" s="30" t="s">
        <v>84</v>
      </c>
      <c r="F22" s="30" t="s">
        <v>85</v>
      </c>
      <c r="G22" s="38" t="s">
        <v>2</v>
      </c>
      <c r="H22" s="40">
        <v>7570</v>
      </c>
      <c r="I22" s="42">
        <f t="shared" ref="I22:I24" si="2">H22/1000</f>
        <v>7.57</v>
      </c>
      <c r="J22" s="38" t="s">
        <v>75</v>
      </c>
    </row>
    <row r="23" spans="1:11" x14ac:dyDescent="0.3">
      <c r="A23" s="46"/>
      <c r="B23" s="43"/>
      <c r="C23" s="39"/>
      <c r="D23" s="39"/>
      <c r="E23" s="30" t="s">
        <v>113</v>
      </c>
      <c r="F23" s="30" t="s">
        <v>116</v>
      </c>
      <c r="G23" s="39"/>
      <c r="H23" s="41"/>
      <c r="I23" s="43"/>
      <c r="J23" s="39"/>
    </row>
    <row r="24" spans="1:11" x14ac:dyDescent="0.3">
      <c r="A24" s="46">
        <v>3</v>
      </c>
      <c r="B24" s="42" t="s">
        <v>78</v>
      </c>
      <c r="C24" s="38" t="s">
        <v>2</v>
      </c>
      <c r="D24" s="38" t="s">
        <v>75</v>
      </c>
      <c r="E24" s="30" t="s">
        <v>86</v>
      </c>
      <c r="F24" s="30" t="s">
        <v>87</v>
      </c>
      <c r="G24" s="38" t="s">
        <v>2</v>
      </c>
      <c r="H24" s="40">
        <v>7360</v>
      </c>
      <c r="I24" s="42">
        <f t="shared" si="2"/>
        <v>7.36</v>
      </c>
      <c r="J24" s="38" t="s">
        <v>75</v>
      </c>
    </row>
    <row r="25" spans="1:11" x14ac:dyDescent="0.3">
      <c r="A25" s="46"/>
      <c r="B25" s="43"/>
      <c r="C25" s="39"/>
      <c r="D25" s="39"/>
      <c r="E25" s="30" t="s">
        <v>114</v>
      </c>
      <c r="F25" s="30" t="s">
        <v>117</v>
      </c>
      <c r="G25" s="39"/>
      <c r="H25" s="41"/>
      <c r="I25" s="43"/>
      <c r="J25" s="39"/>
    </row>
    <row r="26" spans="1:11" ht="10.8" customHeight="1" x14ac:dyDescent="0.3">
      <c r="A26" s="44">
        <v>4</v>
      </c>
      <c r="B26" s="65" t="s">
        <v>88</v>
      </c>
      <c r="C26" s="57" t="s">
        <v>2</v>
      </c>
      <c r="D26" s="57" t="s">
        <v>75</v>
      </c>
      <c r="E26" s="35" t="s">
        <v>95</v>
      </c>
      <c r="F26" s="35" t="s">
        <v>94</v>
      </c>
      <c r="G26" s="57" t="s">
        <v>2</v>
      </c>
      <c r="H26" s="53">
        <f>PRODUCT(I26*1000)</f>
        <v>3000</v>
      </c>
      <c r="I26" s="55">
        <v>3</v>
      </c>
      <c r="J26" s="57" t="s">
        <v>75</v>
      </c>
    </row>
    <row r="27" spans="1:11" x14ac:dyDescent="0.3">
      <c r="A27" s="44"/>
      <c r="B27" s="66"/>
      <c r="C27" s="58"/>
      <c r="D27" s="58"/>
      <c r="E27" s="35" t="s">
        <v>103</v>
      </c>
      <c r="F27" s="35" t="s">
        <v>104</v>
      </c>
      <c r="G27" s="58"/>
      <c r="H27" s="54"/>
      <c r="I27" s="56"/>
      <c r="J27" s="58"/>
    </row>
    <row r="28" spans="1:11" x14ac:dyDescent="0.3">
      <c r="A28" s="46">
        <v>5</v>
      </c>
      <c r="B28" s="42" t="s">
        <v>89</v>
      </c>
      <c r="C28" s="38" t="s">
        <v>2</v>
      </c>
      <c r="D28" s="38" t="s">
        <v>75</v>
      </c>
      <c r="E28" s="35" t="s">
        <v>96</v>
      </c>
      <c r="F28" s="35" t="s">
        <v>97</v>
      </c>
      <c r="G28" s="38" t="s">
        <v>2</v>
      </c>
      <c r="H28" s="40">
        <f t="shared" ref="H28" si="3">PRODUCT(I28*1000)</f>
        <v>2100</v>
      </c>
      <c r="I28" s="47">
        <v>2.1</v>
      </c>
      <c r="J28" s="38" t="s">
        <v>75</v>
      </c>
    </row>
    <row r="29" spans="1:11" x14ac:dyDescent="0.3">
      <c r="A29" s="46"/>
      <c r="B29" s="43"/>
      <c r="C29" s="39"/>
      <c r="D29" s="39"/>
      <c r="E29" s="35" t="s">
        <v>105</v>
      </c>
      <c r="F29" s="35" t="s">
        <v>106</v>
      </c>
      <c r="G29" s="39"/>
      <c r="H29" s="41"/>
      <c r="I29" s="48"/>
      <c r="J29" s="39"/>
    </row>
    <row r="30" spans="1:11" x14ac:dyDescent="0.3">
      <c r="A30" s="46">
        <v>6</v>
      </c>
      <c r="B30" s="42" t="s">
        <v>90</v>
      </c>
      <c r="C30" s="38" t="s">
        <v>2</v>
      </c>
      <c r="D30" s="38" t="s">
        <v>75</v>
      </c>
      <c r="E30" s="35" t="s">
        <v>97</v>
      </c>
      <c r="F30" s="35" t="s">
        <v>98</v>
      </c>
      <c r="G30" s="38" t="s">
        <v>2</v>
      </c>
      <c r="H30" s="40">
        <f t="shared" ref="H30" si="4">PRODUCT(I30*1000)</f>
        <v>4000</v>
      </c>
      <c r="I30" s="47">
        <v>4</v>
      </c>
      <c r="J30" s="38" t="s">
        <v>75</v>
      </c>
    </row>
    <row r="31" spans="1:11" x14ac:dyDescent="0.3">
      <c r="A31" s="46"/>
      <c r="B31" s="43"/>
      <c r="C31" s="39"/>
      <c r="D31" s="39"/>
      <c r="E31" s="35" t="s">
        <v>106</v>
      </c>
      <c r="F31" s="35" t="s">
        <v>107</v>
      </c>
      <c r="G31" s="39"/>
      <c r="H31" s="41"/>
      <c r="I31" s="48"/>
      <c r="J31" s="39"/>
    </row>
    <row r="32" spans="1:11" x14ac:dyDescent="0.3">
      <c r="A32" s="46">
        <v>7</v>
      </c>
      <c r="B32" s="42" t="s">
        <v>91</v>
      </c>
      <c r="C32" s="38" t="s">
        <v>2</v>
      </c>
      <c r="D32" s="38" t="s">
        <v>75</v>
      </c>
      <c r="E32" s="35" t="s">
        <v>99</v>
      </c>
      <c r="F32" s="35" t="s">
        <v>100</v>
      </c>
      <c r="G32" s="38" t="s">
        <v>2</v>
      </c>
      <c r="H32" s="40">
        <f t="shared" ref="H32" si="5">PRODUCT(I32*1000)</f>
        <v>10600</v>
      </c>
      <c r="I32" s="47">
        <v>10.6</v>
      </c>
      <c r="J32" s="38" t="s">
        <v>75</v>
      </c>
    </row>
    <row r="33" spans="1:10" x14ac:dyDescent="0.3">
      <c r="A33" s="46"/>
      <c r="B33" s="43"/>
      <c r="C33" s="39"/>
      <c r="D33" s="39"/>
      <c r="E33" s="35" t="s">
        <v>108</v>
      </c>
      <c r="F33" s="35" t="s">
        <v>109</v>
      </c>
      <c r="G33" s="39"/>
      <c r="H33" s="41"/>
      <c r="I33" s="48"/>
      <c r="J33" s="39"/>
    </row>
    <row r="34" spans="1:10" x14ac:dyDescent="0.3">
      <c r="A34" s="46">
        <v>8</v>
      </c>
      <c r="B34" s="42" t="s">
        <v>92</v>
      </c>
      <c r="C34" s="38" t="s">
        <v>2</v>
      </c>
      <c r="D34" s="38" t="s">
        <v>75</v>
      </c>
      <c r="E34" s="35" t="s">
        <v>101</v>
      </c>
      <c r="F34" s="35" t="s">
        <v>102</v>
      </c>
      <c r="G34" s="38" t="s">
        <v>2</v>
      </c>
      <c r="H34" s="40">
        <f t="shared" ref="H34:H44" si="6">PRODUCT(I34*1000)</f>
        <v>1530</v>
      </c>
      <c r="I34" s="47">
        <v>1.53</v>
      </c>
      <c r="J34" s="38" t="s">
        <v>75</v>
      </c>
    </row>
    <row r="35" spans="1:10" x14ac:dyDescent="0.3">
      <c r="A35" s="46"/>
      <c r="B35" s="43"/>
      <c r="C35" s="39"/>
      <c r="D35" s="39"/>
      <c r="E35" s="35" t="s">
        <v>110</v>
      </c>
      <c r="F35" s="35" t="s">
        <v>111</v>
      </c>
      <c r="G35" s="39"/>
      <c r="H35" s="41"/>
      <c r="I35" s="48"/>
      <c r="J35" s="39"/>
    </row>
    <row r="36" spans="1:10" x14ac:dyDescent="0.3">
      <c r="A36" s="46">
        <v>9</v>
      </c>
      <c r="B36" s="42" t="s">
        <v>124</v>
      </c>
      <c r="C36" s="38" t="s">
        <v>2</v>
      </c>
      <c r="D36" s="38" t="s">
        <v>75</v>
      </c>
      <c r="E36" s="35" t="s">
        <v>120</v>
      </c>
      <c r="F36" s="35" t="s">
        <v>123</v>
      </c>
      <c r="G36" s="38" t="s">
        <v>2</v>
      </c>
      <c r="H36" s="40">
        <f t="shared" si="6"/>
        <v>2800</v>
      </c>
      <c r="I36" s="47">
        <v>2.8</v>
      </c>
      <c r="J36" s="38" t="s">
        <v>75</v>
      </c>
    </row>
    <row r="37" spans="1:10" x14ac:dyDescent="0.3">
      <c r="A37" s="46"/>
      <c r="B37" s="43"/>
      <c r="C37" s="39"/>
      <c r="D37" s="39"/>
      <c r="E37" s="35" t="s">
        <v>121</v>
      </c>
      <c r="F37" s="35" t="s">
        <v>122</v>
      </c>
      <c r="G37" s="39"/>
      <c r="H37" s="41"/>
      <c r="I37" s="48"/>
      <c r="J37" s="39"/>
    </row>
    <row r="38" spans="1:10" x14ac:dyDescent="0.3">
      <c r="A38" s="46">
        <v>10</v>
      </c>
      <c r="B38" s="42" t="s">
        <v>126</v>
      </c>
      <c r="C38" s="38" t="s">
        <v>2</v>
      </c>
      <c r="D38" s="38" t="s">
        <v>75</v>
      </c>
      <c r="E38" s="35" t="s">
        <v>128</v>
      </c>
      <c r="F38" s="35" t="s">
        <v>129</v>
      </c>
      <c r="G38" s="38" t="s">
        <v>2</v>
      </c>
      <c r="H38" s="44">
        <f t="shared" si="6"/>
        <v>8600</v>
      </c>
      <c r="I38" s="45">
        <v>8.6</v>
      </c>
      <c r="J38" s="37" t="s">
        <v>75</v>
      </c>
    </row>
    <row r="39" spans="1:10" x14ac:dyDescent="0.3">
      <c r="A39" s="46"/>
      <c r="B39" s="43"/>
      <c r="C39" s="39"/>
      <c r="D39" s="39"/>
      <c r="E39" s="35" t="s">
        <v>127</v>
      </c>
      <c r="F39" s="35" t="s">
        <v>130</v>
      </c>
      <c r="G39" s="39"/>
      <c r="H39" s="44"/>
      <c r="I39" s="45"/>
      <c r="J39" s="37"/>
    </row>
    <row r="40" spans="1:10" x14ac:dyDescent="0.3">
      <c r="A40" s="42">
        <v>11</v>
      </c>
      <c r="B40" s="42" t="s">
        <v>131</v>
      </c>
      <c r="C40" s="38" t="s">
        <v>2</v>
      </c>
      <c r="D40" s="38" t="s">
        <v>75</v>
      </c>
      <c r="E40" s="35" t="s">
        <v>132</v>
      </c>
      <c r="F40" s="35" t="s">
        <v>133</v>
      </c>
      <c r="G40" s="38" t="s">
        <v>2</v>
      </c>
      <c r="H40" s="44">
        <f t="shared" si="6"/>
        <v>2100</v>
      </c>
      <c r="I40" s="45">
        <v>2.1</v>
      </c>
      <c r="J40" s="37" t="s">
        <v>75</v>
      </c>
    </row>
    <row r="41" spans="1:10" x14ac:dyDescent="0.3">
      <c r="A41" s="43"/>
      <c r="B41" s="43"/>
      <c r="C41" s="39"/>
      <c r="D41" s="39"/>
      <c r="E41" s="35" t="s">
        <v>134</v>
      </c>
      <c r="F41" s="35" t="s">
        <v>135</v>
      </c>
      <c r="G41" s="39"/>
      <c r="H41" s="44"/>
      <c r="I41" s="45"/>
      <c r="J41" s="37"/>
    </row>
    <row r="42" spans="1:10" x14ac:dyDescent="0.3">
      <c r="A42" s="42">
        <v>12</v>
      </c>
      <c r="B42" s="42" t="s">
        <v>119</v>
      </c>
      <c r="C42" s="38" t="s">
        <v>2</v>
      </c>
      <c r="D42" s="38" t="s">
        <v>75</v>
      </c>
      <c r="E42" s="35" t="s">
        <v>136</v>
      </c>
      <c r="F42" s="35" t="s">
        <v>138</v>
      </c>
      <c r="G42" s="38" t="s">
        <v>2</v>
      </c>
      <c r="H42" s="44">
        <f t="shared" si="6"/>
        <v>2900</v>
      </c>
      <c r="I42" s="45">
        <v>2.9</v>
      </c>
      <c r="J42" s="37" t="s">
        <v>75</v>
      </c>
    </row>
    <row r="43" spans="1:10" x14ac:dyDescent="0.3">
      <c r="A43" s="43"/>
      <c r="B43" s="43"/>
      <c r="C43" s="39"/>
      <c r="D43" s="39"/>
      <c r="E43" s="35" t="s">
        <v>137</v>
      </c>
      <c r="F43" s="35" t="s">
        <v>139</v>
      </c>
      <c r="G43" s="39"/>
      <c r="H43" s="44"/>
      <c r="I43" s="45"/>
      <c r="J43" s="37"/>
    </row>
    <row r="44" spans="1:10" x14ac:dyDescent="0.3">
      <c r="A44" s="42">
        <v>13</v>
      </c>
      <c r="B44" s="42" t="s">
        <v>140</v>
      </c>
      <c r="C44" s="38" t="s">
        <v>2</v>
      </c>
      <c r="D44" s="38" t="s">
        <v>75</v>
      </c>
      <c r="E44" s="35" t="s">
        <v>141</v>
      </c>
      <c r="F44" s="35" t="s">
        <v>143</v>
      </c>
      <c r="G44" s="38" t="s">
        <v>2</v>
      </c>
      <c r="H44" s="40">
        <f t="shared" si="6"/>
        <v>6700</v>
      </c>
      <c r="I44" s="45">
        <v>6.7</v>
      </c>
      <c r="J44" s="37" t="s">
        <v>75</v>
      </c>
    </row>
    <row r="45" spans="1:10" x14ac:dyDescent="0.3">
      <c r="A45" s="43"/>
      <c r="B45" s="43"/>
      <c r="C45" s="39"/>
      <c r="D45" s="39"/>
      <c r="E45" s="35" t="s">
        <v>142</v>
      </c>
      <c r="F45" s="35" t="s">
        <v>144</v>
      </c>
      <c r="G45" s="39"/>
      <c r="H45" s="41"/>
      <c r="I45" s="45"/>
      <c r="J45" s="37"/>
    </row>
    <row r="46" spans="1:10" x14ac:dyDescent="0.3">
      <c r="A46" s="34"/>
      <c r="B46" s="5" t="s">
        <v>9</v>
      </c>
      <c r="C46" s="5" t="s">
        <v>9</v>
      </c>
      <c r="D46" s="5" t="s">
        <v>9</v>
      </c>
      <c r="E46" s="5" t="s">
        <v>9</v>
      </c>
      <c r="F46" s="5" t="s">
        <v>9</v>
      </c>
      <c r="G46" s="27" t="s">
        <v>8</v>
      </c>
      <c r="H46" s="7">
        <f>SUM(H20:H45)</f>
        <v>64700</v>
      </c>
      <c r="I46" s="28">
        <f>SUM(I20:I45)</f>
        <v>64.7</v>
      </c>
      <c r="J46" s="5" t="s">
        <v>9</v>
      </c>
    </row>
    <row r="47" spans="1:10" x14ac:dyDescent="0.3">
      <c r="B47" s="59" t="s">
        <v>79</v>
      </c>
      <c r="C47" s="60"/>
      <c r="D47" s="60"/>
      <c r="E47" s="60"/>
      <c r="F47" s="60"/>
      <c r="G47" s="60"/>
      <c r="H47" s="60"/>
      <c r="I47" s="60"/>
      <c r="J47" s="60"/>
    </row>
    <row r="48" spans="1:10" x14ac:dyDescent="0.3">
      <c r="B48" s="60"/>
      <c r="C48" s="60"/>
      <c r="D48" s="60"/>
      <c r="E48" s="60"/>
      <c r="F48" s="60"/>
      <c r="G48" s="60"/>
      <c r="H48" s="60"/>
      <c r="I48" s="60"/>
      <c r="J48" s="60"/>
    </row>
    <row r="49" spans="2:10" x14ac:dyDescent="0.3">
      <c r="B49" s="60"/>
      <c r="C49" s="60"/>
      <c r="D49" s="60"/>
      <c r="E49" s="60"/>
      <c r="F49" s="60"/>
      <c r="G49" s="60"/>
      <c r="H49" s="60"/>
      <c r="I49" s="60"/>
      <c r="J49" s="60"/>
    </row>
    <row r="50" spans="2:10" x14ac:dyDescent="0.3">
      <c r="B50" s="60"/>
      <c r="C50" s="60"/>
      <c r="D50" s="60"/>
      <c r="E50" s="60"/>
      <c r="F50" s="60"/>
      <c r="G50" s="60"/>
      <c r="H50" s="60"/>
      <c r="I50" s="60"/>
      <c r="J50" s="60"/>
    </row>
    <row r="51" spans="2:10" ht="40.200000000000003" customHeight="1" x14ac:dyDescent="0.3">
      <c r="B51" s="60"/>
      <c r="C51" s="60"/>
      <c r="D51" s="60"/>
      <c r="E51" s="60"/>
      <c r="F51" s="60"/>
      <c r="G51" s="60"/>
      <c r="H51" s="60"/>
      <c r="I51" s="60"/>
      <c r="J51" s="60"/>
    </row>
    <row r="52" spans="2:10" ht="14.4" hidden="1" customHeight="1" x14ac:dyDescent="0.3">
      <c r="B52" s="60"/>
      <c r="C52" s="60"/>
      <c r="D52" s="60"/>
      <c r="E52" s="60"/>
      <c r="F52" s="60"/>
      <c r="G52" s="60"/>
      <c r="H52" s="60"/>
      <c r="I52" s="60"/>
      <c r="J52" s="60"/>
    </row>
    <row r="53" spans="2:10" ht="14.4" hidden="1" customHeight="1" x14ac:dyDescent="0.3">
      <c r="B53" s="60"/>
      <c r="C53" s="60"/>
      <c r="D53" s="60"/>
      <c r="E53" s="60"/>
      <c r="F53" s="60"/>
      <c r="G53" s="60"/>
      <c r="H53" s="60"/>
      <c r="I53" s="60"/>
      <c r="J53" s="60"/>
    </row>
    <row r="54" spans="2:10" ht="1.8" customHeight="1" x14ac:dyDescent="0.3">
      <c r="B54" s="60"/>
      <c r="C54" s="60"/>
      <c r="D54" s="60"/>
      <c r="E54" s="60"/>
      <c r="F54" s="60"/>
      <c r="G54" s="60"/>
      <c r="H54" s="60"/>
      <c r="I54" s="60"/>
      <c r="J54" s="60"/>
    </row>
    <row r="55" spans="2:10" ht="14.4" hidden="1" customHeight="1" x14ac:dyDescent="0.3">
      <c r="B55" s="60"/>
      <c r="C55" s="60"/>
      <c r="D55" s="60"/>
      <c r="E55" s="60"/>
      <c r="F55" s="60"/>
      <c r="G55" s="60"/>
      <c r="H55" s="60"/>
      <c r="I55" s="60"/>
      <c r="J55" s="60"/>
    </row>
    <row r="56" spans="2:10" ht="14.4" hidden="1" customHeight="1" x14ac:dyDescent="0.3">
      <c r="B56" s="60"/>
      <c r="C56" s="60"/>
      <c r="D56" s="60"/>
      <c r="E56" s="60"/>
      <c r="F56" s="60"/>
      <c r="G56" s="60"/>
      <c r="H56" s="60"/>
      <c r="I56" s="60"/>
      <c r="J56" s="60"/>
    </row>
  </sheetData>
  <mergeCells count="113">
    <mergeCell ref="H22:H23"/>
    <mergeCell ref="I22:I23"/>
    <mergeCell ref="B47:J56"/>
    <mergeCell ref="C2:D2"/>
    <mergeCell ref="C18:D18"/>
    <mergeCell ref="E18:F18"/>
    <mergeCell ref="G18:J18"/>
    <mergeCell ref="B20:B21"/>
    <mergeCell ref="G1:J16"/>
    <mergeCell ref="C26:C27"/>
    <mergeCell ref="D26:D27"/>
    <mergeCell ref="B26:B27"/>
    <mergeCell ref="B24:B25"/>
    <mergeCell ref="C24:C25"/>
    <mergeCell ref="D24:D25"/>
    <mergeCell ref="J20:J21"/>
    <mergeCell ref="B22:B23"/>
    <mergeCell ref="C22:C23"/>
    <mergeCell ref="D22:D23"/>
    <mergeCell ref="C20:C21"/>
    <mergeCell ref="D20:D21"/>
    <mergeCell ref="G20:G21"/>
    <mergeCell ref="H20:H21"/>
    <mergeCell ref="I20:I21"/>
    <mergeCell ref="G22:G23"/>
    <mergeCell ref="G24:G25"/>
    <mergeCell ref="G32:G33"/>
    <mergeCell ref="G34:G35"/>
    <mergeCell ref="C34:C35"/>
    <mergeCell ref="D34:D35"/>
    <mergeCell ref="B28:B29"/>
    <mergeCell ref="B30:B31"/>
    <mergeCell ref="B32:B33"/>
    <mergeCell ref="B34:B35"/>
    <mergeCell ref="C28:C29"/>
    <mergeCell ref="D28:D29"/>
    <mergeCell ref="C30:C31"/>
    <mergeCell ref="D30:D31"/>
    <mergeCell ref="C32:C33"/>
    <mergeCell ref="D32:D33"/>
    <mergeCell ref="H24:H25"/>
    <mergeCell ref="I24:I25"/>
    <mergeCell ref="J24:J25"/>
    <mergeCell ref="H26:H27"/>
    <mergeCell ref="I26:I27"/>
    <mergeCell ref="J26:J27"/>
    <mergeCell ref="G26:G27"/>
    <mergeCell ref="G28:G29"/>
    <mergeCell ref="G30:G31"/>
    <mergeCell ref="A26:A27"/>
    <mergeCell ref="A28:A29"/>
    <mergeCell ref="A30:A31"/>
    <mergeCell ref="A32:A33"/>
    <mergeCell ref="A34:A35"/>
    <mergeCell ref="A1:F1"/>
    <mergeCell ref="A17:J17"/>
    <mergeCell ref="A20:A21"/>
    <mergeCell ref="A22:A23"/>
    <mergeCell ref="A24:A25"/>
    <mergeCell ref="A18:A19"/>
    <mergeCell ref="H32:H33"/>
    <mergeCell ref="I32:I33"/>
    <mergeCell ref="J32:J33"/>
    <mergeCell ref="H34:H35"/>
    <mergeCell ref="I34:I35"/>
    <mergeCell ref="J34:J35"/>
    <mergeCell ref="H28:H29"/>
    <mergeCell ref="I28:I29"/>
    <mergeCell ref="J28:J29"/>
    <mergeCell ref="H30:H31"/>
    <mergeCell ref="I30:I31"/>
    <mergeCell ref="J30:J31"/>
    <mergeCell ref="J22:J23"/>
    <mergeCell ref="G38:G39"/>
    <mergeCell ref="D38:D39"/>
    <mergeCell ref="C38:C39"/>
    <mergeCell ref="B38:B39"/>
    <mergeCell ref="A38:A39"/>
    <mergeCell ref="H36:H37"/>
    <mergeCell ref="I36:I37"/>
    <mergeCell ref="J36:J37"/>
    <mergeCell ref="J38:J39"/>
    <mergeCell ref="I38:I39"/>
    <mergeCell ref="H38:H39"/>
    <mergeCell ref="A36:A37"/>
    <mergeCell ref="B36:B37"/>
    <mergeCell ref="C36:C37"/>
    <mergeCell ref="D36:D37"/>
    <mergeCell ref="G36:G37"/>
    <mergeCell ref="J44:J45"/>
    <mergeCell ref="D44:D45"/>
    <mergeCell ref="G44:G45"/>
    <mergeCell ref="H44:H45"/>
    <mergeCell ref="A44:A45"/>
    <mergeCell ref="B44:B45"/>
    <mergeCell ref="C44:C45"/>
    <mergeCell ref="H40:H41"/>
    <mergeCell ref="H42:H43"/>
    <mergeCell ref="I40:I41"/>
    <mergeCell ref="I42:I43"/>
    <mergeCell ref="I44:I45"/>
    <mergeCell ref="J40:J41"/>
    <mergeCell ref="J42:J43"/>
    <mergeCell ref="D40:D41"/>
    <mergeCell ref="C42:C43"/>
    <mergeCell ref="D42:D43"/>
    <mergeCell ref="G40:G41"/>
    <mergeCell ref="G42:G43"/>
    <mergeCell ref="A40:A41"/>
    <mergeCell ref="A42:A43"/>
    <mergeCell ref="B40:B41"/>
    <mergeCell ref="B42:B43"/>
    <mergeCell ref="C40:C41"/>
  </mergeCells>
  <pageMargins left="0.51181102362204722" right="0.51181102362204722" top="1.5748031496062993" bottom="0.78740157480314965" header="0" footer="0.31496062992125984"/>
  <pageSetup paperSize="9" orientation="landscape" r:id="rId1"/>
  <headerFooter>
    <oddHeader>&amp;C&amp;G</oddHeader>
    <oddFooter>&amp;CAvenida General Moura Carvalho, s/n, Centro, CEP 68707-000, Primavera/PA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Maycon Leonan Matos</dc:creator>
  <cp:lastModifiedBy>Maycon Leonan Matos</cp:lastModifiedBy>
  <cp:lastPrinted>2026-06-11T14:39:02Z</cp:lastPrinted>
  <dcterms:created xsi:type="dcterms:W3CDTF">2025-12-16T12:31:19Z</dcterms:created>
  <dcterms:modified xsi:type="dcterms:W3CDTF">2026-06-11T14:39:04Z</dcterms:modified>
</cp:coreProperties>
</file>