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aldo V\Documents\EZUTE 2023-2024\Timbó\Licitação 2\"/>
    </mc:Choice>
  </mc:AlternateContent>
  <xr:revisionPtr revIDLastSave="0" documentId="13_ncr:1_{74C8EAF8-7A19-4C99-9571-63C8523DC065}" xr6:coauthVersionLast="47" xr6:coauthVersionMax="47" xr10:uidLastSave="{00000000-0000-0000-0000-000000000000}"/>
  <bookViews>
    <workbookView xWindow="-120" yWindow="-120" windowWidth="29040" windowHeight="15840" xr2:uid="{54D770B3-6098-4A8E-ADFC-D320318817F1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7" i="1" l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P46" i="1" l="1"/>
  <c r="O46" i="1" s="1"/>
  <c r="Q46" i="1"/>
  <c r="R46" i="1"/>
  <c r="S46" i="1"/>
  <c r="T46" i="1"/>
  <c r="U46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47" i="1"/>
  <c r="P5" i="1"/>
  <c r="Q48" i="1"/>
  <c r="R48" i="1"/>
  <c r="S48" i="1"/>
  <c r="T48" i="1"/>
  <c r="U48" i="1"/>
  <c r="Q49" i="1"/>
  <c r="R49" i="1"/>
  <c r="S49" i="1"/>
  <c r="T49" i="1"/>
  <c r="U49" i="1"/>
  <c r="Q50" i="1"/>
  <c r="R50" i="1"/>
  <c r="S50" i="1"/>
  <c r="T50" i="1"/>
  <c r="U50" i="1"/>
  <c r="Q51" i="1"/>
  <c r="R51" i="1"/>
  <c r="S51" i="1"/>
  <c r="T51" i="1"/>
  <c r="U51" i="1"/>
  <c r="Q52" i="1"/>
  <c r="R52" i="1"/>
  <c r="S52" i="1"/>
  <c r="T52" i="1"/>
  <c r="U52" i="1"/>
  <c r="Q53" i="1"/>
  <c r="R53" i="1"/>
  <c r="S53" i="1"/>
  <c r="T53" i="1"/>
  <c r="U53" i="1"/>
  <c r="Q54" i="1"/>
  <c r="R54" i="1"/>
  <c r="S54" i="1"/>
  <c r="T54" i="1"/>
  <c r="U54" i="1"/>
  <c r="Q55" i="1"/>
  <c r="R55" i="1"/>
  <c r="S55" i="1"/>
  <c r="T55" i="1"/>
  <c r="U55" i="1"/>
  <c r="Q56" i="1"/>
  <c r="R56" i="1"/>
  <c r="S56" i="1"/>
  <c r="T56" i="1"/>
  <c r="U56" i="1"/>
  <c r="Q57" i="1"/>
  <c r="R57" i="1"/>
  <c r="S57" i="1"/>
  <c r="T57" i="1"/>
  <c r="U57" i="1"/>
  <c r="Q58" i="1"/>
  <c r="R58" i="1"/>
  <c r="S58" i="1"/>
  <c r="T58" i="1"/>
  <c r="U58" i="1"/>
  <c r="Q59" i="1"/>
  <c r="R59" i="1"/>
  <c r="S59" i="1"/>
  <c r="T59" i="1"/>
  <c r="U59" i="1"/>
  <c r="Q60" i="1"/>
  <c r="R60" i="1"/>
  <c r="S60" i="1"/>
  <c r="T60" i="1"/>
  <c r="U60" i="1"/>
  <c r="Q61" i="1"/>
  <c r="R61" i="1"/>
  <c r="S61" i="1"/>
  <c r="T61" i="1"/>
  <c r="U61" i="1"/>
  <c r="Q62" i="1"/>
  <c r="R62" i="1"/>
  <c r="S62" i="1"/>
  <c r="T62" i="1"/>
  <c r="U62" i="1"/>
  <c r="Q63" i="1"/>
  <c r="R63" i="1"/>
  <c r="S63" i="1"/>
  <c r="T63" i="1"/>
  <c r="U63" i="1"/>
  <c r="Q64" i="1"/>
  <c r="R64" i="1"/>
  <c r="S64" i="1"/>
  <c r="T64" i="1"/>
  <c r="U64" i="1"/>
  <c r="Q65" i="1"/>
  <c r="R65" i="1"/>
  <c r="S65" i="1"/>
  <c r="T65" i="1"/>
  <c r="U65" i="1"/>
  <c r="Q66" i="1"/>
  <c r="R66" i="1"/>
  <c r="S66" i="1"/>
  <c r="T66" i="1"/>
  <c r="U66" i="1"/>
  <c r="Q67" i="1"/>
  <c r="R67" i="1"/>
  <c r="S67" i="1"/>
  <c r="T67" i="1"/>
  <c r="U67" i="1"/>
  <c r="Q68" i="1"/>
  <c r="R68" i="1"/>
  <c r="S68" i="1"/>
  <c r="T68" i="1"/>
  <c r="U68" i="1"/>
  <c r="Q69" i="1"/>
  <c r="R69" i="1"/>
  <c r="S69" i="1"/>
  <c r="T69" i="1"/>
  <c r="U69" i="1"/>
  <c r="Q70" i="1"/>
  <c r="R70" i="1"/>
  <c r="S70" i="1"/>
  <c r="T70" i="1"/>
  <c r="U70" i="1"/>
  <c r="Q71" i="1"/>
  <c r="R71" i="1"/>
  <c r="S71" i="1"/>
  <c r="T71" i="1"/>
  <c r="U71" i="1"/>
  <c r="Q72" i="1"/>
  <c r="R72" i="1"/>
  <c r="S72" i="1"/>
  <c r="T72" i="1"/>
  <c r="U72" i="1"/>
  <c r="Q73" i="1"/>
  <c r="R73" i="1"/>
  <c r="S73" i="1"/>
  <c r="T73" i="1"/>
  <c r="U73" i="1"/>
  <c r="Q74" i="1"/>
  <c r="R74" i="1"/>
  <c r="S74" i="1"/>
  <c r="T74" i="1"/>
  <c r="U74" i="1"/>
  <c r="Q75" i="1"/>
  <c r="R75" i="1"/>
  <c r="S75" i="1"/>
  <c r="T75" i="1"/>
  <c r="U75" i="1"/>
  <c r="Q76" i="1"/>
  <c r="R76" i="1"/>
  <c r="S76" i="1"/>
  <c r="T76" i="1"/>
  <c r="U76" i="1"/>
  <c r="Q77" i="1"/>
  <c r="R77" i="1"/>
  <c r="S77" i="1"/>
  <c r="T77" i="1"/>
  <c r="U77" i="1"/>
  <c r="Q78" i="1"/>
  <c r="R78" i="1"/>
  <c r="S78" i="1"/>
  <c r="T78" i="1"/>
  <c r="U78" i="1"/>
  <c r="Q79" i="1"/>
  <c r="R79" i="1"/>
  <c r="S79" i="1"/>
  <c r="T79" i="1"/>
  <c r="U79" i="1"/>
  <c r="Q80" i="1"/>
  <c r="R80" i="1"/>
  <c r="S80" i="1"/>
  <c r="T80" i="1"/>
  <c r="U80" i="1"/>
  <c r="Q81" i="1"/>
  <c r="R81" i="1"/>
  <c r="S81" i="1"/>
  <c r="T81" i="1"/>
  <c r="U81" i="1"/>
  <c r="Q82" i="1"/>
  <c r="R82" i="1"/>
  <c r="S82" i="1"/>
  <c r="T82" i="1"/>
  <c r="U82" i="1"/>
  <c r="U47" i="1"/>
  <c r="T47" i="1"/>
  <c r="S47" i="1"/>
  <c r="R47" i="1"/>
  <c r="Q47" i="1"/>
  <c r="P29" i="1"/>
  <c r="P26" i="1"/>
  <c r="P16" i="1"/>
  <c r="P13" i="1"/>
  <c r="P10" i="1"/>
  <c r="O80" i="1" l="1"/>
  <c r="O68" i="1"/>
  <c r="O56" i="1"/>
  <c r="O62" i="1"/>
  <c r="O73" i="1"/>
  <c r="O61" i="1"/>
  <c r="O49" i="1"/>
  <c r="O72" i="1"/>
  <c r="O60" i="1"/>
  <c r="O48" i="1"/>
  <c r="O81" i="1"/>
  <c r="O69" i="1"/>
  <c r="O57" i="1"/>
  <c r="O47" i="1"/>
  <c r="O71" i="1"/>
  <c r="O59" i="1"/>
  <c r="O58" i="1"/>
  <c r="O70" i="1"/>
  <c r="O79" i="1"/>
  <c r="O67" i="1"/>
  <c r="O55" i="1"/>
  <c r="O78" i="1"/>
  <c r="O66" i="1"/>
  <c r="O54" i="1"/>
  <c r="O77" i="1"/>
  <c r="O65" i="1"/>
  <c r="O53" i="1"/>
  <c r="O76" i="1"/>
  <c r="O64" i="1"/>
  <c r="O52" i="1"/>
  <c r="O75" i="1"/>
  <c r="O63" i="1"/>
  <c r="O51" i="1"/>
  <c r="O50" i="1"/>
  <c r="O74" i="1"/>
  <c r="O82" i="1"/>
  <c r="R3" i="1"/>
</calcChain>
</file>

<file path=xl/sharedStrings.xml><?xml version="1.0" encoding="utf-8"?>
<sst xmlns="http://schemas.openxmlformats.org/spreadsheetml/2006/main" count="137" uniqueCount="69">
  <si>
    <t>IA</t>
  </si>
  <si>
    <t>IC</t>
  </si>
  <si>
    <t>IAA</t>
  </si>
  <si>
    <t>IEE</t>
  </si>
  <si>
    <t>ICA</t>
  </si>
  <si>
    <t>ICE</t>
  </si>
  <si>
    <t>IQ</t>
  </si>
  <si>
    <t>IQA</t>
  </si>
  <si>
    <t>IQE</t>
  </si>
  <si>
    <t>IE</t>
  </si>
  <si>
    <t>IPL</t>
  </si>
  <si>
    <t>IMM</t>
  </si>
  <si>
    <t>IMA</t>
  </si>
  <si>
    <t>DRE</t>
  </si>
  <si>
    <t>IPP</t>
  </si>
  <si>
    <t>IPF</t>
  </si>
  <si>
    <t>IEA</t>
  </si>
  <si>
    <t>IUA</t>
  </si>
  <si>
    <t>IR</t>
  </si>
  <si>
    <t>IRA</t>
  </si>
  <si>
    <t>IRE</t>
  </si>
  <si>
    <t>IAU</t>
  </si>
  <si>
    <t>MDR</t>
  </si>
  <si>
    <t>ISC</t>
  </si>
  <si>
    <t>IPR</t>
  </si>
  <si>
    <t>IER</t>
  </si>
  <si>
    <t>IAE</t>
  </si>
  <si>
    <t>Indicador de Desempenho Geral</t>
  </si>
  <si>
    <t>INDICADORES DE DESEMPENHO PRIMÁRIO</t>
  </si>
  <si>
    <t>IS</t>
  </si>
  <si>
    <t>INDICADORES DE DESEMPENHO DIMENSIONAIS</t>
  </si>
  <si>
    <t>ANO</t>
  </si>
  <si>
    <t>População Atendida Água</t>
  </si>
  <si>
    <t>População Atendida Esgoto</t>
  </si>
  <si>
    <t>IDG</t>
  </si>
  <si>
    <t>%</t>
  </si>
  <si>
    <t>Hab.</t>
  </si>
  <si>
    <t>Base</t>
  </si>
  <si>
    <t>-</t>
  </si>
  <si>
    <t>&gt; 81</t>
  </si>
  <si>
    <t>&gt; 82</t>
  </si>
  <si>
    <t>&gt; 83</t>
  </si>
  <si>
    <t>&gt; 84</t>
  </si>
  <si>
    <t>&gt; 85</t>
  </si>
  <si>
    <t>&gt; 86</t>
  </si>
  <si>
    <t>&gt; 87</t>
  </si>
  <si>
    <t>&gt; 88</t>
  </si>
  <si>
    <t>&gt; 90</t>
  </si>
  <si>
    <t>&gt; 92</t>
  </si>
  <si>
    <t>&gt; 98</t>
  </si>
  <si>
    <t>ITA</t>
  </si>
  <si>
    <t>ITE</t>
  </si>
  <si>
    <t>Índice de Atendimento de Abastecimento de Água</t>
  </si>
  <si>
    <t>Índice de Cobertura de Abastecimento de Água</t>
  </si>
  <si>
    <t>Índice de Atendimento de Esgotamento Sanitário</t>
  </si>
  <si>
    <t>Indice de Cobertura de Esgotamento Sanitário</t>
  </si>
  <si>
    <t>Índice de Perdas Físicas</t>
  </si>
  <si>
    <t>Índice de Perdas Aparentes</t>
  </si>
  <si>
    <t>Índice de Perdas Totais</t>
  </si>
  <si>
    <t>Nota</t>
  </si>
  <si>
    <t>Índice de Desempenho Geral- IDG</t>
  </si>
  <si>
    <t>Padrão</t>
  </si>
  <si>
    <t>A</t>
  </si>
  <si>
    <t>B</t>
  </si>
  <si>
    <t>C</t>
  </si>
  <si>
    <t>D</t>
  </si>
  <si>
    <t>PRENCHIMENTO</t>
  </si>
  <si>
    <t>METAS E ÍNDICES</t>
  </si>
  <si>
    <t>&gt; 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</si>
</sst>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0"/>
      <color rgb="FFFFFFFF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rgb="FFFFFF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 style="medium">
        <color rgb="FF7F7F7F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4" fillId="3" borderId="0" xfId="0" applyNumberFormat="1" applyFont="1" applyFill="1" applyAlignment="1">
      <alignment horizontal="center" vertical="center"/>
    </xf>
    <xf numFmtId="0" fontId="8" fillId="0" borderId="0" xfId="0" applyFont="1"/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2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/>
    <xf numFmtId="0" fontId="1" fillId="11" borderId="1" xfId="0" applyFont="1" applyFill="1" applyBorder="1" applyAlignment="1">
      <alignment horizontal="center" vertical="center"/>
    </xf>
    <xf numFmtId="0" fontId="12" fillId="10" borderId="7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0" fontId="7" fillId="0" borderId="7" xfId="0" applyNumberFormat="1" applyFont="1" applyBorder="1" applyAlignment="1">
      <alignment horizontal="center" vertical="center"/>
    </xf>
    <xf numFmtId="10" fontId="7" fillId="0" borderId="7" xfId="0" applyNumberFormat="1" applyFont="1" applyBorder="1" applyAlignment="1">
      <alignment horizontal="center" vertical="center" wrapText="1"/>
    </xf>
    <xf numFmtId="10" fontId="6" fillId="0" borderId="7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10" fontId="6" fillId="0" borderId="7" xfId="0" applyNumberFormat="1" applyFont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12" fillId="10" borderId="7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wrapText="1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1E2B1958-6028-40DE-ACD2-AD5B25CA7C3F}" type="doc">
      <dgm:prSet loTypeId="urn:microsoft.com/office/officeart/2008/layout/HorizontalMultiLevelHierarchy" loCatId="hierarchy" qsTypeId="urn:microsoft.com/office/officeart/2005/8/quickstyle/3d4" qsCatId="3D" csTypeId="urn:microsoft.com/office/officeart/2005/8/colors/accent1_2" csCatId="accent1" phldr="1"/>
      <dgm:spPr/>
      <dgm:t>
        <a:bodyPr/>
        <a:lstStyle/>
        <a:p>
          <a:endParaRPr lang="pt-BR"/>
        </a:p>
      </dgm:t>
    </dgm:pt>
    <dgm:pt modelId="{AE5536D0-95FC-4167-A2D7-17B4544CA8AE}">
      <dgm:prSet phldrT="[Texto]" custT="1"/>
      <dgm:spPr>
        <a:solidFill>
          <a:srgbClr val="002060"/>
        </a:solidFill>
      </dgm:spPr>
      <dgm:t>
        <a:bodyPr/>
        <a:lstStyle/>
        <a:p>
          <a:r>
            <a:rPr lang="pt-BR" sz="1100">
              <a:latin typeface="Arial" panose="020B0604020202020204" pitchFamily="34" charset="0"/>
              <a:cs typeface="Arial" panose="020B0604020202020204" pitchFamily="34" charset="0"/>
            </a:rPr>
            <a:t>IDG - Índice de Desempenho Geral</a:t>
          </a:r>
        </a:p>
      </dgm:t>
    </dgm:pt>
    <dgm:pt modelId="{A9A6C9F2-669E-4D20-8207-8C018423586C}" type="parTrans" cxnId="{7E209D39-1868-483E-8208-D5B19FC688BE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3C51AFF9-4F97-480D-8CA8-C3903333110C}" type="sibTrans" cxnId="{7E209D39-1868-483E-8208-D5B19FC688BE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8337217F-3B56-4B46-B1AC-EC9B6BE4446A}">
      <dgm:prSet phldrT="[Texto]" custT="1"/>
      <dgm:spPr>
        <a:solidFill>
          <a:schemeClr val="tx1">
            <a:lumMod val="85000"/>
            <a:lumOff val="15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IAU - Índice de Atendimento ao Usuário (20%)</a:t>
          </a:r>
        </a:p>
      </dgm:t>
    </dgm:pt>
    <dgm:pt modelId="{3AAB1757-E92C-4A39-A7C9-3628F9610EEA}" type="parTrans" cxnId="{534FC24F-DA37-4126-A4A2-4B807BFF46D4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BE52E695-5D4A-4991-8530-08EB0F8334FA}" type="sibTrans" cxnId="{534FC24F-DA37-4126-A4A2-4B807BFF46D4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E1792694-BE2C-45D6-B26A-CF435FFB78CE}">
      <dgm:prSet phldrT="[Texto]" custT="1"/>
      <dgm:spPr>
        <a:solidFill>
          <a:srgbClr val="FF0000"/>
        </a:solidFill>
      </dgm:spPr>
      <dgm:t>
        <a:bodyPr lIns="144000"/>
        <a:lstStyle/>
        <a:p>
          <a:pPr algn="ctr"/>
          <a:r>
            <a:rPr lang="pt-BR" sz="800">
              <a:latin typeface="Arial" panose="020B0604020202020204" pitchFamily="34" charset="0"/>
              <a:cs typeface="Arial" panose="020B0604020202020204" pitchFamily="34" charset="0"/>
            </a:rPr>
            <a:t>IA - Índice de Atendimento e Cobertura (30%)</a:t>
          </a:r>
        </a:p>
      </dgm:t>
    </dgm:pt>
    <dgm:pt modelId="{66E08BD7-52CD-4C30-AC56-992142100B25}" type="parTrans" cxnId="{409D48D3-1FC9-498B-9546-B7BC777F4C67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8E9B9F72-3A39-46F9-96C6-9FCBCE9A0FB2}" type="sibTrans" cxnId="{409D48D3-1FC9-498B-9546-B7BC777F4C67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78B3E545-AB0E-4E41-A029-D168F95F50B7}">
      <dgm:prSet phldrT="[Texto]" custT="1"/>
      <dgm:spPr>
        <a:solidFill>
          <a:schemeClr val="bg1">
            <a:lumMod val="50000"/>
          </a:schemeClr>
        </a:solidFill>
      </dgm:spPr>
      <dgm:t>
        <a:bodyPr lIns="144000"/>
        <a:lstStyle/>
        <a:p>
          <a:pPr algn="ctr"/>
          <a:r>
            <a:rPr lang="pt-BR" sz="800">
              <a:latin typeface="Arial" panose="020B0604020202020204" pitchFamily="34" charset="0"/>
              <a:cs typeface="Arial" panose="020B0604020202020204" pitchFamily="34" charset="0"/>
            </a:rPr>
            <a:t>IQ - Indice de Qualidade (05%)</a:t>
          </a:r>
        </a:p>
      </dgm:t>
    </dgm:pt>
    <dgm:pt modelId="{542D50BA-D6F3-41E9-84C2-80040B81CFFE}" type="parTrans" cxnId="{6289DC40-6057-45BD-8FE4-1151D0585F1D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9A26252B-CE8A-4CB6-B541-56AF588CF06D}" type="sibTrans" cxnId="{6289DC40-6057-45BD-8FE4-1151D0585F1D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1D986371-293C-46EB-AEC6-7F5A2499E498}">
      <dgm:prSet phldrT="[Texto]" custT="1"/>
      <dgm:spPr>
        <a:solidFill>
          <a:schemeClr val="accent1"/>
        </a:solidFill>
      </dgm:spPr>
      <dgm:t>
        <a:bodyPr lIns="144000"/>
        <a:lstStyle/>
        <a:p>
          <a:pPr algn="ctr"/>
          <a:r>
            <a:rPr lang="pt-BR" sz="800">
              <a:latin typeface="Arial" panose="020B0604020202020204" pitchFamily="34" charset="0"/>
              <a:cs typeface="Arial" panose="020B0604020202020204" pitchFamily="34" charset="0"/>
            </a:rPr>
            <a:t>IC - Indice de Continuidade  (10%)</a:t>
          </a:r>
        </a:p>
      </dgm:t>
    </dgm:pt>
    <dgm:pt modelId="{A413D38D-7852-4621-9214-B9CED0C33058}" type="parTrans" cxnId="{24390A21-6A1B-42D2-AAFB-7416E9334DED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1EE8E707-2C3A-4992-BE3D-6B3F20249C9A}" type="sibTrans" cxnId="{24390A21-6A1B-42D2-AAFB-7416E9334DED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CBF253A1-8F6A-4DDD-B7DB-4307080C2204}">
      <dgm:prSet phldrT="[Texto]" custT="1"/>
      <dgm:spPr>
        <a:solidFill>
          <a:srgbClr val="FF0000"/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IAE - Índice de Atendimento  de Esgotamento Sanitário (25%)</a:t>
          </a:r>
        </a:p>
      </dgm:t>
    </dgm:pt>
    <dgm:pt modelId="{6E5216A2-C30F-4A1B-9BEB-9F5A45D2716E}" type="parTrans" cxnId="{F5AA7341-396D-4589-B099-CCBB3AFF976F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84A2BD61-9177-499A-B665-535F4FE71D92}" type="sibTrans" cxnId="{F5AA7341-396D-4589-B099-CCBB3AFF976F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0F18D81D-5DA9-44DE-B351-1FF67C5DB18D}">
      <dgm:prSet phldrT="[Texto]" custT="1"/>
      <dgm:spPr>
        <a:solidFill>
          <a:srgbClr val="FF0000"/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IAA - Indice de Atendimento  de Abastecimento de água (25%)</a:t>
          </a:r>
        </a:p>
      </dgm:t>
    </dgm:pt>
    <dgm:pt modelId="{2F6C9535-A340-4321-9605-3535242882FB}" type="parTrans" cxnId="{BF38BC4A-0745-4FEC-8583-4970AECEFA36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43DC9547-5C65-4A55-9EA1-A40EF9C1149B}" type="sibTrans" cxnId="{BF38BC4A-0745-4FEC-8583-4970AECEFA36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EC5DA0FC-3BB1-4D44-84FC-D1A03EA2242B}">
      <dgm:prSet phldrT="[Texto]" custT="1"/>
      <dgm:spPr>
        <a:solidFill>
          <a:schemeClr val="accent4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ITE - Indice de Continuidade de Esgoto (50%)</a:t>
          </a:r>
        </a:p>
      </dgm:t>
    </dgm:pt>
    <dgm:pt modelId="{4B2CAA59-A854-4985-AEC6-9ACE1478766D}" type="parTrans" cxnId="{FE755D40-992D-4040-B2D5-596B91BA5409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5E109916-7941-45B2-922A-A9B42EF7E44F}" type="sibTrans" cxnId="{FE755D40-992D-4040-B2D5-596B91BA5409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9619EDA1-AEE2-442A-B5DA-D049811D343D}">
      <dgm:prSet phldrT="[Texto]" custT="1"/>
      <dgm:spPr>
        <a:solidFill>
          <a:schemeClr val="bg2">
            <a:lumMod val="10000"/>
          </a:schemeClr>
        </a:solidFill>
      </dgm:spPr>
      <dgm:t>
        <a:bodyPr lIns="144000"/>
        <a:lstStyle/>
        <a:p>
          <a:pPr algn="ctr"/>
          <a:r>
            <a:rPr lang="pt-BR" sz="800">
              <a:latin typeface="Arial" panose="020B0604020202020204" pitchFamily="34" charset="0"/>
              <a:cs typeface="Arial" panose="020B0604020202020204" pitchFamily="34" charset="0"/>
            </a:rPr>
            <a:t>IS - Indice de Sustentabilidade (20%)</a:t>
          </a:r>
        </a:p>
      </dgm:t>
    </dgm:pt>
    <dgm:pt modelId="{2E51946D-DF2A-4DF8-B3B2-60FBA74ABE74}" type="parTrans" cxnId="{3797302C-670A-4CCF-A3BB-E592DBD642E0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1510AC0B-FA7C-4130-99BB-4E812FF635FC}" type="sibTrans" cxnId="{3797302C-670A-4CCF-A3BB-E592DBD642E0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65935679-7A0E-4722-92AF-D0F5AF2A6373}">
      <dgm:prSet phldrT="[Texto]" custT="1"/>
      <dgm:spPr>
        <a:solidFill>
          <a:schemeClr val="accent6">
            <a:lumMod val="50000"/>
          </a:schemeClr>
        </a:solidFill>
      </dgm:spPr>
      <dgm:t>
        <a:bodyPr lIns="144000"/>
        <a:lstStyle/>
        <a:p>
          <a:pPr algn="ctr"/>
          <a:r>
            <a:rPr lang="pt-BR" sz="800">
              <a:latin typeface="Arial" panose="020B0604020202020204" pitchFamily="34" charset="0"/>
              <a:cs typeface="Arial" panose="020B0604020202020204" pitchFamily="34" charset="0"/>
            </a:rPr>
            <a:t>IE - Indice de Eficiência (30%)</a:t>
          </a:r>
        </a:p>
      </dgm:t>
    </dgm:pt>
    <dgm:pt modelId="{BB595AA5-AFD4-4275-B6DD-48924947ED18}" type="parTrans" cxnId="{113A0500-80C5-4133-8895-12AE837AB8DC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21AD0484-2DF4-4ECB-B7B6-0562897E4DEC}" type="sibTrans" cxnId="{113A0500-80C5-4133-8895-12AE837AB8DC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714F261A-ADC3-4989-8B11-B8874180F632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DRE - Duração Média de Reparos Extravasamento de Esgoto (10%)</a:t>
          </a:r>
        </a:p>
      </dgm:t>
    </dgm:pt>
    <dgm:pt modelId="{D4513CB8-C676-4A4B-997B-1BCF86244BAC}" type="parTrans" cxnId="{B94BB0EC-4A3B-4D6F-B170-C180D72A05B4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A2FCF92F-5FCB-473D-81F7-17E16BD9EEDE}" type="sibTrans" cxnId="{B94BB0EC-4A3B-4D6F-B170-C180D72A05B4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C718ADB5-B1BA-41A2-8C81-FD14E4225C4E}">
      <dgm:prSet phldrT="[Texto]" custT="1"/>
      <dgm:spPr>
        <a:solidFill>
          <a:schemeClr val="accent4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ITA - Índice de Continuidade de Água (50%)</a:t>
          </a:r>
        </a:p>
      </dgm:t>
    </dgm:pt>
    <dgm:pt modelId="{D264899C-D455-40B7-917D-F3161A46C0F5}" type="parTrans" cxnId="{4C5AAD94-0F21-4FF0-9ECE-F0EB89778CCC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9ED1D2A7-7857-4216-9E5D-8EA84CC5CEE9}" type="sibTrans" cxnId="{4C5AAD94-0F21-4FF0-9ECE-F0EB89778CCC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F9F23F45-D0D1-440A-9631-CA27A892A27B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IMA - Indice de Macromedição de Água (10%)  </a:t>
          </a:r>
        </a:p>
      </dgm:t>
    </dgm:pt>
    <dgm:pt modelId="{4BF71A1A-1A51-4196-90B9-35244DAA2D99}" type="parTrans" cxnId="{352A264F-182D-488D-8D5E-14A1B11A212F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756ADB27-9CFB-454D-8133-EF0479E43B0F}" type="sibTrans" cxnId="{352A264F-182D-488D-8D5E-14A1B11A212F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0057DB9A-842E-411C-B7F5-5A8184BA11CA}">
      <dgm:prSet phldrT="[Texto]" custT="1"/>
      <dgm:spPr>
        <a:solidFill>
          <a:schemeClr val="bg1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IQA - Índice de Qualidade  de Água (50%)</a:t>
          </a:r>
        </a:p>
      </dgm:t>
    </dgm:pt>
    <dgm:pt modelId="{5EBB6F3F-BA68-49F3-AA74-2FB8BAA59691}" type="parTrans" cxnId="{F77BF5B5-DA31-4775-A549-A31B2DF7BAFC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964ADC74-D34B-48A2-BFEE-5AC4F8035397}" type="sibTrans" cxnId="{F77BF5B5-DA31-4775-A549-A31B2DF7BAFC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FECDC023-1A7C-4A15-A25B-10BEF91B3BD6}">
      <dgm:prSet phldrT="[Texto]" custT="1"/>
      <dgm:spPr>
        <a:solidFill>
          <a:schemeClr val="tx1">
            <a:lumMod val="85000"/>
            <a:lumOff val="15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IPA - Indice de Perdas Aparente ou de Faturamento (30%)</a:t>
          </a:r>
        </a:p>
      </dgm:t>
    </dgm:pt>
    <dgm:pt modelId="{BF3000E7-4E0F-4A24-AAF8-AE21914AFB4E}" type="parTrans" cxnId="{467C3078-8B7B-4678-9602-6D9FD1D4E736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BAC134BD-62BD-4A2C-A860-26BAE7474F32}" type="sibTrans" cxnId="{467C3078-8B7B-4678-9602-6D9FD1D4E736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EF836CCF-442B-4964-AD71-B5CC5D724D6F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IMM - Indice de Micromedição de Água (10%)</a:t>
          </a:r>
        </a:p>
      </dgm:t>
    </dgm:pt>
    <dgm:pt modelId="{123474CB-282E-41BE-A921-A80E8F46D3B7}" type="parTrans" cxnId="{A18397F6-ED3A-448F-8479-6BA28988068C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0243D908-D909-4FC0-9F1E-FAA079C3018E}" type="sibTrans" cxnId="{A18397F6-ED3A-448F-8479-6BA28988068C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BE2FC607-309E-4786-B499-4C28E58CD15E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IPF - Indice de Perdas Físicas de Água (20%)</a:t>
          </a:r>
        </a:p>
      </dgm:t>
    </dgm:pt>
    <dgm:pt modelId="{6F91E2FC-5D0E-4556-B51F-715DAE115D6B}" type="parTrans" cxnId="{5F5F0E7C-6738-4486-975D-6C83D0957302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FCB37330-4B11-420F-B709-85CC523178BF}" type="sibTrans" cxnId="{5F5F0E7C-6738-4486-975D-6C83D0957302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A79CC466-6476-4003-AE3F-7518B8EA99A7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IPP - Índice de Produtividade de Pessoal (15%)</a:t>
          </a:r>
        </a:p>
      </dgm:t>
    </dgm:pt>
    <dgm:pt modelId="{46BD179C-E91C-477A-8C41-45DDEBBE3B6E}" type="parTrans" cxnId="{8E3EDBFF-3AE2-4A5D-A7E6-4731525A1632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53800D88-00E8-4685-8597-A788E670AAD4}" type="sibTrans" cxnId="{8E3EDBFF-3AE2-4A5D-A7E6-4731525A1632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FEF769BD-6781-4A44-994D-42D1405D7DC1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IEE - Índice de Consumo de Energia Eletrica no SES (10%)</a:t>
          </a:r>
        </a:p>
      </dgm:t>
    </dgm:pt>
    <dgm:pt modelId="{089957A7-4944-4E67-80D9-E507BE5272E9}" type="parTrans" cxnId="{C383C1B5-613A-436A-96A0-69A9BE4E2188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767CE611-F290-4288-BE9C-681C454B9829}" type="sibTrans" cxnId="{C383C1B5-613A-436A-96A0-69A9BE4E2188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C4FA2870-2A10-490E-BDCA-21BC57985267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IEA - Índice de Consumo de Energia Eletrica no SAA (10%)</a:t>
          </a:r>
        </a:p>
      </dgm:t>
    </dgm:pt>
    <dgm:pt modelId="{2D557317-9923-45F7-9E86-ABBE41B1C0D6}" type="parTrans" cxnId="{6F185931-FA3D-46F2-B9A0-A792DE546AC4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6D51F9A9-A964-47D5-B06C-A45A4B8A4847}" type="sibTrans" cxnId="{6F185931-FA3D-46F2-B9A0-A792DE546AC4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2CEC0BDE-D6BA-4184-8D49-67C11B8FDD18}">
      <dgm:prSet phldrT="[Texto]" custT="1"/>
      <dgm:spPr>
        <a:solidFill>
          <a:schemeClr val="bg1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IQE - Índice de Qualidade de Esgoto (50%)</a:t>
          </a:r>
        </a:p>
      </dgm:t>
    </dgm:pt>
    <dgm:pt modelId="{465F54F2-A702-4090-9A2C-11795895A923}" type="parTrans" cxnId="{748242FC-C8D6-46B5-8FD3-4C59A164DEF3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6DE5B9C4-0580-464E-9FCF-243270124068}" type="sibTrans" cxnId="{748242FC-C8D6-46B5-8FD3-4C59A164DEF3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0FB07076-37C7-449A-AC9A-2CF87E7ECB16}">
      <dgm:prSet custT="1"/>
      <dgm:spPr>
        <a:solidFill>
          <a:schemeClr val="tx1">
            <a:lumMod val="85000"/>
            <a:lumOff val="15000"/>
          </a:schemeClr>
        </a:solidFill>
        <a:effectLst>
          <a:softEdge rad="63500"/>
        </a:effectLst>
      </dgm:spPr>
      <dgm:t>
        <a:bodyPr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    IER - Índice de Evasão de Receitas (30%)</a:t>
          </a:r>
        </a:p>
      </dgm:t>
    </dgm:pt>
    <dgm:pt modelId="{D936B115-B0FB-4C61-BB5F-A8867F1D17F3}" type="parTrans" cxnId="{CFDA6B97-8B8B-4A39-B355-3D9156F08CBB}">
      <dgm:prSet/>
      <dgm:spPr/>
      <dgm:t>
        <a:bodyPr/>
        <a:lstStyle/>
        <a:p>
          <a:endParaRPr lang="pt-BR"/>
        </a:p>
      </dgm:t>
    </dgm:pt>
    <dgm:pt modelId="{063C5448-4D60-4481-8EE8-47008D2D5999}" type="sibTrans" cxnId="{CFDA6B97-8B8B-4A39-B355-3D9156F08CBB}">
      <dgm:prSet/>
      <dgm:spPr/>
      <dgm:t>
        <a:bodyPr/>
        <a:lstStyle/>
        <a:p>
          <a:endParaRPr lang="pt-BR"/>
        </a:p>
      </dgm:t>
    </dgm:pt>
    <dgm:pt modelId="{126840CB-72EC-419F-BB50-6FF9F8C613A3}">
      <dgm:prSet custT="1"/>
      <dgm:spPr>
        <a:solidFill>
          <a:schemeClr val="accent6">
            <a:lumMod val="50000"/>
          </a:schemeClr>
        </a:solidFill>
      </dgm:spPr>
      <dgm:t>
        <a:bodyPr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   IPL - Indice de Perdas por Ligação (10%) </a:t>
          </a:r>
        </a:p>
      </dgm:t>
    </dgm:pt>
    <dgm:pt modelId="{B0EFF967-CFC3-4174-BD82-1FE9E4070A65}" type="parTrans" cxnId="{D567E6D6-A095-492B-B5C2-B74B28441123}">
      <dgm:prSet/>
      <dgm:spPr/>
      <dgm:t>
        <a:bodyPr/>
        <a:lstStyle/>
        <a:p>
          <a:endParaRPr lang="pt-BR"/>
        </a:p>
      </dgm:t>
    </dgm:pt>
    <dgm:pt modelId="{2756522D-6DC9-41B6-9BEF-4D48334856FE}" type="sibTrans" cxnId="{D567E6D6-A095-492B-B5C2-B74B28441123}">
      <dgm:prSet/>
      <dgm:spPr/>
      <dgm:t>
        <a:bodyPr/>
        <a:lstStyle/>
        <a:p>
          <a:endParaRPr lang="pt-BR"/>
        </a:p>
      </dgm:t>
    </dgm:pt>
    <dgm:pt modelId="{6A7287C2-E341-4A73-A594-3F6981C55503}">
      <dgm:prSet custT="1"/>
      <dgm:spPr>
        <a:solidFill>
          <a:schemeClr val="accent6">
            <a:lumMod val="50000"/>
          </a:schemeClr>
        </a:solidFill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IUA - Índice de Utilização do Volume de Água Captado Outorgado (05%) </a:t>
          </a:r>
        </a:p>
      </dgm:t>
    </dgm:pt>
    <dgm:pt modelId="{521CD113-CE9E-4C1A-AD61-D092717A9D87}" type="parTrans" cxnId="{187448D1-E7C5-489E-AEB7-0B05E04CF071}">
      <dgm:prSet/>
      <dgm:spPr/>
      <dgm:t>
        <a:bodyPr/>
        <a:lstStyle/>
        <a:p>
          <a:endParaRPr lang="pt-BR"/>
        </a:p>
      </dgm:t>
    </dgm:pt>
    <dgm:pt modelId="{B5978921-51B6-4DD5-8475-7D746273D51C}" type="sibTrans" cxnId="{187448D1-E7C5-489E-AEB7-0B05E04CF071}">
      <dgm:prSet/>
      <dgm:spPr/>
      <dgm:t>
        <a:bodyPr/>
        <a:lstStyle/>
        <a:p>
          <a:endParaRPr lang="pt-BR"/>
        </a:p>
      </dgm:t>
    </dgm:pt>
    <dgm:pt modelId="{FDAF3807-AB2E-4FAA-ABEF-8EF3EBFA630E}">
      <dgm:prSet custT="1"/>
      <dgm:spPr>
        <a:solidFill>
          <a:schemeClr val="accent2"/>
        </a:solidFill>
      </dgm:spPr>
      <dgm:t>
        <a:bodyPr/>
        <a:lstStyle/>
        <a:p>
          <a:pPr algn="ctr"/>
          <a:r>
            <a:rPr lang="pt-BR" sz="800">
              <a:latin typeface="Arial" panose="020B0604020202020204" pitchFamily="34" charset="0"/>
              <a:cs typeface="Arial" panose="020B0604020202020204" pitchFamily="34" charset="0"/>
            </a:rPr>
            <a:t>IR - Índice de Regularidade (05%)</a:t>
          </a:r>
        </a:p>
      </dgm:t>
    </dgm:pt>
    <dgm:pt modelId="{2111FCA7-15E0-4351-8AC6-3924F0FA8590}" type="parTrans" cxnId="{F92E7654-46E0-458C-91EC-4EFD1FB47996}">
      <dgm:prSet/>
      <dgm:spPr/>
      <dgm:t>
        <a:bodyPr/>
        <a:lstStyle/>
        <a:p>
          <a:endParaRPr lang="pt-BR"/>
        </a:p>
      </dgm:t>
    </dgm:pt>
    <dgm:pt modelId="{4D81A7D1-288B-4728-A722-32235EFED7D7}" type="sibTrans" cxnId="{F92E7654-46E0-458C-91EC-4EFD1FB47996}">
      <dgm:prSet/>
      <dgm:spPr/>
      <dgm:t>
        <a:bodyPr/>
        <a:lstStyle/>
        <a:p>
          <a:endParaRPr lang="pt-BR"/>
        </a:p>
      </dgm:t>
    </dgm:pt>
    <dgm:pt modelId="{FDCBDEFB-8082-4613-80F9-924E2106B80D}">
      <dgm:prSet custT="1"/>
      <dgm:spPr>
        <a:solidFill>
          <a:schemeClr val="accent2"/>
        </a:solidFill>
      </dgm:spPr>
      <dgm:t>
        <a:bodyPr lIns="72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IRA - Índice de Regularidade Ambiental de ETA (50%)</a:t>
          </a:r>
        </a:p>
      </dgm:t>
    </dgm:pt>
    <dgm:pt modelId="{A16D70B9-5073-4E9C-B45B-8F35AEFE6B9C}" type="parTrans" cxnId="{39A6499A-010D-465E-8604-EB3DFF65DE6E}">
      <dgm:prSet/>
      <dgm:spPr/>
      <dgm:t>
        <a:bodyPr/>
        <a:lstStyle/>
        <a:p>
          <a:endParaRPr lang="pt-BR"/>
        </a:p>
      </dgm:t>
    </dgm:pt>
    <dgm:pt modelId="{109978BE-C166-4B63-B5E2-700FC4FC2080}" type="sibTrans" cxnId="{39A6499A-010D-465E-8604-EB3DFF65DE6E}">
      <dgm:prSet/>
      <dgm:spPr/>
      <dgm:t>
        <a:bodyPr/>
        <a:lstStyle/>
        <a:p>
          <a:endParaRPr lang="pt-BR"/>
        </a:p>
      </dgm:t>
    </dgm:pt>
    <dgm:pt modelId="{2498A6F9-3C3B-4676-8330-F855CB7D8422}">
      <dgm:prSet custT="1"/>
      <dgm:spPr>
        <a:solidFill>
          <a:schemeClr val="accent2"/>
        </a:solidFill>
      </dgm:spPr>
      <dgm:t>
        <a:bodyPr lIns="72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IRE - Índice de Regularidade Ambiental de ETE (50%)</a:t>
          </a:r>
        </a:p>
      </dgm:t>
    </dgm:pt>
    <dgm:pt modelId="{FE667F4F-CC11-4408-8379-3427857EB5C9}" type="parTrans" cxnId="{D104D1AF-20B1-4AB5-AFBB-F4191C886275}">
      <dgm:prSet/>
      <dgm:spPr/>
      <dgm:t>
        <a:bodyPr/>
        <a:lstStyle/>
        <a:p>
          <a:endParaRPr lang="pt-BR"/>
        </a:p>
      </dgm:t>
    </dgm:pt>
    <dgm:pt modelId="{CC290C5F-8C9A-48C3-974D-73620F1CC5EA}" type="sibTrans" cxnId="{D104D1AF-20B1-4AB5-AFBB-F4191C886275}">
      <dgm:prSet/>
      <dgm:spPr/>
      <dgm:t>
        <a:bodyPr/>
        <a:lstStyle/>
        <a:p>
          <a:endParaRPr lang="pt-BR"/>
        </a:p>
      </dgm:t>
    </dgm:pt>
    <dgm:pt modelId="{70EA76F7-1AED-46C4-AC38-F7BCF2D9EB69}">
      <dgm:prSet custT="1"/>
      <dgm:spPr>
        <a:solidFill>
          <a:schemeClr val="tx1">
            <a:lumMod val="85000"/>
            <a:lumOff val="15000"/>
          </a:schemeClr>
        </a:solidFill>
      </dgm:spPr>
      <dgm:t>
        <a:bodyPr lIns="72000"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ISC - Índice de Suficiência de Caixa (10%)</a:t>
          </a:r>
        </a:p>
      </dgm:t>
    </dgm:pt>
    <dgm:pt modelId="{6C6CEC26-626C-4E80-B201-E847C3386B7F}" type="parTrans" cxnId="{D77918F5-C496-44F1-98B8-7076EC37C4B4}">
      <dgm:prSet/>
      <dgm:spPr/>
      <dgm:t>
        <a:bodyPr/>
        <a:lstStyle/>
        <a:p>
          <a:endParaRPr lang="pt-BR"/>
        </a:p>
      </dgm:t>
    </dgm:pt>
    <dgm:pt modelId="{A9429725-3E24-45F2-A945-EF32670B8803}" type="sibTrans" cxnId="{D77918F5-C496-44F1-98B8-7076EC37C4B4}">
      <dgm:prSet/>
      <dgm:spPr/>
      <dgm:t>
        <a:bodyPr/>
        <a:lstStyle/>
        <a:p>
          <a:endParaRPr lang="pt-BR"/>
        </a:p>
      </dgm:t>
    </dgm:pt>
    <dgm:pt modelId="{FDC0A36D-274D-4CBE-A389-B018F7F85C59}">
      <dgm:prSet custT="1"/>
      <dgm:spPr>
        <a:solidFill>
          <a:schemeClr val="tx1">
            <a:lumMod val="85000"/>
            <a:lumOff val="15000"/>
          </a:schemeClr>
        </a:solidFill>
      </dgm:spPr>
      <dgm:t>
        <a:bodyPr lIns="72000"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MDR - Margem da DEX sobre Receita Operacional de Água e Esgoto (10%)</a:t>
          </a:r>
          <a:endParaRPr lang="pt-BR" sz="700"/>
        </a:p>
      </dgm:t>
    </dgm:pt>
    <dgm:pt modelId="{B0E99B54-115C-4E8B-9295-22545F5436A7}" type="parTrans" cxnId="{55D637E5-6A3F-4129-8E82-F29ED64A3C4E}">
      <dgm:prSet/>
      <dgm:spPr/>
      <dgm:t>
        <a:bodyPr/>
        <a:lstStyle/>
        <a:p>
          <a:endParaRPr lang="pt-BR"/>
        </a:p>
      </dgm:t>
    </dgm:pt>
    <dgm:pt modelId="{41A9F687-EA7C-42F3-82D3-5069AEFB5E68}" type="sibTrans" cxnId="{55D637E5-6A3F-4129-8E82-F29ED64A3C4E}">
      <dgm:prSet/>
      <dgm:spPr/>
      <dgm:t>
        <a:bodyPr/>
        <a:lstStyle/>
        <a:p>
          <a:endParaRPr lang="pt-BR"/>
        </a:p>
      </dgm:t>
    </dgm:pt>
    <dgm:pt modelId="{62B2D098-56D2-421B-B48B-F8C79B2F8858}">
      <dgm:prSet custT="1"/>
      <dgm:spPr>
        <a:solidFill>
          <a:srgbClr val="FF0000"/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gm:spPr>
      <dgm:t>
        <a:bodyPr spcFirstLastPara="0" vert="horz" wrap="square" lIns="108000" tIns="4445" rIns="4445" bIns="4445" numCol="1" spcCol="1270" anchor="ctr" anchorCtr="0"/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ysClr val="window" lastClr="FFFFFF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ICA - Índice de Cobertura de Abastecimento de Água  ( 25%)</a:t>
          </a:r>
        </a:p>
      </dgm:t>
    </dgm:pt>
    <dgm:pt modelId="{1B98789A-FB45-46F1-966B-B8CA8478931D}" type="parTrans" cxnId="{54143894-0D46-4D2D-8F98-9FF73E74FDDC}">
      <dgm:prSet/>
      <dgm:spPr/>
      <dgm:t>
        <a:bodyPr/>
        <a:lstStyle/>
        <a:p>
          <a:endParaRPr lang="pt-BR"/>
        </a:p>
      </dgm:t>
    </dgm:pt>
    <dgm:pt modelId="{D09A13FA-5EFA-4A3B-A156-1340B051B537}" type="sibTrans" cxnId="{54143894-0D46-4D2D-8F98-9FF73E74FDDC}">
      <dgm:prSet/>
      <dgm:spPr/>
      <dgm:t>
        <a:bodyPr/>
        <a:lstStyle/>
        <a:p>
          <a:endParaRPr lang="pt-BR"/>
        </a:p>
      </dgm:t>
    </dgm:pt>
    <dgm:pt modelId="{85DFA8F3-41C7-4CF4-9EEE-AEEB4F2D8B14}">
      <dgm:prSet custT="1"/>
      <dgm:spPr>
        <a:solidFill>
          <a:srgbClr val="FF0000"/>
        </a:solidFill>
      </dgm:spPr>
      <dgm:t>
        <a:bodyPr/>
        <a:lstStyle/>
        <a:p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ICE - Índice de Cobertura de Esgotamento Sanitário (25%)</a:t>
          </a:r>
        </a:p>
      </dgm:t>
    </dgm:pt>
    <dgm:pt modelId="{685EDC09-3A4B-4750-A9AB-07A7D10E770E}" type="parTrans" cxnId="{0BC8B012-89DE-4C58-A892-8EEEA635A463}">
      <dgm:prSet/>
      <dgm:spPr/>
      <dgm:t>
        <a:bodyPr/>
        <a:lstStyle/>
        <a:p>
          <a:endParaRPr lang="pt-BR"/>
        </a:p>
      </dgm:t>
    </dgm:pt>
    <dgm:pt modelId="{9CBB3AE4-7314-49AE-B66A-A717A8F0720A}" type="sibTrans" cxnId="{0BC8B012-89DE-4C58-A892-8EEEA635A463}">
      <dgm:prSet/>
      <dgm:spPr/>
      <dgm:t>
        <a:bodyPr/>
        <a:lstStyle/>
        <a:p>
          <a:endParaRPr lang="pt-BR"/>
        </a:p>
      </dgm:t>
    </dgm:pt>
    <dgm:pt modelId="{15E6D240-9C01-4DFF-9949-F2247E1D4EA1}" type="pres">
      <dgm:prSet presAssocID="{1E2B1958-6028-40DE-ACD2-AD5B25CA7C3F}" presName="Name0" presStyleCnt="0">
        <dgm:presLayoutVars>
          <dgm:chPref val="1"/>
          <dgm:dir/>
          <dgm:animOne val="branch"/>
          <dgm:animLvl val="lvl"/>
          <dgm:resizeHandles val="exact"/>
        </dgm:presLayoutVars>
      </dgm:prSet>
      <dgm:spPr/>
    </dgm:pt>
    <dgm:pt modelId="{80A6F8CB-0477-4051-AEF7-B4D5DBFA45EB}" type="pres">
      <dgm:prSet presAssocID="{AE5536D0-95FC-4167-A2D7-17B4544CA8AE}" presName="root1" presStyleCnt="0"/>
      <dgm:spPr/>
    </dgm:pt>
    <dgm:pt modelId="{AB712DE9-25E1-4FA2-80CC-0040526C6CF2}" type="pres">
      <dgm:prSet presAssocID="{AE5536D0-95FC-4167-A2D7-17B4544CA8AE}" presName="LevelOneTextNode" presStyleLbl="node0" presStyleIdx="0" presStyleCnt="1" custScaleX="215063" custScaleY="325468">
        <dgm:presLayoutVars>
          <dgm:chPref val="3"/>
        </dgm:presLayoutVars>
      </dgm:prSet>
      <dgm:spPr/>
    </dgm:pt>
    <dgm:pt modelId="{3FA5B134-BACA-46EA-93BD-6B8983130776}" type="pres">
      <dgm:prSet presAssocID="{AE5536D0-95FC-4167-A2D7-17B4544CA8AE}" presName="level2hierChild" presStyleCnt="0"/>
      <dgm:spPr/>
    </dgm:pt>
    <dgm:pt modelId="{285FC65C-A1BD-4C90-AF72-D6CCF40FA191}" type="pres">
      <dgm:prSet presAssocID="{66E08BD7-52CD-4C30-AC56-992142100B25}" presName="conn2-1" presStyleLbl="parChTrans1D2" presStyleIdx="0" presStyleCnt="6"/>
      <dgm:spPr/>
    </dgm:pt>
    <dgm:pt modelId="{17069766-D2E0-4844-9F1D-4029285B7D56}" type="pres">
      <dgm:prSet presAssocID="{66E08BD7-52CD-4C30-AC56-992142100B25}" presName="connTx" presStyleLbl="parChTrans1D2" presStyleIdx="0" presStyleCnt="6"/>
      <dgm:spPr/>
    </dgm:pt>
    <dgm:pt modelId="{5DAAA5CB-3642-4384-8355-6C04D13E28A4}" type="pres">
      <dgm:prSet presAssocID="{E1792694-BE2C-45D6-B26A-CF435FFB78CE}" presName="root2" presStyleCnt="0"/>
      <dgm:spPr/>
    </dgm:pt>
    <dgm:pt modelId="{2C2708C1-7BEE-4C0E-BFF8-7AB628C1C864}" type="pres">
      <dgm:prSet presAssocID="{E1792694-BE2C-45D6-B26A-CF435FFB78CE}" presName="LevelTwoTextNode" presStyleLbl="node2" presStyleIdx="0" presStyleCnt="6" custScaleX="236251" custScaleY="244045" custLinFactNeighborY="-5388">
        <dgm:presLayoutVars>
          <dgm:chPref val="3"/>
        </dgm:presLayoutVars>
      </dgm:prSet>
      <dgm:spPr/>
    </dgm:pt>
    <dgm:pt modelId="{5503F2D4-D8EE-4170-821B-DD61A17F216E}" type="pres">
      <dgm:prSet presAssocID="{E1792694-BE2C-45D6-B26A-CF435FFB78CE}" presName="level3hierChild" presStyleCnt="0"/>
      <dgm:spPr/>
    </dgm:pt>
    <dgm:pt modelId="{923CAD84-92AD-4270-A520-5DC9F5263997}" type="pres">
      <dgm:prSet presAssocID="{2F6C9535-A340-4321-9605-3535242882FB}" presName="conn2-1" presStyleLbl="parChTrans1D3" presStyleIdx="0" presStyleCnt="24"/>
      <dgm:spPr/>
    </dgm:pt>
    <dgm:pt modelId="{1945836C-5B9E-40E9-90AA-3B924C08571D}" type="pres">
      <dgm:prSet presAssocID="{2F6C9535-A340-4321-9605-3535242882FB}" presName="connTx" presStyleLbl="parChTrans1D3" presStyleIdx="0" presStyleCnt="24"/>
      <dgm:spPr/>
    </dgm:pt>
    <dgm:pt modelId="{09A3146A-B30B-4022-8A6A-896C07158585}" type="pres">
      <dgm:prSet presAssocID="{0F18D81D-5DA9-44DE-B351-1FF67C5DB18D}" presName="root2" presStyleCnt="0"/>
      <dgm:spPr/>
    </dgm:pt>
    <dgm:pt modelId="{C4BBEB90-C8AC-4ED0-9321-7160968E0774}" type="pres">
      <dgm:prSet presAssocID="{0F18D81D-5DA9-44DE-B351-1FF67C5DB18D}" presName="LevelTwoTextNode" presStyleLbl="node3" presStyleIdx="0" presStyleCnt="24" custScaleX="307268" custScaleY="120681" custLinFactNeighborX="957" custLinFactNeighborY="-8807">
        <dgm:presLayoutVars>
          <dgm:chPref val="3"/>
        </dgm:presLayoutVars>
      </dgm:prSet>
      <dgm:spPr/>
    </dgm:pt>
    <dgm:pt modelId="{22D329A6-BA1E-4397-B4C1-C88D8ED52067}" type="pres">
      <dgm:prSet presAssocID="{0F18D81D-5DA9-44DE-B351-1FF67C5DB18D}" presName="level3hierChild" presStyleCnt="0"/>
      <dgm:spPr/>
    </dgm:pt>
    <dgm:pt modelId="{92930807-8DC7-4937-B203-8BECCDA01D36}" type="pres">
      <dgm:prSet presAssocID="{1B98789A-FB45-46F1-966B-B8CA8478931D}" presName="conn2-1" presStyleLbl="parChTrans1D3" presStyleIdx="1" presStyleCnt="24"/>
      <dgm:spPr/>
    </dgm:pt>
    <dgm:pt modelId="{A3E2648B-B3B2-421B-A8DA-CD1ED97F2B45}" type="pres">
      <dgm:prSet presAssocID="{1B98789A-FB45-46F1-966B-B8CA8478931D}" presName="connTx" presStyleLbl="parChTrans1D3" presStyleIdx="1" presStyleCnt="24"/>
      <dgm:spPr/>
    </dgm:pt>
    <dgm:pt modelId="{B7E92BD4-9E5B-4BE6-8F99-B348741C7EDA}" type="pres">
      <dgm:prSet presAssocID="{62B2D098-56D2-421B-B48B-F8C79B2F8858}" presName="root2" presStyleCnt="0"/>
      <dgm:spPr/>
    </dgm:pt>
    <dgm:pt modelId="{3179D425-98AB-4B41-927B-E9840239F220}" type="pres">
      <dgm:prSet presAssocID="{62B2D098-56D2-421B-B48B-F8C79B2F8858}" presName="LevelTwoTextNode" presStyleLbl="node3" presStyleIdx="1" presStyleCnt="24" custScaleX="310235">
        <dgm:presLayoutVars>
          <dgm:chPref val="3"/>
        </dgm:presLayoutVars>
      </dgm:prSet>
      <dgm:spPr>
        <a:xfrm>
          <a:off x="3682346" y="367599"/>
          <a:ext cx="2537938" cy="249411"/>
        </a:xfrm>
        <a:prstGeom prst="rect">
          <a:avLst/>
        </a:prstGeom>
      </dgm:spPr>
    </dgm:pt>
    <dgm:pt modelId="{F2CFA33C-F7C5-4146-9B17-E9B44EABD4B5}" type="pres">
      <dgm:prSet presAssocID="{62B2D098-56D2-421B-B48B-F8C79B2F8858}" presName="level3hierChild" presStyleCnt="0"/>
      <dgm:spPr/>
    </dgm:pt>
    <dgm:pt modelId="{F4A0CF7F-9844-440C-A179-AFC587D20648}" type="pres">
      <dgm:prSet presAssocID="{6E5216A2-C30F-4A1B-9BEB-9F5A45D2716E}" presName="conn2-1" presStyleLbl="parChTrans1D3" presStyleIdx="2" presStyleCnt="24"/>
      <dgm:spPr/>
    </dgm:pt>
    <dgm:pt modelId="{4F843FD3-1307-4E7F-8DD9-7D8C240049ED}" type="pres">
      <dgm:prSet presAssocID="{6E5216A2-C30F-4A1B-9BEB-9F5A45D2716E}" presName="connTx" presStyleLbl="parChTrans1D3" presStyleIdx="2" presStyleCnt="24"/>
      <dgm:spPr/>
    </dgm:pt>
    <dgm:pt modelId="{D2116228-2A36-4C49-A631-2EF36767DD4D}" type="pres">
      <dgm:prSet presAssocID="{CBF253A1-8F6A-4DDD-B7DB-4307080C2204}" presName="root2" presStyleCnt="0"/>
      <dgm:spPr/>
    </dgm:pt>
    <dgm:pt modelId="{34380E53-F3D2-4966-BFAF-762BE6222566}" type="pres">
      <dgm:prSet presAssocID="{CBF253A1-8F6A-4DDD-B7DB-4307080C2204}" presName="LevelTwoTextNode" presStyleLbl="node3" presStyleIdx="2" presStyleCnt="24" custScaleX="309707" custScaleY="120681" custLinFactNeighborX="957" custLinFactNeighborY="-8807">
        <dgm:presLayoutVars>
          <dgm:chPref val="3"/>
        </dgm:presLayoutVars>
      </dgm:prSet>
      <dgm:spPr/>
    </dgm:pt>
    <dgm:pt modelId="{11B461B5-6032-4916-9728-77733DB576A2}" type="pres">
      <dgm:prSet presAssocID="{CBF253A1-8F6A-4DDD-B7DB-4307080C2204}" presName="level3hierChild" presStyleCnt="0"/>
      <dgm:spPr/>
    </dgm:pt>
    <dgm:pt modelId="{CD648B1B-328F-431F-9F1E-47370FF3A5D3}" type="pres">
      <dgm:prSet presAssocID="{685EDC09-3A4B-4750-A9AB-07A7D10E770E}" presName="conn2-1" presStyleLbl="parChTrans1D3" presStyleIdx="3" presStyleCnt="24"/>
      <dgm:spPr/>
    </dgm:pt>
    <dgm:pt modelId="{2626BD66-DF70-4985-9651-28A958585F59}" type="pres">
      <dgm:prSet presAssocID="{685EDC09-3A4B-4750-A9AB-07A7D10E770E}" presName="connTx" presStyleLbl="parChTrans1D3" presStyleIdx="3" presStyleCnt="24"/>
      <dgm:spPr/>
    </dgm:pt>
    <dgm:pt modelId="{0571C80D-8796-44B2-BB8C-F34A1D4FC328}" type="pres">
      <dgm:prSet presAssocID="{85DFA8F3-41C7-4CF4-9EEE-AEEB4F2D8B14}" presName="root2" presStyleCnt="0"/>
      <dgm:spPr/>
    </dgm:pt>
    <dgm:pt modelId="{B51C7637-5B53-40D9-961F-7EC480582DC2}" type="pres">
      <dgm:prSet presAssocID="{85DFA8F3-41C7-4CF4-9EEE-AEEB4F2D8B14}" presName="LevelTwoTextNode" presStyleLbl="node3" presStyleIdx="3" presStyleCnt="24" custScaleX="311746">
        <dgm:presLayoutVars>
          <dgm:chPref val="3"/>
        </dgm:presLayoutVars>
      </dgm:prSet>
      <dgm:spPr/>
    </dgm:pt>
    <dgm:pt modelId="{D89DEF0B-1BE4-43FA-AF4B-FA3DE0D8E2E2}" type="pres">
      <dgm:prSet presAssocID="{85DFA8F3-41C7-4CF4-9EEE-AEEB4F2D8B14}" presName="level3hierChild" presStyleCnt="0"/>
      <dgm:spPr/>
    </dgm:pt>
    <dgm:pt modelId="{F6B582A7-0441-4E07-8AB1-5126045D9E7C}" type="pres">
      <dgm:prSet presAssocID="{A413D38D-7852-4621-9214-B9CED0C33058}" presName="conn2-1" presStyleLbl="parChTrans1D2" presStyleIdx="1" presStyleCnt="6"/>
      <dgm:spPr/>
    </dgm:pt>
    <dgm:pt modelId="{789EB195-6A16-408C-90FB-180C16B9F878}" type="pres">
      <dgm:prSet presAssocID="{A413D38D-7852-4621-9214-B9CED0C33058}" presName="connTx" presStyleLbl="parChTrans1D2" presStyleIdx="1" presStyleCnt="6"/>
      <dgm:spPr/>
    </dgm:pt>
    <dgm:pt modelId="{3FE1989F-8FE9-4E21-9E22-4687BDA73EF8}" type="pres">
      <dgm:prSet presAssocID="{1D986371-293C-46EB-AEC6-7F5A2499E498}" presName="root2" presStyleCnt="0"/>
      <dgm:spPr/>
    </dgm:pt>
    <dgm:pt modelId="{84A52116-845A-4275-8DCB-5CB1D282DA5B}" type="pres">
      <dgm:prSet presAssocID="{1D986371-293C-46EB-AEC6-7F5A2499E498}" presName="LevelTwoTextNode" presStyleLbl="node2" presStyleIdx="1" presStyleCnt="6" custScaleX="236251" custScaleY="244045" custLinFactNeighborY="-5388">
        <dgm:presLayoutVars>
          <dgm:chPref val="3"/>
        </dgm:presLayoutVars>
      </dgm:prSet>
      <dgm:spPr/>
    </dgm:pt>
    <dgm:pt modelId="{9A9D6F77-EE8C-4801-83DF-51694DF65DAA}" type="pres">
      <dgm:prSet presAssocID="{1D986371-293C-46EB-AEC6-7F5A2499E498}" presName="level3hierChild" presStyleCnt="0"/>
      <dgm:spPr/>
    </dgm:pt>
    <dgm:pt modelId="{E289628F-01A0-4914-A2AD-0719E1FF68DA}" type="pres">
      <dgm:prSet presAssocID="{D264899C-D455-40B7-917D-F3161A46C0F5}" presName="conn2-1" presStyleLbl="parChTrans1D3" presStyleIdx="4" presStyleCnt="24"/>
      <dgm:spPr/>
    </dgm:pt>
    <dgm:pt modelId="{0A55F98B-B873-44FC-922B-3DA80B5E53E7}" type="pres">
      <dgm:prSet presAssocID="{D264899C-D455-40B7-917D-F3161A46C0F5}" presName="connTx" presStyleLbl="parChTrans1D3" presStyleIdx="4" presStyleCnt="24"/>
      <dgm:spPr/>
    </dgm:pt>
    <dgm:pt modelId="{55900D43-3D36-4320-8F4B-956F21A68AAD}" type="pres">
      <dgm:prSet presAssocID="{C718ADB5-B1BA-41A2-8C81-FD14E4225C4E}" presName="root2" presStyleCnt="0"/>
      <dgm:spPr/>
    </dgm:pt>
    <dgm:pt modelId="{905653A8-5D98-41CB-B6F5-E831EC1497C8}" type="pres">
      <dgm:prSet presAssocID="{C718ADB5-B1BA-41A2-8C81-FD14E4225C4E}" presName="LevelTwoTextNode" presStyleLbl="node3" presStyleIdx="4" presStyleCnt="24" custScaleX="309227" custScaleY="120681" custLinFactNeighborX="957" custLinFactNeighborY="999">
        <dgm:presLayoutVars>
          <dgm:chPref val="3"/>
        </dgm:presLayoutVars>
      </dgm:prSet>
      <dgm:spPr/>
    </dgm:pt>
    <dgm:pt modelId="{5FAF31D9-F43D-4E13-839E-2D976F322732}" type="pres">
      <dgm:prSet presAssocID="{C718ADB5-B1BA-41A2-8C81-FD14E4225C4E}" presName="level3hierChild" presStyleCnt="0"/>
      <dgm:spPr/>
    </dgm:pt>
    <dgm:pt modelId="{C6392505-2B7B-411C-82E4-5CFF0C23E414}" type="pres">
      <dgm:prSet presAssocID="{4B2CAA59-A854-4985-AEC6-9ACE1478766D}" presName="conn2-1" presStyleLbl="parChTrans1D3" presStyleIdx="5" presStyleCnt="24"/>
      <dgm:spPr/>
    </dgm:pt>
    <dgm:pt modelId="{21665FB2-AD21-4412-B882-000214CA0230}" type="pres">
      <dgm:prSet presAssocID="{4B2CAA59-A854-4985-AEC6-9ACE1478766D}" presName="connTx" presStyleLbl="parChTrans1D3" presStyleIdx="5" presStyleCnt="24"/>
      <dgm:spPr/>
    </dgm:pt>
    <dgm:pt modelId="{CD2DFABD-1BCC-4B2A-B112-C44FB52A7D84}" type="pres">
      <dgm:prSet presAssocID="{EC5DA0FC-3BB1-4D44-84FC-D1A03EA2242B}" presName="root2" presStyleCnt="0"/>
      <dgm:spPr/>
    </dgm:pt>
    <dgm:pt modelId="{6C7063E4-E05B-4F8F-A581-166E37D19DEF}" type="pres">
      <dgm:prSet presAssocID="{EC5DA0FC-3BB1-4D44-84FC-D1A03EA2242B}" presName="LevelTwoTextNode" presStyleLbl="node3" presStyleIdx="5" presStyleCnt="24" custScaleX="309139" custScaleY="120681" custLinFactNeighborX="957" custLinFactNeighborY="-5628">
        <dgm:presLayoutVars>
          <dgm:chPref val="3"/>
        </dgm:presLayoutVars>
      </dgm:prSet>
      <dgm:spPr/>
    </dgm:pt>
    <dgm:pt modelId="{18467F42-35B1-4F08-A2F6-C39DE7C18079}" type="pres">
      <dgm:prSet presAssocID="{EC5DA0FC-3BB1-4D44-84FC-D1A03EA2242B}" presName="level3hierChild" presStyleCnt="0"/>
      <dgm:spPr/>
    </dgm:pt>
    <dgm:pt modelId="{93B07334-A35B-4D37-91B7-555465F96362}" type="pres">
      <dgm:prSet presAssocID="{542D50BA-D6F3-41E9-84C2-80040B81CFFE}" presName="conn2-1" presStyleLbl="parChTrans1D2" presStyleIdx="2" presStyleCnt="6"/>
      <dgm:spPr/>
    </dgm:pt>
    <dgm:pt modelId="{FEFF3EE4-9215-4ACE-807E-53A89F4378DD}" type="pres">
      <dgm:prSet presAssocID="{542D50BA-D6F3-41E9-84C2-80040B81CFFE}" presName="connTx" presStyleLbl="parChTrans1D2" presStyleIdx="2" presStyleCnt="6"/>
      <dgm:spPr/>
    </dgm:pt>
    <dgm:pt modelId="{88CA0C82-C960-463C-B160-A47D077661A0}" type="pres">
      <dgm:prSet presAssocID="{78B3E545-AB0E-4E41-A029-D168F95F50B7}" presName="root2" presStyleCnt="0"/>
      <dgm:spPr/>
    </dgm:pt>
    <dgm:pt modelId="{A60C2D3D-77B3-4B5B-B626-518DE22B6BBF}" type="pres">
      <dgm:prSet presAssocID="{78B3E545-AB0E-4E41-A029-D168F95F50B7}" presName="LevelTwoTextNode" presStyleLbl="node2" presStyleIdx="2" presStyleCnt="6" custScaleX="236251" custScaleY="244045">
        <dgm:presLayoutVars>
          <dgm:chPref val="3"/>
        </dgm:presLayoutVars>
      </dgm:prSet>
      <dgm:spPr/>
    </dgm:pt>
    <dgm:pt modelId="{0F5D3EEB-5977-4F7A-863B-E78C43055EEF}" type="pres">
      <dgm:prSet presAssocID="{78B3E545-AB0E-4E41-A029-D168F95F50B7}" presName="level3hierChild" presStyleCnt="0"/>
      <dgm:spPr/>
    </dgm:pt>
    <dgm:pt modelId="{1DB24E10-8714-4CB5-9396-E5586AA21DDD}" type="pres">
      <dgm:prSet presAssocID="{5EBB6F3F-BA68-49F3-AA74-2FB8BAA59691}" presName="conn2-1" presStyleLbl="parChTrans1D3" presStyleIdx="6" presStyleCnt="24"/>
      <dgm:spPr/>
    </dgm:pt>
    <dgm:pt modelId="{3B8CA867-28D6-4C2C-97DB-994CF8FDE1D7}" type="pres">
      <dgm:prSet presAssocID="{5EBB6F3F-BA68-49F3-AA74-2FB8BAA59691}" presName="connTx" presStyleLbl="parChTrans1D3" presStyleIdx="6" presStyleCnt="24"/>
      <dgm:spPr/>
    </dgm:pt>
    <dgm:pt modelId="{6C3D4054-6B14-46BE-A81A-0C1E55176FE2}" type="pres">
      <dgm:prSet presAssocID="{0057DB9A-842E-411C-B7F5-5A8184BA11CA}" presName="root2" presStyleCnt="0"/>
      <dgm:spPr/>
    </dgm:pt>
    <dgm:pt modelId="{9AE418D5-2D5A-4081-B551-43090763BAE8}" type="pres">
      <dgm:prSet presAssocID="{0057DB9A-842E-411C-B7F5-5A8184BA11CA}" presName="LevelTwoTextNode" presStyleLbl="node3" presStyleIdx="6" presStyleCnt="24" custScaleX="311854" custScaleY="120681" custLinFactNeighborX="-81" custLinFactNeighborY="3024">
        <dgm:presLayoutVars>
          <dgm:chPref val="3"/>
        </dgm:presLayoutVars>
      </dgm:prSet>
      <dgm:spPr/>
    </dgm:pt>
    <dgm:pt modelId="{FF7ABF07-D135-48C1-81BE-5648FD36406B}" type="pres">
      <dgm:prSet presAssocID="{0057DB9A-842E-411C-B7F5-5A8184BA11CA}" presName="level3hierChild" presStyleCnt="0"/>
      <dgm:spPr/>
    </dgm:pt>
    <dgm:pt modelId="{157523C4-C993-49F4-9F57-59469D788589}" type="pres">
      <dgm:prSet presAssocID="{465F54F2-A702-4090-9A2C-11795895A923}" presName="conn2-1" presStyleLbl="parChTrans1D3" presStyleIdx="7" presStyleCnt="24"/>
      <dgm:spPr/>
    </dgm:pt>
    <dgm:pt modelId="{C7C995B4-7AB3-4B93-9969-56D0FE3D00EA}" type="pres">
      <dgm:prSet presAssocID="{465F54F2-A702-4090-9A2C-11795895A923}" presName="connTx" presStyleLbl="parChTrans1D3" presStyleIdx="7" presStyleCnt="24"/>
      <dgm:spPr/>
    </dgm:pt>
    <dgm:pt modelId="{0800D4A2-F389-4EB8-99AC-63F0BF978CD1}" type="pres">
      <dgm:prSet presAssocID="{2CEC0BDE-D6BA-4184-8D49-67C11B8FDD18}" presName="root2" presStyleCnt="0"/>
      <dgm:spPr/>
    </dgm:pt>
    <dgm:pt modelId="{6236D19E-D561-4B34-A930-E6F3713DD9F6}" type="pres">
      <dgm:prSet presAssocID="{2CEC0BDE-D6BA-4184-8D49-67C11B8FDD18}" presName="LevelTwoTextNode" presStyleLbl="node3" presStyleIdx="7" presStyleCnt="24" custScaleX="312213" custScaleY="120681" custLinFactNeighborX="-81" custLinFactNeighborY="-4146">
        <dgm:presLayoutVars>
          <dgm:chPref val="3"/>
        </dgm:presLayoutVars>
      </dgm:prSet>
      <dgm:spPr/>
    </dgm:pt>
    <dgm:pt modelId="{9DF4C747-6208-4312-88D1-53B65DDE965C}" type="pres">
      <dgm:prSet presAssocID="{2CEC0BDE-D6BA-4184-8D49-67C11B8FDD18}" presName="level3hierChild" presStyleCnt="0"/>
      <dgm:spPr/>
    </dgm:pt>
    <dgm:pt modelId="{34EBA3B0-C515-4B57-B016-F5CE47017709}" type="pres">
      <dgm:prSet presAssocID="{BB595AA5-AFD4-4275-B6DD-48924947ED18}" presName="conn2-1" presStyleLbl="parChTrans1D2" presStyleIdx="3" presStyleCnt="6"/>
      <dgm:spPr/>
    </dgm:pt>
    <dgm:pt modelId="{A149B252-C268-4EE2-872E-C19334116534}" type="pres">
      <dgm:prSet presAssocID="{BB595AA5-AFD4-4275-B6DD-48924947ED18}" presName="connTx" presStyleLbl="parChTrans1D2" presStyleIdx="3" presStyleCnt="6"/>
      <dgm:spPr/>
    </dgm:pt>
    <dgm:pt modelId="{D1F90E63-D0C5-4F69-86E0-937A22764DD8}" type="pres">
      <dgm:prSet presAssocID="{65935679-7A0E-4722-92AF-D0F5AF2A6373}" presName="root2" presStyleCnt="0"/>
      <dgm:spPr/>
    </dgm:pt>
    <dgm:pt modelId="{8E600B2E-BEF8-4AE2-B529-630CC65A5EE0}" type="pres">
      <dgm:prSet presAssocID="{65935679-7A0E-4722-92AF-D0F5AF2A6373}" presName="LevelTwoTextNode" presStyleLbl="node2" presStyleIdx="3" presStyleCnt="6" custScaleX="236251" custScaleY="244045" custLinFactNeighborY="-48492">
        <dgm:presLayoutVars>
          <dgm:chPref val="3"/>
        </dgm:presLayoutVars>
      </dgm:prSet>
      <dgm:spPr/>
    </dgm:pt>
    <dgm:pt modelId="{72F754E5-3E03-47AB-A9AA-ACC074302FF2}" type="pres">
      <dgm:prSet presAssocID="{65935679-7A0E-4722-92AF-D0F5AF2A6373}" presName="level3hierChild" presStyleCnt="0"/>
      <dgm:spPr/>
    </dgm:pt>
    <dgm:pt modelId="{CB67F7EC-1022-46D4-B890-F7E4F6D4474C}" type="pres">
      <dgm:prSet presAssocID="{B0EFF967-CFC3-4174-BD82-1FE9E4070A65}" presName="conn2-1" presStyleLbl="parChTrans1D3" presStyleIdx="8" presStyleCnt="24"/>
      <dgm:spPr/>
    </dgm:pt>
    <dgm:pt modelId="{BDF84D8C-0F24-4090-A9F6-11CDCAC378EE}" type="pres">
      <dgm:prSet presAssocID="{B0EFF967-CFC3-4174-BD82-1FE9E4070A65}" presName="connTx" presStyleLbl="parChTrans1D3" presStyleIdx="8" presStyleCnt="24"/>
      <dgm:spPr/>
    </dgm:pt>
    <dgm:pt modelId="{1381DA6E-1C7C-490C-8C68-76E49B73E751}" type="pres">
      <dgm:prSet presAssocID="{126840CB-72EC-419F-BB50-6FF9F8C613A3}" presName="root2" presStyleCnt="0"/>
      <dgm:spPr/>
    </dgm:pt>
    <dgm:pt modelId="{861F6A40-CD0C-43C6-A1A2-E1DA7885752B}" type="pres">
      <dgm:prSet presAssocID="{126840CB-72EC-419F-BB50-6FF9F8C613A3}" presName="LevelTwoTextNode" presStyleLbl="node3" presStyleIdx="8" presStyleCnt="24" custScaleX="310492" custScaleY="109775" custLinFactNeighborX="0">
        <dgm:presLayoutVars>
          <dgm:chPref val="3"/>
        </dgm:presLayoutVars>
      </dgm:prSet>
      <dgm:spPr/>
    </dgm:pt>
    <dgm:pt modelId="{83D90196-D55C-4466-B4C5-BF39D49AA39F}" type="pres">
      <dgm:prSet presAssocID="{126840CB-72EC-419F-BB50-6FF9F8C613A3}" presName="level3hierChild" presStyleCnt="0"/>
      <dgm:spPr/>
    </dgm:pt>
    <dgm:pt modelId="{D5F9BF8C-F24A-4628-8A96-9A30E223F082}" type="pres">
      <dgm:prSet presAssocID="{123474CB-282E-41BE-A921-A80E8F46D3B7}" presName="conn2-1" presStyleLbl="parChTrans1D3" presStyleIdx="9" presStyleCnt="24"/>
      <dgm:spPr/>
    </dgm:pt>
    <dgm:pt modelId="{C488006A-BEFD-47DD-8FCE-2073A45566D6}" type="pres">
      <dgm:prSet presAssocID="{123474CB-282E-41BE-A921-A80E8F46D3B7}" presName="connTx" presStyleLbl="parChTrans1D3" presStyleIdx="9" presStyleCnt="24"/>
      <dgm:spPr/>
    </dgm:pt>
    <dgm:pt modelId="{E5640A41-C448-4C97-B31F-47CA30BF9BA8}" type="pres">
      <dgm:prSet presAssocID="{EF836CCF-442B-4964-AD71-B5CC5D724D6F}" presName="root2" presStyleCnt="0"/>
      <dgm:spPr/>
    </dgm:pt>
    <dgm:pt modelId="{C87DC64B-FF53-431F-A17E-284707D91DAC}" type="pres">
      <dgm:prSet presAssocID="{EF836CCF-442B-4964-AD71-B5CC5D724D6F}" presName="LevelTwoTextNode" presStyleLbl="node3" presStyleIdx="9" presStyleCnt="24" custScaleX="311473" custScaleY="120681" custLinFactNeighborY="-11045">
        <dgm:presLayoutVars>
          <dgm:chPref val="3"/>
        </dgm:presLayoutVars>
      </dgm:prSet>
      <dgm:spPr/>
    </dgm:pt>
    <dgm:pt modelId="{31A36407-A9FE-44D2-A613-041DC20DC286}" type="pres">
      <dgm:prSet presAssocID="{EF836CCF-442B-4964-AD71-B5CC5D724D6F}" presName="level3hierChild" presStyleCnt="0"/>
      <dgm:spPr/>
    </dgm:pt>
    <dgm:pt modelId="{0E10D9C2-20CE-4279-B957-7585EEB8926D}" type="pres">
      <dgm:prSet presAssocID="{4BF71A1A-1A51-4196-90B9-35244DAA2D99}" presName="conn2-1" presStyleLbl="parChTrans1D3" presStyleIdx="10" presStyleCnt="24"/>
      <dgm:spPr/>
    </dgm:pt>
    <dgm:pt modelId="{9735E89A-054B-41A7-8007-822305360E86}" type="pres">
      <dgm:prSet presAssocID="{4BF71A1A-1A51-4196-90B9-35244DAA2D99}" presName="connTx" presStyleLbl="parChTrans1D3" presStyleIdx="10" presStyleCnt="24"/>
      <dgm:spPr/>
    </dgm:pt>
    <dgm:pt modelId="{A981394E-106F-4B97-A9A2-5AD92A0A8EFD}" type="pres">
      <dgm:prSet presAssocID="{F9F23F45-D0D1-440A-9631-CA27A892A27B}" presName="root2" presStyleCnt="0"/>
      <dgm:spPr/>
    </dgm:pt>
    <dgm:pt modelId="{63C95E99-B2CC-46EB-B5F5-3C6137F7BAAF}" type="pres">
      <dgm:prSet presAssocID="{F9F23F45-D0D1-440A-9631-CA27A892A27B}" presName="LevelTwoTextNode" presStyleLbl="node3" presStyleIdx="10" presStyleCnt="24" custScaleX="311437" custScaleY="120681" custLinFactNeighborX="270" custLinFactNeighborY="-23051">
        <dgm:presLayoutVars>
          <dgm:chPref val="3"/>
        </dgm:presLayoutVars>
      </dgm:prSet>
      <dgm:spPr/>
    </dgm:pt>
    <dgm:pt modelId="{B9E8AFCD-CC1F-4AEC-A539-4847CA63F413}" type="pres">
      <dgm:prSet presAssocID="{F9F23F45-D0D1-440A-9631-CA27A892A27B}" presName="level3hierChild" presStyleCnt="0"/>
      <dgm:spPr/>
    </dgm:pt>
    <dgm:pt modelId="{5AC12A13-4AFB-42C2-94B5-6862D0C07A1D}" type="pres">
      <dgm:prSet presAssocID="{D4513CB8-C676-4A4B-997B-1BCF86244BAC}" presName="conn2-1" presStyleLbl="parChTrans1D3" presStyleIdx="11" presStyleCnt="24"/>
      <dgm:spPr/>
    </dgm:pt>
    <dgm:pt modelId="{25115CC9-98EB-4EC7-9120-FBF2BCE3DAF9}" type="pres">
      <dgm:prSet presAssocID="{D4513CB8-C676-4A4B-997B-1BCF86244BAC}" presName="connTx" presStyleLbl="parChTrans1D3" presStyleIdx="11" presStyleCnt="24"/>
      <dgm:spPr/>
    </dgm:pt>
    <dgm:pt modelId="{DC72E374-E26A-4D46-AE25-BDA6A5503F1B}" type="pres">
      <dgm:prSet presAssocID="{714F261A-ADC3-4989-8B11-B8874180F632}" presName="root2" presStyleCnt="0"/>
      <dgm:spPr/>
    </dgm:pt>
    <dgm:pt modelId="{3680520E-608E-4332-B4F0-BEA68857CA56}" type="pres">
      <dgm:prSet presAssocID="{714F261A-ADC3-4989-8B11-B8874180F632}" presName="LevelTwoTextNode" presStyleLbl="node3" presStyleIdx="11" presStyleCnt="24" custScaleX="311824" custScaleY="120681" custLinFactNeighborX="1420" custLinFactNeighborY="-33106">
        <dgm:presLayoutVars>
          <dgm:chPref val="3"/>
        </dgm:presLayoutVars>
      </dgm:prSet>
      <dgm:spPr/>
    </dgm:pt>
    <dgm:pt modelId="{17BEE98F-E0BC-4AB0-91F9-48DEC8582DFB}" type="pres">
      <dgm:prSet presAssocID="{714F261A-ADC3-4989-8B11-B8874180F632}" presName="level3hierChild" presStyleCnt="0"/>
      <dgm:spPr/>
    </dgm:pt>
    <dgm:pt modelId="{75CC8A33-6F92-478A-8ADD-DA6D41483EAA}" type="pres">
      <dgm:prSet presAssocID="{46BD179C-E91C-477A-8C41-45DDEBBE3B6E}" presName="conn2-1" presStyleLbl="parChTrans1D3" presStyleIdx="12" presStyleCnt="24"/>
      <dgm:spPr/>
    </dgm:pt>
    <dgm:pt modelId="{DDD9C98E-AB5F-4960-957C-7FAF77AC4CE2}" type="pres">
      <dgm:prSet presAssocID="{46BD179C-E91C-477A-8C41-45DDEBBE3B6E}" presName="connTx" presStyleLbl="parChTrans1D3" presStyleIdx="12" presStyleCnt="24"/>
      <dgm:spPr/>
    </dgm:pt>
    <dgm:pt modelId="{123F15E9-8AA4-475E-B12A-7350D20AEE40}" type="pres">
      <dgm:prSet presAssocID="{A79CC466-6476-4003-AE3F-7518B8EA99A7}" presName="root2" presStyleCnt="0"/>
      <dgm:spPr/>
    </dgm:pt>
    <dgm:pt modelId="{15325C5A-48A6-4A79-8C00-52DB0D69BE50}" type="pres">
      <dgm:prSet presAssocID="{A79CC466-6476-4003-AE3F-7518B8EA99A7}" presName="LevelTwoTextNode" presStyleLbl="node3" presStyleIdx="12" presStyleCnt="24" custScaleX="311417" custScaleY="120681" custLinFactNeighborX="624" custLinFactNeighborY="-41971">
        <dgm:presLayoutVars>
          <dgm:chPref val="3"/>
        </dgm:presLayoutVars>
      </dgm:prSet>
      <dgm:spPr/>
    </dgm:pt>
    <dgm:pt modelId="{51554A60-B4FA-4431-AFC4-0662A868FD56}" type="pres">
      <dgm:prSet presAssocID="{A79CC466-6476-4003-AE3F-7518B8EA99A7}" presName="level3hierChild" presStyleCnt="0"/>
      <dgm:spPr/>
    </dgm:pt>
    <dgm:pt modelId="{4A66500A-3CEA-4B48-AD74-2C0A33F05014}" type="pres">
      <dgm:prSet presAssocID="{6F91E2FC-5D0E-4556-B51F-715DAE115D6B}" presName="conn2-1" presStyleLbl="parChTrans1D3" presStyleIdx="13" presStyleCnt="24"/>
      <dgm:spPr/>
    </dgm:pt>
    <dgm:pt modelId="{2BE3A554-4859-4BE2-ABF2-10E92D8BB030}" type="pres">
      <dgm:prSet presAssocID="{6F91E2FC-5D0E-4556-B51F-715DAE115D6B}" presName="connTx" presStyleLbl="parChTrans1D3" presStyleIdx="13" presStyleCnt="24"/>
      <dgm:spPr/>
    </dgm:pt>
    <dgm:pt modelId="{7A1569F9-8378-486E-A0AA-4585DBAC2DF6}" type="pres">
      <dgm:prSet presAssocID="{BE2FC607-309E-4786-B499-4C28E58CD15E}" presName="root2" presStyleCnt="0"/>
      <dgm:spPr/>
    </dgm:pt>
    <dgm:pt modelId="{0064C82E-D140-4E1B-B24A-426CDB9B3936}" type="pres">
      <dgm:prSet presAssocID="{BE2FC607-309E-4786-B499-4C28E58CD15E}" presName="LevelTwoTextNode" presStyleLbl="node3" presStyleIdx="13" presStyleCnt="24" custScaleX="310999" custScaleY="120681" custLinFactNeighborX="624" custLinFactNeighborY="-53016">
        <dgm:presLayoutVars>
          <dgm:chPref val="3"/>
        </dgm:presLayoutVars>
      </dgm:prSet>
      <dgm:spPr/>
    </dgm:pt>
    <dgm:pt modelId="{38E7916C-D879-4035-8B7D-D01010BC4EC1}" type="pres">
      <dgm:prSet presAssocID="{BE2FC607-309E-4786-B499-4C28E58CD15E}" presName="level3hierChild" presStyleCnt="0"/>
      <dgm:spPr/>
    </dgm:pt>
    <dgm:pt modelId="{02550F42-2777-40F0-B52C-F8613082B6F2}" type="pres">
      <dgm:prSet presAssocID="{2D557317-9923-45F7-9E86-ABBE41B1C0D6}" presName="conn2-1" presStyleLbl="parChTrans1D3" presStyleIdx="14" presStyleCnt="24"/>
      <dgm:spPr/>
    </dgm:pt>
    <dgm:pt modelId="{5D60095D-0290-460F-BD4C-642F660F9CBC}" type="pres">
      <dgm:prSet presAssocID="{2D557317-9923-45F7-9E86-ABBE41B1C0D6}" presName="connTx" presStyleLbl="parChTrans1D3" presStyleIdx="14" presStyleCnt="24"/>
      <dgm:spPr/>
    </dgm:pt>
    <dgm:pt modelId="{F7300158-211B-4867-9605-4CC30A746260}" type="pres">
      <dgm:prSet presAssocID="{C4FA2870-2A10-490E-BDCA-21BC57985267}" presName="root2" presStyleCnt="0"/>
      <dgm:spPr/>
    </dgm:pt>
    <dgm:pt modelId="{12000F61-3ECF-4E20-BB11-E42DFEB2A3D8}" type="pres">
      <dgm:prSet presAssocID="{C4FA2870-2A10-490E-BDCA-21BC57985267}" presName="LevelTwoTextNode" presStyleLbl="node3" presStyleIdx="14" presStyleCnt="24" custScaleX="311447" custScaleY="120681" custLinFactNeighborX="624" custLinFactNeighborY="-64061">
        <dgm:presLayoutVars>
          <dgm:chPref val="3"/>
        </dgm:presLayoutVars>
      </dgm:prSet>
      <dgm:spPr/>
    </dgm:pt>
    <dgm:pt modelId="{7A6C42C2-D109-4F6D-B7FF-7C307B6FDB6C}" type="pres">
      <dgm:prSet presAssocID="{C4FA2870-2A10-490E-BDCA-21BC57985267}" presName="level3hierChild" presStyleCnt="0"/>
      <dgm:spPr/>
    </dgm:pt>
    <dgm:pt modelId="{43F9B0A8-F2DD-44A3-87D3-5742A7218E80}" type="pres">
      <dgm:prSet presAssocID="{089957A7-4944-4E67-80D9-E507BE5272E9}" presName="conn2-1" presStyleLbl="parChTrans1D3" presStyleIdx="15" presStyleCnt="24"/>
      <dgm:spPr/>
    </dgm:pt>
    <dgm:pt modelId="{5B8630DA-B490-4754-95D3-2E70294C2AEE}" type="pres">
      <dgm:prSet presAssocID="{089957A7-4944-4E67-80D9-E507BE5272E9}" presName="connTx" presStyleLbl="parChTrans1D3" presStyleIdx="15" presStyleCnt="24"/>
      <dgm:spPr/>
    </dgm:pt>
    <dgm:pt modelId="{0A6E8242-5D01-4A7F-A0A7-903619F39DB7}" type="pres">
      <dgm:prSet presAssocID="{FEF769BD-6781-4A44-994D-42D1405D7DC1}" presName="root2" presStyleCnt="0"/>
      <dgm:spPr/>
    </dgm:pt>
    <dgm:pt modelId="{49B42812-4D2D-4551-8331-C8B1AB5CA394}" type="pres">
      <dgm:prSet presAssocID="{FEF769BD-6781-4A44-994D-42D1405D7DC1}" presName="LevelTwoTextNode" presStyleLbl="node3" presStyleIdx="15" presStyleCnt="24" custScaleX="311219" custScaleY="120681" custLinFactNeighborX="1970" custLinFactNeighborY="-75106">
        <dgm:presLayoutVars>
          <dgm:chPref val="3"/>
        </dgm:presLayoutVars>
      </dgm:prSet>
      <dgm:spPr/>
    </dgm:pt>
    <dgm:pt modelId="{E381BCA4-27E9-4E73-AE63-935DB82B9DBB}" type="pres">
      <dgm:prSet presAssocID="{FEF769BD-6781-4A44-994D-42D1405D7DC1}" presName="level3hierChild" presStyleCnt="0"/>
      <dgm:spPr/>
    </dgm:pt>
    <dgm:pt modelId="{0FC2FB66-1F11-43F8-8D85-E47AAD9EB2C3}" type="pres">
      <dgm:prSet presAssocID="{521CD113-CE9E-4C1A-AD61-D092717A9D87}" presName="conn2-1" presStyleLbl="parChTrans1D3" presStyleIdx="16" presStyleCnt="24"/>
      <dgm:spPr/>
    </dgm:pt>
    <dgm:pt modelId="{47BDB8DC-07C3-4CD2-9512-2494206CA0CA}" type="pres">
      <dgm:prSet presAssocID="{521CD113-CE9E-4C1A-AD61-D092717A9D87}" presName="connTx" presStyleLbl="parChTrans1D3" presStyleIdx="16" presStyleCnt="24"/>
      <dgm:spPr/>
    </dgm:pt>
    <dgm:pt modelId="{080B89AB-5AAB-4470-BCF8-38ED7DD5B3F1}" type="pres">
      <dgm:prSet presAssocID="{6A7287C2-E341-4A73-A594-3F6981C55503}" presName="root2" presStyleCnt="0"/>
      <dgm:spPr/>
    </dgm:pt>
    <dgm:pt modelId="{70689145-3E06-4396-A8A4-0FAA4AC8135A}" type="pres">
      <dgm:prSet presAssocID="{6A7287C2-E341-4A73-A594-3F6981C55503}" presName="LevelTwoTextNode" presStyleLbl="node3" presStyleIdx="16" presStyleCnt="24" custScaleX="310960" custScaleY="129088" custLinFactNeighborX="1348" custLinFactNeighborY="-86151">
        <dgm:presLayoutVars>
          <dgm:chPref val="3"/>
        </dgm:presLayoutVars>
      </dgm:prSet>
      <dgm:spPr/>
    </dgm:pt>
    <dgm:pt modelId="{3B0939F0-E9AD-47E8-9CFF-DAAD791E3260}" type="pres">
      <dgm:prSet presAssocID="{6A7287C2-E341-4A73-A594-3F6981C55503}" presName="level3hierChild" presStyleCnt="0"/>
      <dgm:spPr/>
    </dgm:pt>
    <dgm:pt modelId="{294FFAD7-511D-4424-B737-7A38AD8C0E1D}" type="pres">
      <dgm:prSet presAssocID="{2111FCA7-15E0-4351-8AC6-3924F0FA8590}" presName="conn2-1" presStyleLbl="parChTrans1D2" presStyleIdx="4" presStyleCnt="6"/>
      <dgm:spPr/>
    </dgm:pt>
    <dgm:pt modelId="{3C07E0BC-381C-4EE7-B261-CD5E949E89AD}" type="pres">
      <dgm:prSet presAssocID="{2111FCA7-15E0-4351-8AC6-3924F0FA8590}" presName="connTx" presStyleLbl="parChTrans1D2" presStyleIdx="4" presStyleCnt="6"/>
      <dgm:spPr/>
    </dgm:pt>
    <dgm:pt modelId="{9BC15DA7-29AF-4CA4-A3BA-B218331453B8}" type="pres">
      <dgm:prSet presAssocID="{FDAF3807-AB2E-4FAA-ABEF-8EF3EBFA630E}" presName="root2" presStyleCnt="0"/>
      <dgm:spPr/>
    </dgm:pt>
    <dgm:pt modelId="{B475BAE5-0E4C-4D61-A848-9BA8E4B93841}" type="pres">
      <dgm:prSet presAssocID="{FDAF3807-AB2E-4FAA-ABEF-8EF3EBFA630E}" presName="LevelTwoTextNode" presStyleLbl="node2" presStyleIdx="4" presStyleCnt="6" custScaleX="234695" custScaleY="231838" custLinFactNeighborX="625" custLinFactNeighborY="-82941">
        <dgm:presLayoutVars>
          <dgm:chPref val="3"/>
        </dgm:presLayoutVars>
      </dgm:prSet>
      <dgm:spPr/>
    </dgm:pt>
    <dgm:pt modelId="{CBDEABA0-E701-4329-A606-AD61AD541B70}" type="pres">
      <dgm:prSet presAssocID="{FDAF3807-AB2E-4FAA-ABEF-8EF3EBFA630E}" presName="level3hierChild" presStyleCnt="0"/>
      <dgm:spPr/>
    </dgm:pt>
    <dgm:pt modelId="{AA85AB6D-747D-4CF5-8B0E-796F1CB05EC2}" type="pres">
      <dgm:prSet presAssocID="{A16D70B9-5073-4E9C-B45B-8F35AEFE6B9C}" presName="conn2-1" presStyleLbl="parChTrans1D3" presStyleIdx="17" presStyleCnt="24"/>
      <dgm:spPr/>
    </dgm:pt>
    <dgm:pt modelId="{4B8B8F1D-4A4B-45BE-92DA-2EA718C53BA6}" type="pres">
      <dgm:prSet presAssocID="{A16D70B9-5073-4E9C-B45B-8F35AEFE6B9C}" presName="connTx" presStyleLbl="parChTrans1D3" presStyleIdx="17" presStyleCnt="24"/>
      <dgm:spPr/>
    </dgm:pt>
    <dgm:pt modelId="{86F2D7C8-43F3-4C11-B22A-85A8DF806942}" type="pres">
      <dgm:prSet presAssocID="{FDCBDEFB-8082-4613-80F9-924E2106B80D}" presName="root2" presStyleCnt="0"/>
      <dgm:spPr/>
    </dgm:pt>
    <dgm:pt modelId="{6DAC7A82-D226-4CDA-84BF-DCE4B4311548}" type="pres">
      <dgm:prSet presAssocID="{FDCBDEFB-8082-4613-80F9-924E2106B80D}" presName="LevelTwoTextNode" presStyleLbl="node3" presStyleIdx="17" presStyleCnt="24" custScaleX="309107" custScaleY="138841" custLinFactNeighborX="3912" custLinFactNeighborY="-82985">
        <dgm:presLayoutVars>
          <dgm:chPref val="3"/>
        </dgm:presLayoutVars>
      </dgm:prSet>
      <dgm:spPr/>
    </dgm:pt>
    <dgm:pt modelId="{9B92B5AB-6D03-4CD7-8AC4-258C0B3E700C}" type="pres">
      <dgm:prSet presAssocID="{FDCBDEFB-8082-4613-80F9-924E2106B80D}" presName="level3hierChild" presStyleCnt="0"/>
      <dgm:spPr/>
    </dgm:pt>
    <dgm:pt modelId="{B54BF39F-BFFB-49D0-81D9-AF7369368643}" type="pres">
      <dgm:prSet presAssocID="{FE667F4F-CC11-4408-8379-3427857EB5C9}" presName="conn2-1" presStyleLbl="parChTrans1D3" presStyleIdx="18" presStyleCnt="24"/>
      <dgm:spPr/>
    </dgm:pt>
    <dgm:pt modelId="{0715E54F-472A-4BD0-9F13-4C8C8277307C}" type="pres">
      <dgm:prSet presAssocID="{FE667F4F-CC11-4408-8379-3427857EB5C9}" presName="connTx" presStyleLbl="parChTrans1D3" presStyleIdx="18" presStyleCnt="24"/>
      <dgm:spPr/>
    </dgm:pt>
    <dgm:pt modelId="{A15AC0A2-5312-487B-AD52-A87E116D31B7}" type="pres">
      <dgm:prSet presAssocID="{2498A6F9-3C3B-4676-8330-F855CB7D8422}" presName="root2" presStyleCnt="0"/>
      <dgm:spPr/>
    </dgm:pt>
    <dgm:pt modelId="{33F3619C-F42C-43D1-A728-552130557BF1}" type="pres">
      <dgm:prSet presAssocID="{2498A6F9-3C3B-4676-8330-F855CB7D8422}" presName="LevelTwoTextNode" presStyleLbl="node3" presStyleIdx="18" presStyleCnt="24" custScaleX="309107" custScaleY="138841" custLinFactNeighborX="3912" custLinFactNeighborY="-82985">
        <dgm:presLayoutVars>
          <dgm:chPref val="3"/>
        </dgm:presLayoutVars>
      </dgm:prSet>
      <dgm:spPr/>
    </dgm:pt>
    <dgm:pt modelId="{E41F9E01-7B81-44EE-A219-651B741B85B7}" type="pres">
      <dgm:prSet presAssocID="{2498A6F9-3C3B-4676-8330-F855CB7D8422}" presName="level3hierChild" presStyleCnt="0"/>
      <dgm:spPr/>
    </dgm:pt>
    <dgm:pt modelId="{6B0E65DE-8250-4EFD-858A-36465140FB3E}" type="pres">
      <dgm:prSet presAssocID="{2E51946D-DF2A-4DF8-B3B2-60FBA74ABE74}" presName="conn2-1" presStyleLbl="parChTrans1D2" presStyleIdx="5" presStyleCnt="6"/>
      <dgm:spPr/>
    </dgm:pt>
    <dgm:pt modelId="{26681F08-E0AA-4DE1-BF02-5BBD9745DD04}" type="pres">
      <dgm:prSet presAssocID="{2E51946D-DF2A-4DF8-B3B2-60FBA74ABE74}" presName="connTx" presStyleLbl="parChTrans1D2" presStyleIdx="5" presStyleCnt="6"/>
      <dgm:spPr/>
    </dgm:pt>
    <dgm:pt modelId="{B53F261D-48FD-43A0-BB11-E99DE9D22C66}" type="pres">
      <dgm:prSet presAssocID="{9619EDA1-AEE2-442A-B5DA-D049811D343D}" presName="root2" presStyleCnt="0"/>
      <dgm:spPr/>
    </dgm:pt>
    <dgm:pt modelId="{C240415F-D90F-47E0-9A4D-293CA5027EB2}" type="pres">
      <dgm:prSet presAssocID="{9619EDA1-AEE2-442A-B5DA-D049811D343D}" presName="LevelTwoTextNode" presStyleLbl="node2" presStyleIdx="5" presStyleCnt="6" custScaleX="236251" custScaleY="244045" custLinFactNeighborY="-62975">
        <dgm:presLayoutVars>
          <dgm:chPref val="3"/>
        </dgm:presLayoutVars>
      </dgm:prSet>
      <dgm:spPr/>
    </dgm:pt>
    <dgm:pt modelId="{1497A0E3-5558-4E5F-9543-C6448DFE40D5}" type="pres">
      <dgm:prSet presAssocID="{9619EDA1-AEE2-442A-B5DA-D049811D343D}" presName="level3hierChild" presStyleCnt="0"/>
      <dgm:spPr/>
    </dgm:pt>
    <dgm:pt modelId="{DC94872B-631C-4A03-A187-ED849F36D336}" type="pres">
      <dgm:prSet presAssocID="{3AAB1757-E92C-4A39-A7C9-3628F9610EEA}" presName="conn2-1" presStyleLbl="parChTrans1D3" presStyleIdx="19" presStyleCnt="24"/>
      <dgm:spPr/>
    </dgm:pt>
    <dgm:pt modelId="{CBB20540-9C3C-40A6-A89D-838EE58DE583}" type="pres">
      <dgm:prSet presAssocID="{3AAB1757-E92C-4A39-A7C9-3628F9610EEA}" presName="connTx" presStyleLbl="parChTrans1D3" presStyleIdx="19" presStyleCnt="24"/>
      <dgm:spPr/>
    </dgm:pt>
    <dgm:pt modelId="{C679AD7E-2945-4A15-88BE-7C85A2CBA64A}" type="pres">
      <dgm:prSet presAssocID="{8337217F-3B56-4B46-B1AC-EC9B6BE4446A}" presName="root2" presStyleCnt="0"/>
      <dgm:spPr/>
    </dgm:pt>
    <dgm:pt modelId="{CCAD21E3-F6B4-4162-82EA-D2F68182EAD9}" type="pres">
      <dgm:prSet presAssocID="{8337217F-3B56-4B46-B1AC-EC9B6BE4446A}" presName="LevelTwoTextNode" presStyleLbl="node3" presStyleIdx="19" presStyleCnt="24" custScaleX="312729" custScaleY="120681" custLinFactNeighborY="-68255">
        <dgm:presLayoutVars>
          <dgm:chPref val="3"/>
        </dgm:presLayoutVars>
      </dgm:prSet>
      <dgm:spPr/>
    </dgm:pt>
    <dgm:pt modelId="{F89330F7-2A74-4DAC-8A4B-EFCB93D66E5C}" type="pres">
      <dgm:prSet presAssocID="{8337217F-3B56-4B46-B1AC-EC9B6BE4446A}" presName="level3hierChild" presStyleCnt="0"/>
      <dgm:spPr/>
    </dgm:pt>
    <dgm:pt modelId="{6EE0182D-0ED8-4D2B-A850-C2DFFE34B556}" type="pres">
      <dgm:prSet presAssocID="{B0E99B54-115C-4E8B-9295-22545F5436A7}" presName="conn2-1" presStyleLbl="parChTrans1D3" presStyleIdx="20" presStyleCnt="24"/>
      <dgm:spPr/>
    </dgm:pt>
    <dgm:pt modelId="{3D146737-2784-442E-826D-A5DEAE4D3DB1}" type="pres">
      <dgm:prSet presAssocID="{B0E99B54-115C-4E8B-9295-22545F5436A7}" presName="connTx" presStyleLbl="parChTrans1D3" presStyleIdx="20" presStyleCnt="24"/>
      <dgm:spPr/>
    </dgm:pt>
    <dgm:pt modelId="{67FB2C55-B453-47B4-AEE0-CC6FE900448C}" type="pres">
      <dgm:prSet presAssocID="{FDC0A36D-274D-4CBE-A389-B018F7F85C59}" presName="root2" presStyleCnt="0"/>
      <dgm:spPr/>
    </dgm:pt>
    <dgm:pt modelId="{D973D87C-602B-49F8-8EB6-A94ABEA88674}" type="pres">
      <dgm:prSet presAssocID="{FDC0A36D-274D-4CBE-A389-B018F7F85C59}" presName="LevelTwoTextNode" presStyleLbl="node3" presStyleIdx="20" presStyleCnt="24" custScaleX="312906" custScaleY="133650" custLinFactNeighborY="-68255">
        <dgm:presLayoutVars>
          <dgm:chPref val="3"/>
        </dgm:presLayoutVars>
      </dgm:prSet>
      <dgm:spPr/>
    </dgm:pt>
    <dgm:pt modelId="{E37BCE02-130C-494C-8163-CA7BBC72592A}" type="pres">
      <dgm:prSet presAssocID="{FDC0A36D-274D-4CBE-A389-B018F7F85C59}" presName="level3hierChild" presStyleCnt="0"/>
      <dgm:spPr/>
    </dgm:pt>
    <dgm:pt modelId="{1B7A3D99-BFD6-4025-A410-82E737E681CE}" type="pres">
      <dgm:prSet presAssocID="{6C6CEC26-626C-4E80-B201-E847C3386B7F}" presName="conn2-1" presStyleLbl="parChTrans1D3" presStyleIdx="21" presStyleCnt="24"/>
      <dgm:spPr/>
    </dgm:pt>
    <dgm:pt modelId="{28A6DB14-96B6-4B11-BF95-EF2197BDCFCF}" type="pres">
      <dgm:prSet presAssocID="{6C6CEC26-626C-4E80-B201-E847C3386B7F}" presName="connTx" presStyleLbl="parChTrans1D3" presStyleIdx="21" presStyleCnt="24"/>
      <dgm:spPr/>
    </dgm:pt>
    <dgm:pt modelId="{C2C8597B-7C23-4C3B-9855-3FC4089CDD06}" type="pres">
      <dgm:prSet presAssocID="{70EA76F7-1AED-46C4-AC38-F7BCF2D9EB69}" presName="root2" presStyleCnt="0"/>
      <dgm:spPr/>
    </dgm:pt>
    <dgm:pt modelId="{80F9372D-163D-4278-8BBE-C65702BB5862}" type="pres">
      <dgm:prSet presAssocID="{70EA76F7-1AED-46C4-AC38-F7BCF2D9EB69}" presName="LevelTwoTextNode" presStyleLbl="node3" presStyleIdx="21" presStyleCnt="24" custScaleX="312906" custScaleY="122505" custLinFactNeighborY="-68255">
        <dgm:presLayoutVars>
          <dgm:chPref val="3"/>
        </dgm:presLayoutVars>
      </dgm:prSet>
      <dgm:spPr/>
    </dgm:pt>
    <dgm:pt modelId="{365DAB01-4BBE-45F9-8201-A1662C7A438B}" type="pres">
      <dgm:prSet presAssocID="{70EA76F7-1AED-46C4-AC38-F7BCF2D9EB69}" presName="level3hierChild" presStyleCnt="0"/>
      <dgm:spPr/>
    </dgm:pt>
    <dgm:pt modelId="{748FF08F-4488-4808-B473-3E398AF7A343}" type="pres">
      <dgm:prSet presAssocID="{BF3000E7-4E0F-4A24-AAF8-AE21914AFB4E}" presName="conn2-1" presStyleLbl="parChTrans1D3" presStyleIdx="22" presStyleCnt="24"/>
      <dgm:spPr/>
    </dgm:pt>
    <dgm:pt modelId="{BD8C6DB7-9DA2-4454-83A9-9BF7F8DE1DF1}" type="pres">
      <dgm:prSet presAssocID="{BF3000E7-4E0F-4A24-AAF8-AE21914AFB4E}" presName="connTx" presStyleLbl="parChTrans1D3" presStyleIdx="22" presStyleCnt="24"/>
      <dgm:spPr/>
    </dgm:pt>
    <dgm:pt modelId="{7468779F-F703-4760-B428-BE72FD4CBDE0}" type="pres">
      <dgm:prSet presAssocID="{FECDC023-1A7C-4A15-A25B-10BEF91B3BD6}" presName="root2" presStyleCnt="0"/>
      <dgm:spPr/>
    </dgm:pt>
    <dgm:pt modelId="{440BDEB5-0147-4679-B3A0-E3F1DF73ED96}" type="pres">
      <dgm:prSet presAssocID="{FECDC023-1A7C-4A15-A25B-10BEF91B3BD6}" presName="LevelTwoTextNode" presStyleLbl="node3" presStyleIdx="22" presStyleCnt="24" custScaleX="311333" custScaleY="120681" custLinFactNeighborY="-68255">
        <dgm:presLayoutVars>
          <dgm:chPref val="3"/>
        </dgm:presLayoutVars>
      </dgm:prSet>
      <dgm:spPr/>
    </dgm:pt>
    <dgm:pt modelId="{8D3A37F5-CED4-49E3-BEDD-482AF17DA6E0}" type="pres">
      <dgm:prSet presAssocID="{FECDC023-1A7C-4A15-A25B-10BEF91B3BD6}" presName="level3hierChild" presStyleCnt="0"/>
      <dgm:spPr/>
    </dgm:pt>
    <dgm:pt modelId="{DF481F23-8BAC-4CD0-BCB9-A478B491CC43}" type="pres">
      <dgm:prSet presAssocID="{D936B115-B0FB-4C61-BB5F-A8867F1D17F3}" presName="conn2-1" presStyleLbl="parChTrans1D3" presStyleIdx="23" presStyleCnt="24"/>
      <dgm:spPr/>
    </dgm:pt>
    <dgm:pt modelId="{8EA6E0AC-2CDD-4C1D-A85D-A2A1CE6EDA51}" type="pres">
      <dgm:prSet presAssocID="{D936B115-B0FB-4C61-BB5F-A8867F1D17F3}" presName="connTx" presStyleLbl="parChTrans1D3" presStyleIdx="23" presStyleCnt="24"/>
      <dgm:spPr/>
    </dgm:pt>
    <dgm:pt modelId="{E1936A1C-0A88-4BFC-8E19-59954C164F59}" type="pres">
      <dgm:prSet presAssocID="{0FB07076-37C7-449A-AC9A-2CF87E7ECB16}" presName="root2" presStyleCnt="0"/>
      <dgm:spPr/>
    </dgm:pt>
    <dgm:pt modelId="{C8382F0F-B1B4-41F5-8D25-A93CE7B6DC7A}" type="pres">
      <dgm:prSet presAssocID="{0FB07076-37C7-449A-AC9A-2CF87E7ECB16}" presName="LevelTwoTextNode" presStyleLbl="node3" presStyleIdx="23" presStyleCnt="24" custScaleX="312184" custScaleY="124775" custLinFactNeighborY="-68255">
        <dgm:presLayoutVars>
          <dgm:chPref val="3"/>
        </dgm:presLayoutVars>
      </dgm:prSet>
      <dgm:spPr/>
    </dgm:pt>
    <dgm:pt modelId="{64C12C70-2F4C-4CC8-9C30-902FF0EA2CA3}" type="pres">
      <dgm:prSet presAssocID="{0FB07076-37C7-449A-AC9A-2CF87E7ECB16}" presName="level3hierChild" presStyleCnt="0"/>
      <dgm:spPr/>
    </dgm:pt>
  </dgm:ptLst>
  <dgm:cxnLst>
    <dgm:cxn modelId="{113A0500-80C5-4133-8895-12AE837AB8DC}" srcId="{AE5536D0-95FC-4167-A2D7-17B4544CA8AE}" destId="{65935679-7A0E-4722-92AF-D0F5AF2A6373}" srcOrd="3" destOrd="0" parTransId="{BB595AA5-AFD4-4275-B6DD-48924947ED18}" sibTransId="{21AD0484-2DF4-4ECB-B7B6-0562897E4DEC}"/>
    <dgm:cxn modelId="{77630500-30A2-45B7-9248-FD40BC8EC264}" type="presOf" srcId="{3AAB1757-E92C-4A39-A7C9-3628F9610EEA}" destId="{DC94872B-631C-4A03-A187-ED849F36D336}" srcOrd="0" destOrd="0" presId="urn:microsoft.com/office/officeart/2008/layout/HorizontalMultiLevelHierarchy"/>
    <dgm:cxn modelId="{E8790601-5810-45F1-BD09-AE7DF60FE827}" type="presOf" srcId="{FEF769BD-6781-4A44-994D-42D1405D7DC1}" destId="{49B42812-4D2D-4551-8331-C8B1AB5CA394}" srcOrd="0" destOrd="0" presId="urn:microsoft.com/office/officeart/2008/layout/HorizontalMultiLevelHierarchy"/>
    <dgm:cxn modelId="{F71C9302-CBCB-408A-BBBC-CA1D9F90E844}" type="presOf" srcId="{089957A7-4944-4E67-80D9-E507BE5272E9}" destId="{43F9B0A8-F2DD-44A3-87D3-5742A7218E80}" srcOrd="0" destOrd="0" presId="urn:microsoft.com/office/officeart/2008/layout/HorizontalMultiLevelHierarchy"/>
    <dgm:cxn modelId="{3B4B1C04-7D04-42BD-8089-8C1FEE831CE3}" type="presOf" srcId="{6C6CEC26-626C-4E80-B201-E847C3386B7F}" destId="{28A6DB14-96B6-4B11-BF95-EF2197BDCFCF}" srcOrd="1" destOrd="0" presId="urn:microsoft.com/office/officeart/2008/layout/HorizontalMultiLevelHierarchy"/>
    <dgm:cxn modelId="{67483C05-65BE-4059-A277-CAF7ED51A465}" type="presOf" srcId="{9619EDA1-AEE2-442A-B5DA-D049811D343D}" destId="{C240415F-D90F-47E0-9A4D-293CA5027EB2}" srcOrd="0" destOrd="0" presId="urn:microsoft.com/office/officeart/2008/layout/HorizontalMultiLevelHierarchy"/>
    <dgm:cxn modelId="{256E2E09-EA84-46F0-BC21-D932C05E0116}" type="presOf" srcId="{4B2CAA59-A854-4985-AEC6-9ACE1478766D}" destId="{C6392505-2B7B-411C-82E4-5CFF0C23E414}" srcOrd="0" destOrd="0" presId="urn:microsoft.com/office/officeart/2008/layout/HorizontalMultiLevelHierarchy"/>
    <dgm:cxn modelId="{5CA5D109-73E8-44A1-BBD7-9B9A8DB6F6EA}" type="presOf" srcId="{46BD179C-E91C-477A-8C41-45DDEBBE3B6E}" destId="{DDD9C98E-AB5F-4960-957C-7FAF77AC4CE2}" srcOrd="1" destOrd="0" presId="urn:microsoft.com/office/officeart/2008/layout/HorizontalMultiLevelHierarchy"/>
    <dgm:cxn modelId="{AC69700A-DB25-4230-AA3B-79C261E272C8}" type="presOf" srcId="{D936B115-B0FB-4C61-BB5F-A8867F1D17F3}" destId="{DF481F23-8BAC-4CD0-BCB9-A478B491CC43}" srcOrd="0" destOrd="0" presId="urn:microsoft.com/office/officeart/2008/layout/HorizontalMultiLevelHierarchy"/>
    <dgm:cxn modelId="{0257F40A-7438-4E72-AC71-161240107378}" type="presOf" srcId="{B0EFF967-CFC3-4174-BD82-1FE9E4070A65}" destId="{CB67F7EC-1022-46D4-B890-F7E4F6D4474C}" srcOrd="0" destOrd="0" presId="urn:microsoft.com/office/officeart/2008/layout/HorizontalMultiLevelHierarchy"/>
    <dgm:cxn modelId="{DE7C570E-3C8E-4C3D-932C-3003172AB0CF}" type="presOf" srcId="{542D50BA-D6F3-41E9-84C2-80040B81CFFE}" destId="{93B07334-A35B-4D37-91B7-555465F96362}" srcOrd="0" destOrd="0" presId="urn:microsoft.com/office/officeart/2008/layout/HorizontalMultiLevelHierarchy"/>
    <dgm:cxn modelId="{E132D210-4490-42C7-846F-4835088841F0}" type="presOf" srcId="{D4513CB8-C676-4A4B-997B-1BCF86244BAC}" destId="{25115CC9-98EB-4EC7-9120-FBF2BCE3DAF9}" srcOrd="1" destOrd="0" presId="urn:microsoft.com/office/officeart/2008/layout/HorizontalMultiLevelHierarchy"/>
    <dgm:cxn modelId="{05720911-C823-44F3-8C5E-4B78AB08CBFD}" type="presOf" srcId="{A413D38D-7852-4621-9214-B9CED0C33058}" destId="{F6B582A7-0441-4E07-8AB1-5126045D9E7C}" srcOrd="0" destOrd="0" presId="urn:microsoft.com/office/officeart/2008/layout/HorizontalMultiLevelHierarchy"/>
    <dgm:cxn modelId="{0BC8B012-89DE-4C58-A892-8EEEA635A463}" srcId="{E1792694-BE2C-45D6-B26A-CF435FFB78CE}" destId="{85DFA8F3-41C7-4CF4-9EEE-AEEB4F2D8B14}" srcOrd="3" destOrd="0" parTransId="{685EDC09-3A4B-4750-A9AB-07A7D10E770E}" sibTransId="{9CBB3AE4-7314-49AE-B66A-A717A8F0720A}"/>
    <dgm:cxn modelId="{EE79BB16-7E1A-4A30-9BCA-87396E9D12B0}" type="presOf" srcId="{66E08BD7-52CD-4C30-AC56-992142100B25}" destId="{17069766-D2E0-4844-9F1D-4029285B7D56}" srcOrd="1" destOrd="0" presId="urn:microsoft.com/office/officeart/2008/layout/HorizontalMultiLevelHierarchy"/>
    <dgm:cxn modelId="{8723C616-9ACF-4B1A-8544-9B9647F12449}" type="presOf" srcId="{78B3E545-AB0E-4E41-A029-D168F95F50B7}" destId="{A60C2D3D-77B3-4B5B-B626-518DE22B6BBF}" srcOrd="0" destOrd="0" presId="urn:microsoft.com/office/officeart/2008/layout/HorizontalMultiLevelHierarchy"/>
    <dgm:cxn modelId="{4C9D661D-C878-4C51-AD3D-B541A38A8827}" type="presOf" srcId="{EF836CCF-442B-4964-AD71-B5CC5D724D6F}" destId="{C87DC64B-FF53-431F-A17E-284707D91DAC}" srcOrd="0" destOrd="0" presId="urn:microsoft.com/office/officeart/2008/layout/HorizontalMultiLevelHierarchy"/>
    <dgm:cxn modelId="{24390A21-6A1B-42D2-AAFB-7416E9334DED}" srcId="{AE5536D0-95FC-4167-A2D7-17B4544CA8AE}" destId="{1D986371-293C-46EB-AEC6-7F5A2499E498}" srcOrd="1" destOrd="0" parTransId="{A413D38D-7852-4621-9214-B9CED0C33058}" sibTransId="{1EE8E707-2C3A-4992-BE3D-6B3F20249C9A}"/>
    <dgm:cxn modelId="{F22DFF2B-F02E-4727-8D46-63CB510EBC1A}" type="presOf" srcId="{089957A7-4944-4E67-80D9-E507BE5272E9}" destId="{5B8630DA-B490-4754-95D3-2E70294C2AEE}" srcOrd="1" destOrd="0" presId="urn:microsoft.com/office/officeart/2008/layout/HorizontalMultiLevelHierarchy"/>
    <dgm:cxn modelId="{3797302C-670A-4CCF-A3BB-E592DBD642E0}" srcId="{AE5536D0-95FC-4167-A2D7-17B4544CA8AE}" destId="{9619EDA1-AEE2-442A-B5DA-D049811D343D}" srcOrd="5" destOrd="0" parTransId="{2E51946D-DF2A-4DF8-B3B2-60FBA74ABE74}" sibTransId="{1510AC0B-FA7C-4130-99BB-4E812FF635FC}"/>
    <dgm:cxn modelId="{C7C9382C-C0F5-4476-90EA-806C65C1A0A5}" type="presOf" srcId="{D264899C-D455-40B7-917D-F3161A46C0F5}" destId="{0A55F98B-B873-44FC-922B-3DA80B5E53E7}" srcOrd="1" destOrd="0" presId="urn:microsoft.com/office/officeart/2008/layout/HorizontalMultiLevelHierarchy"/>
    <dgm:cxn modelId="{1B15DF2E-CA00-40E8-BA02-6367D49CE6E0}" type="presOf" srcId="{2F6C9535-A340-4321-9605-3535242882FB}" destId="{923CAD84-92AD-4270-A520-5DC9F5263997}" srcOrd="0" destOrd="0" presId="urn:microsoft.com/office/officeart/2008/layout/HorizontalMultiLevelHierarchy"/>
    <dgm:cxn modelId="{E637BE2F-2AA1-465F-926E-BA922784B2BB}" type="presOf" srcId="{D264899C-D455-40B7-917D-F3161A46C0F5}" destId="{E289628F-01A0-4914-A2AD-0719E1FF68DA}" srcOrd="0" destOrd="0" presId="urn:microsoft.com/office/officeart/2008/layout/HorizontalMultiLevelHierarchy"/>
    <dgm:cxn modelId="{6F185931-FA3D-46F2-B9A0-A792DE546AC4}" srcId="{65935679-7A0E-4722-92AF-D0F5AF2A6373}" destId="{C4FA2870-2A10-490E-BDCA-21BC57985267}" srcOrd="6" destOrd="0" parTransId="{2D557317-9923-45F7-9E86-ABBE41B1C0D6}" sibTransId="{6D51F9A9-A964-47D5-B06C-A45A4B8A4847}"/>
    <dgm:cxn modelId="{BAA38F37-304B-4D4F-AC2E-A276264FF8D6}" type="presOf" srcId="{65935679-7A0E-4722-92AF-D0F5AF2A6373}" destId="{8E600B2E-BEF8-4AE2-B529-630CC65A5EE0}" srcOrd="0" destOrd="0" presId="urn:microsoft.com/office/officeart/2008/layout/HorizontalMultiLevelHierarchy"/>
    <dgm:cxn modelId="{EF06C437-73DD-4CDD-96D3-781709C52B99}" type="presOf" srcId="{2CEC0BDE-D6BA-4184-8D49-67C11B8FDD18}" destId="{6236D19E-D561-4B34-A930-E6F3713DD9F6}" srcOrd="0" destOrd="0" presId="urn:microsoft.com/office/officeart/2008/layout/HorizontalMultiLevelHierarchy"/>
    <dgm:cxn modelId="{45072238-3BCD-462C-AA5C-D614EC7CC422}" type="presOf" srcId="{6A7287C2-E341-4A73-A594-3F6981C55503}" destId="{70689145-3E06-4396-A8A4-0FAA4AC8135A}" srcOrd="0" destOrd="0" presId="urn:microsoft.com/office/officeart/2008/layout/HorizontalMultiLevelHierarchy"/>
    <dgm:cxn modelId="{7E209D39-1868-483E-8208-D5B19FC688BE}" srcId="{1E2B1958-6028-40DE-ACD2-AD5B25CA7C3F}" destId="{AE5536D0-95FC-4167-A2D7-17B4544CA8AE}" srcOrd="0" destOrd="0" parTransId="{A9A6C9F2-669E-4D20-8207-8C018423586C}" sibTransId="{3C51AFF9-4F97-480D-8CA8-C3903333110C}"/>
    <dgm:cxn modelId="{E664493A-B56D-4304-9516-BEA590FC9C83}" type="presOf" srcId="{A16D70B9-5073-4E9C-B45B-8F35AEFE6B9C}" destId="{4B8B8F1D-4A4B-45BE-92DA-2EA718C53BA6}" srcOrd="1" destOrd="0" presId="urn:microsoft.com/office/officeart/2008/layout/HorizontalMultiLevelHierarchy"/>
    <dgm:cxn modelId="{AF4C803D-A9FB-43E6-9543-4159EE62B5C4}" type="presOf" srcId="{126840CB-72EC-419F-BB50-6FF9F8C613A3}" destId="{861F6A40-CD0C-43C6-A1A2-E1DA7885752B}" srcOrd="0" destOrd="0" presId="urn:microsoft.com/office/officeart/2008/layout/HorizontalMultiLevelHierarchy"/>
    <dgm:cxn modelId="{6D87C23D-98B9-4DD0-8096-40E09C267F6B}" type="presOf" srcId="{B0E99B54-115C-4E8B-9295-22545F5436A7}" destId="{3D146737-2784-442E-826D-A5DEAE4D3DB1}" srcOrd="1" destOrd="0" presId="urn:microsoft.com/office/officeart/2008/layout/HorizontalMultiLevelHierarchy"/>
    <dgm:cxn modelId="{EB66563E-5AAB-4F2E-8569-7C7D7BF0ADE1}" type="presOf" srcId="{D4513CB8-C676-4A4B-997B-1BCF86244BAC}" destId="{5AC12A13-4AFB-42C2-94B5-6862D0C07A1D}" srcOrd="0" destOrd="0" presId="urn:microsoft.com/office/officeart/2008/layout/HorizontalMultiLevelHierarchy"/>
    <dgm:cxn modelId="{8489AB3E-C880-484C-9A38-4EA5CE2E02AD}" type="presOf" srcId="{70EA76F7-1AED-46C4-AC38-F7BCF2D9EB69}" destId="{80F9372D-163D-4278-8BBE-C65702BB5862}" srcOrd="0" destOrd="0" presId="urn:microsoft.com/office/officeart/2008/layout/HorizontalMultiLevelHierarchy"/>
    <dgm:cxn modelId="{FE755D40-992D-4040-B2D5-596B91BA5409}" srcId="{1D986371-293C-46EB-AEC6-7F5A2499E498}" destId="{EC5DA0FC-3BB1-4D44-84FC-D1A03EA2242B}" srcOrd="1" destOrd="0" parTransId="{4B2CAA59-A854-4985-AEC6-9ACE1478766D}" sibTransId="{5E109916-7941-45B2-922A-A9B42EF7E44F}"/>
    <dgm:cxn modelId="{6289DC40-6057-45BD-8FE4-1151D0585F1D}" srcId="{AE5536D0-95FC-4167-A2D7-17B4544CA8AE}" destId="{78B3E545-AB0E-4E41-A029-D168F95F50B7}" srcOrd="2" destOrd="0" parTransId="{542D50BA-D6F3-41E9-84C2-80040B81CFFE}" sibTransId="{9A26252B-CE8A-4CB6-B541-56AF588CF06D}"/>
    <dgm:cxn modelId="{49FA6C5E-8096-4DD0-95A3-761122469B24}" type="presOf" srcId="{FE667F4F-CC11-4408-8379-3427857EB5C9}" destId="{0715E54F-472A-4BD0-9F13-4C8C8277307C}" srcOrd="1" destOrd="0" presId="urn:microsoft.com/office/officeart/2008/layout/HorizontalMultiLevelHierarchy"/>
    <dgm:cxn modelId="{F7F06760-01F4-4954-A2A3-6C31E1B228E6}" type="presOf" srcId="{AE5536D0-95FC-4167-A2D7-17B4544CA8AE}" destId="{AB712DE9-25E1-4FA2-80CC-0040526C6CF2}" srcOrd="0" destOrd="0" presId="urn:microsoft.com/office/officeart/2008/layout/HorizontalMultiLevelHierarchy"/>
    <dgm:cxn modelId="{9AA2E760-1820-4565-851D-94FA72711B55}" type="presOf" srcId="{4BF71A1A-1A51-4196-90B9-35244DAA2D99}" destId="{9735E89A-054B-41A7-8007-822305360E86}" srcOrd="1" destOrd="0" presId="urn:microsoft.com/office/officeart/2008/layout/HorizontalMultiLevelHierarchy"/>
    <dgm:cxn modelId="{F5AA7341-396D-4589-B099-CCBB3AFF976F}" srcId="{E1792694-BE2C-45D6-B26A-CF435FFB78CE}" destId="{CBF253A1-8F6A-4DDD-B7DB-4307080C2204}" srcOrd="2" destOrd="0" parTransId="{6E5216A2-C30F-4A1B-9BEB-9F5A45D2716E}" sibTransId="{84A2BD61-9177-499A-B665-535F4FE71D92}"/>
    <dgm:cxn modelId="{D4E63862-9F1E-4533-B7EC-3E2A4520956B}" type="presOf" srcId="{6E5216A2-C30F-4A1B-9BEB-9F5A45D2716E}" destId="{F4A0CF7F-9844-440C-A179-AFC587D20648}" srcOrd="0" destOrd="0" presId="urn:microsoft.com/office/officeart/2008/layout/HorizontalMultiLevelHierarchy"/>
    <dgm:cxn modelId="{C49A5F63-CA89-412D-89C5-4F4296D8A8B6}" type="presOf" srcId="{62B2D098-56D2-421B-B48B-F8C79B2F8858}" destId="{3179D425-98AB-4B41-927B-E9840239F220}" srcOrd="0" destOrd="0" presId="urn:microsoft.com/office/officeart/2008/layout/HorizontalMultiLevelHierarchy"/>
    <dgm:cxn modelId="{4E670665-BAE7-4C28-B888-05F57AA69659}" type="presOf" srcId="{2111FCA7-15E0-4351-8AC6-3924F0FA8590}" destId="{3C07E0BC-381C-4EE7-B261-CD5E949E89AD}" srcOrd="1" destOrd="0" presId="urn:microsoft.com/office/officeart/2008/layout/HorizontalMultiLevelHierarchy"/>
    <dgm:cxn modelId="{126C8F47-18C4-45EF-A59A-F93F233F8D73}" type="presOf" srcId="{E1792694-BE2C-45D6-B26A-CF435FFB78CE}" destId="{2C2708C1-7BEE-4C0E-BFF8-7AB628C1C864}" srcOrd="0" destOrd="0" presId="urn:microsoft.com/office/officeart/2008/layout/HorizontalMultiLevelHierarchy"/>
    <dgm:cxn modelId="{2108A947-A5C7-4763-B9D3-8C83A46A4D86}" type="presOf" srcId="{8337217F-3B56-4B46-B1AC-EC9B6BE4446A}" destId="{CCAD21E3-F6B4-4162-82EA-D2F68182EAD9}" srcOrd="0" destOrd="0" presId="urn:microsoft.com/office/officeart/2008/layout/HorizontalMultiLevelHierarchy"/>
    <dgm:cxn modelId="{A95C1669-664B-4204-B9DE-50F5531DCFF4}" type="presOf" srcId="{A413D38D-7852-4621-9214-B9CED0C33058}" destId="{789EB195-6A16-408C-90FB-180C16B9F878}" srcOrd="1" destOrd="0" presId="urn:microsoft.com/office/officeart/2008/layout/HorizontalMultiLevelHierarchy"/>
    <dgm:cxn modelId="{4BD89C6A-5057-4397-980E-5115EDF911A8}" type="presOf" srcId="{FECDC023-1A7C-4A15-A25B-10BEF91B3BD6}" destId="{440BDEB5-0147-4679-B3A0-E3F1DF73ED96}" srcOrd="0" destOrd="0" presId="urn:microsoft.com/office/officeart/2008/layout/HorizontalMultiLevelHierarchy"/>
    <dgm:cxn modelId="{BF38BC4A-0745-4FEC-8583-4970AECEFA36}" srcId="{E1792694-BE2C-45D6-B26A-CF435FFB78CE}" destId="{0F18D81D-5DA9-44DE-B351-1FF67C5DB18D}" srcOrd="0" destOrd="0" parTransId="{2F6C9535-A340-4321-9605-3535242882FB}" sibTransId="{43DC9547-5C65-4A55-9EA1-A40EF9C1149B}"/>
    <dgm:cxn modelId="{6E32CC4D-CB38-467B-8EDA-B9B8D13F164E}" type="presOf" srcId="{FDAF3807-AB2E-4FAA-ABEF-8EF3EBFA630E}" destId="{B475BAE5-0E4C-4D61-A848-9BA8E4B93841}" srcOrd="0" destOrd="0" presId="urn:microsoft.com/office/officeart/2008/layout/HorizontalMultiLevelHierarchy"/>
    <dgm:cxn modelId="{858C2A4E-BAAC-45B5-8FB5-A0221ACE5C6C}" type="presOf" srcId="{685EDC09-3A4B-4750-A9AB-07A7D10E770E}" destId="{CD648B1B-328F-431F-9F1E-47370FF3A5D3}" srcOrd="0" destOrd="0" presId="urn:microsoft.com/office/officeart/2008/layout/HorizontalMultiLevelHierarchy"/>
    <dgm:cxn modelId="{4EB0DA6E-3003-44A1-BB82-6A78F5488D9A}" type="presOf" srcId="{6F91E2FC-5D0E-4556-B51F-715DAE115D6B}" destId="{4A66500A-3CEA-4B48-AD74-2C0A33F05014}" srcOrd="0" destOrd="0" presId="urn:microsoft.com/office/officeart/2008/layout/HorizontalMultiLevelHierarchy"/>
    <dgm:cxn modelId="{352A264F-182D-488D-8D5E-14A1B11A212F}" srcId="{65935679-7A0E-4722-92AF-D0F5AF2A6373}" destId="{F9F23F45-D0D1-440A-9631-CA27A892A27B}" srcOrd="2" destOrd="0" parTransId="{4BF71A1A-1A51-4196-90B9-35244DAA2D99}" sibTransId="{756ADB27-9CFB-454D-8133-EF0479E43B0F}"/>
    <dgm:cxn modelId="{534FC24F-DA37-4126-A4A2-4B807BFF46D4}" srcId="{9619EDA1-AEE2-442A-B5DA-D049811D343D}" destId="{8337217F-3B56-4B46-B1AC-EC9B6BE4446A}" srcOrd="0" destOrd="0" parTransId="{3AAB1757-E92C-4A39-A7C9-3628F9610EEA}" sibTransId="{BE52E695-5D4A-4991-8530-08EB0F8334FA}"/>
    <dgm:cxn modelId="{0E51A570-8ED3-4CA5-92F8-747DACEAB3FE}" type="presOf" srcId="{0F18D81D-5DA9-44DE-B351-1FF67C5DB18D}" destId="{C4BBEB90-C8AC-4ED0-9321-7160968E0774}" srcOrd="0" destOrd="0" presId="urn:microsoft.com/office/officeart/2008/layout/HorizontalMultiLevelHierarchy"/>
    <dgm:cxn modelId="{3036BE50-7793-46AD-BD18-25CC562086B8}" type="presOf" srcId="{465F54F2-A702-4090-9A2C-11795895A923}" destId="{C7C995B4-7AB3-4B93-9969-56D0FE3D00EA}" srcOrd="1" destOrd="0" presId="urn:microsoft.com/office/officeart/2008/layout/HorizontalMultiLevelHierarchy"/>
    <dgm:cxn modelId="{9883FA71-6D29-406F-8F25-BFD997DB10E2}" type="presOf" srcId="{2E51946D-DF2A-4DF8-B3B2-60FBA74ABE74}" destId="{26681F08-E0AA-4DE1-BF02-5BBD9745DD04}" srcOrd="1" destOrd="0" presId="urn:microsoft.com/office/officeart/2008/layout/HorizontalMultiLevelHierarchy"/>
    <dgm:cxn modelId="{F92E7654-46E0-458C-91EC-4EFD1FB47996}" srcId="{AE5536D0-95FC-4167-A2D7-17B4544CA8AE}" destId="{FDAF3807-AB2E-4FAA-ABEF-8EF3EBFA630E}" srcOrd="4" destOrd="0" parTransId="{2111FCA7-15E0-4351-8AC6-3924F0FA8590}" sibTransId="{4D81A7D1-288B-4728-A722-32235EFED7D7}"/>
    <dgm:cxn modelId="{9D09DE56-7A31-433B-9DD3-69A75D9AD042}" type="presOf" srcId="{5EBB6F3F-BA68-49F3-AA74-2FB8BAA59691}" destId="{3B8CA867-28D6-4C2C-97DB-994CF8FDE1D7}" srcOrd="1" destOrd="0" presId="urn:microsoft.com/office/officeart/2008/layout/HorizontalMultiLevelHierarchy"/>
    <dgm:cxn modelId="{FDE0E256-BBB2-48C3-A10D-9E10BF3F87DC}" type="presOf" srcId="{B0EFF967-CFC3-4174-BD82-1FE9E4070A65}" destId="{BDF84D8C-0F24-4090-A9F6-11CDCAC378EE}" srcOrd="1" destOrd="0" presId="urn:microsoft.com/office/officeart/2008/layout/HorizontalMultiLevelHierarchy"/>
    <dgm:cxn modelId="{C48D5477-DC74-4ABB-8D2F-ED412817F1CB}" type="presOf" srcId="{6E5216A2-C30F-4A1B-9BEB-9F5A45D2716E}" destId="{4F843FD3-1307-4E7F-8DD9-7D8C240049ED}" srcOrd="1" destOrd="0" presId="urn:microsoft.com/office/officeart/2008/layout/HorizontalMultiLevelHierarchy"/>
    <dgm:cxn modelId="{467C3078-8B7B-4678-9602-6D9FD1D4E736}" srcId="{9619EDA1-AEE2-442A-B5DA-D049811D343D}" destId="{FECDC023-1A7C-4A15-A25B-10BEF91B3BD6}" srcOrd="3" destOrd="0" parTransId="{BF3000E7-4E0F-4A24-AAF8-AE21914AFB4E}" sibTransId="{BAC134BD-62BD-4A2C-A860-26BAE7474F32}"/>
    <dgm:cxn modelId="{15E2607A-284C-47F7-8C62-15B08DF066E0}" type="presOf" srcId="{C4FA2870-2A10-490E-BDCA-21BC57985267}" destId="{12000F61-3ECF-4E20-BB11-E42DFEB2A3D8}" srcOrd="0" destOrd="0" presId="urn:microsoft.com/office/officeart/2008/layout/HorizontalMultiLevelHierarchy"/>
    <dgm:cxn modelId="{DBA6465A-3F03-4C70-826C-EFA15DE70522}" type="presOf" srcId="{85DFA8F3-41C7-4CF4-9EEE-AEEB4F2D8B14}" destId="{B51C7637-5B53-40D9-961F-7EC480582DC2}" srcOrd="0" destOrd="0" presId="urn:microsoft.com/office/officeart/2008/layout/HorizontalMultiLevelHierarchy"/>
    <dgm:cxn modelId="{5F5F0E7C-6738-4486-975D-6C83D0957302}" srcId="{65935679-7A0E-4722-92AF-D0F5AF2A6373}" destId="{BE2FC607-309E-4786-B499-4C28E58CD15E}" srcOrd="5" destOrd="0" parTransId="{6F91E2FC-5D0E-4556-B51F-715DAE115D6B}" sibTransId="{FCB37330-4B11-420F-B709-85CC523178BF}"/>
    <dgm:cxn modelId="{B2C9B381-F3D3-4BBB-9993-A5A183FE2247}" type="presOf" srcId="{5EBB6F3F-BA68-49F3-AA74-2FB8BAA59691}" destId="{1DB24E10-8714-4CB5-9396-E5586AA21DDD}" srcOrd="0" destOrd="0" presId="urn:microsoft.com/office/officeart/2008/layout/HorizontalMultiLevelHierarchy"/>
    <dgm:cxn modelId="{288CE188-3907-43A9-9E73-28B890A513A5}" type="presOf" srcId="{66E08BD7-52CD-4C30-AC56-992142100B25}" destId="{285FC65C-A1BD-4C90-AF72-D6CCF40FA191}" srcOrd="0" destOrd="0" presId="urn:microsoft.com/office/officeart/2008/layout/HorizontalMultiLevelHierarchy"/>
    <dgm:cxn modelId="{63689D8D-2699-422A-85FF-1F651232F03A}" type="presOf" srcId="{521CD113-CE9E-4C1A-AD61-D092717A9D87}" destId="{47BDB8DC-07C3-4CD2-9512-2494206CA0CA}" srcOrd="1" destOrd="0" presId="urn:microsoft.com/office/officeart/2008/layout/HorizontalMultiLevelHierarchy"/>
    <dgm:cxn modelId="{18441290-C0B9-4E61-A8CE-56ABEFD2549D}" type="presOf" srcId="{2498A6F9-3C3B-4676-8330-F855CB7D8422}" destId="{33F3619C-F42C-43D1-A728-552130557BF1}" srcOrd="0" destOrd="0" presId="urn:microsoft.com/office/officeart/2008/layout/HorizontalMultiLevelHierarchy"/>
    <dgm:cxn modelId="{54143894-0D46-4D2D-8F98-9FF73E74FDDC}" srcId="{E1792694-BE2C-45D6-B26A-CF435FFB78CE}" destId="{62B2D098-56D2-421B-B48B-F8C79B2F8858}" srcOrd="1" destOrd="0" parTransId="{1B98789A-FB45-46F1-966B-B8CA8478931D}" sibTransId="{D09A13FA-5EFA-4A3B-A156-1340B051B537}"/>
    <dgm:cxn modelId="{4C5AAD94-0F21-4FF0-9ECE-F0EB89778CCC}" srcId="{1D986371-293C-46EB-AEC6-7F5A2499E498}" destId="{C718ADB5-B1BA-41A2-8C81-FD14E4225C4E}" srcOrd="0" destOrd="0" parTransId="{D264899C-D455-40B7-917D-F3161A46C0F5}" sibTransId="{9ED1D2A7-7857-4216-9E5D-8EA84CC5CEE9}"/>
    <dgm:cxn modelId="{CFDA6B97-8B8B-4A39-B355-3D9156F08CBB}" srcId="{9619EDA1-AEE2-442A-B5DA-D049811D343D}" destId="{0FB07076-37C7-449A-AC9A-2CF87E7ECB16}" srcOrd="4" destOrd="0" parTransId="{D936B115-B0FB-4C61-BB5F-A8867F1D17F3}" sibTransId="{063C5448-4D60-4481-8EE8-47008D2D5999}"/>
    <dgm:cxn modelId="{8DC1A897-521C-414C-9CDB-C350A0D40B10}" type="presOf" srcId="{46BD179C-E91C-477A-8C41-45DDEBBE3B6E}" destId="{75CC8A33-6F92-478A-8ADD-DA6D41483EAA}" srcOrd="0" destOrd="0" presId="urn:microsoft.com/office/officeart/2008/layout/HorizontalMultiLevelHierarchy"/>
    <dgm:cxn modelId="{4D31AE97-FFBF-4E19-8287-5DBBB894808C}" type="presOf" srcId="{BF3000E7-4E0F-4A24-AAF8-AE21914AFB4E}" destId="{BD8C6DB7-9DA2-4454-83A9-9BF7F8DE1DF1}" srcOrd="1" destOrd="0" presId="urn:microsoft.com/office/officeart/2008/layout/HorizontalMultiLevelHierarchy"/>
    <dgm:cxn modelId="{B6745199-43A6-494B-B01A-7B1E6DB8463F}" type="presOf" srcId="{685EDC09-3A4B-4750-A9AB-07A7D10E770E}" destId="{2626BD66-DF70-4985-9651-28A958585F59}" srcOrd="1" destOrd="0" presId="urn:microsoft.com/office/officeart/2008/layout/HorizontalMultiLevelHierarchy"/>
    <dgm:cxn modelId="{39A6499A-010D-465E-8604-EB3DFF65DE6E}" srcId="{FDAF3807-AB2E-4FAA-ABEF-8EF3EBFA630E}" destId="{FDCBDEFB-8082-4613-80F9-924E2106B80D}" srcOrd="0" destOrd="0" parTransId="{A16D70B9-5073-4E9C-B45B-8F35AEFE6B9C}" sibTransId="{109978BE-C166-4B63-B5E2-700FC4FC2080}"/>
    <dgm:cxn modelId="{B90F3F9C-A164-4A39-A610-9DD1A8CB4960}" type="presOf" srcId="{FDC0A36D-274D-4CBE-A389-B018F7F85C59}" destId="{D973D87C-602B-49F8-8EB6-A94ABEA88674}" srcOrd="0" destOrd="0" presId="urn:microsoft.com/office/officeart/2008/layout/HorizontalMultiLevelHierarchy"/>
    <dgm:cxn modelId="{74E508A1-C15F-4F40-A20D-78640A9FF726}" type="presOf" srcId="{6C6CEC26-626C-4E80-B201-E847C3386B7F}" destId="{1B7A3D99-BFD6-4025-A410-82E737E681CE}" srcOrd="0" destOrd="0" presId="urn:microsoft.com/office/officeart/2008/layout/HorizontalMultiLevelHierarchy"/>
    <dgm:cxn modelId="{A79453A2-E392-46CE-B12F-377E0B6461E5}" type="presOf" srcId="{FE667F4F-CC11-4408-8379-3427857EB5C9}" destId="{B54BF39F-BFFB-49D0-81D9-AF7369368643}" srcOrd="0" destOrd="0" presId="urn:microsoft.com/office/officeart/2008/layout/HorizontalMultiLevelHierarchy"/>
    <dgm:cxn modelId="{126BE8A6-6420-4D65-A33B-BC1810481BF5}" type="presOf" srcId="{CBF253A1-8F6A-4DDD-B7DB-4307080C2204}" destId="{34380E53-F3D2-4966-BFAF-762BE6222566}" srcOrd="0" destOrd="0" presId="urn:microsoft.com/office/officeart/2008/layout/HorizontalMultiLevelHierarchy"/>
    <dgm:cxn modelId="{E1E1C9A9-867D-4CC8-9685-44F606F793F1}" type="presOf" srcId="{123474CB-282E-41BE-A921-A80E8F46D3B7}" destId="{C488006A-BEFD-47DD-8FCE-2073A45566D6}" srcOrd="1" destOrd="0" presId="urn:microsoft.com/office/officeart/2008/layout/HorizontalMultiLevelHierarchy"/>
    <dgm:cxn modelId="{03421AAE-4F9A-4F2D-B25F-A5C64B4BE8F6}" type="presOf" srcId="{521CD113-CE9E-4C1A-AD61-D092717A9D87}" destId="{0FC2FB66-1F11-43F8-8D85-E47AAD9EB2C3}" srcOrd="0" destOrd="0" presId="urn:microsoft.com/office/officeart/2008/layout/HorizontalMultiLevelHierarchy"/>
    <dgm:cxn modelId="{8B5D57AE-FAC6-4244-B043-0C10C12D5DB0}" type="presOf" srcId="{FDCBDEFB-8082-4613-80F9-924E2106B80D}" destId="{6DAC7A82-D226-4CDA-84BF-DCE4B4311548}" srcOrd="0" destOrd="0" presId="urn:microsoft.com/office/officeart/2008/layout/HorizontalMultiLevelHierarchy"/>
    <dgm:cxn modelId="{D104D1AF-20B1-4AB5-AFBB-F4191C886275}" srcId="{FDAF3807-AB2E-4FAA-ABEF-8EF3EBFA630E}" destId="{2498A6F9-3C3B-4676-8330-F855CB7D8422}" srcOrd="1" destOrd="0" parTransId="{FE667F4F-CC11-4408-8379-3427857EB5C9}" sibTransId="{CC290C5F-8C9A-48C3-974D-73620F1CC5EA}"/>
    <dgm:cxn modelId="{27745AB3-3780-4A87-B7BC-5698FDED74FA}" type="presOf" srcId="{1E2B1958-6028-40DE-ACD2-AD5B25CA7C3F}" destId="{15E6D240-9C01-4DFF-9949-F2247E1D4EA1}" srcOrd="0" destOrd="0" presId="urn:microsoft.com/office/officeart/2008/layout/HorizontalMultiLevelHierarchy"/>
    <dgm:cxn modelId="{C37C77B4-04DD-42F2-9197-EEF6C0C665CC}" type="presOf" srcId="{714F261A-ADC3-4989-8B11-B8874180F632}" destId="{3680520E-608E-4332-B4F0-BEA68857CA56}" srcOrd="0" destOrd="0" presId="urn:microsoft.com/office/officeart/2008/layout/HorizontalMultiLevelHierarchy"/>
    <dgm:cxn modelId="{D03C79B5-80E0-43C7-851B-AA8E58EC4B57}" type="presOf" srcId="{EC5DA0FC-3BB1-4D44-84FC-D1A03EA2242B}" destId="{6C7063E4-E05B-4F8F-A581-166E37D19DEF}" srcOrd="0" destOrd="0" presId="urn:microsoft.com/office/officeart/2008/layout/HorizontalMultiLevelHierarchy"/>
    <dgm:cxn modelId="{C383C1B5-613A-436A-96A0-69A9BE4E2188}" srcId="{65935679-7A0E-4722-92AF-D0F5AF2A6373}" destId="{FEF769BD-6781-4A44-994D-42D1405D7DC1}" srcOrd="7" destOrd="0" parTransId="{089957A7-4944-4E67-80D9-E507BE5272E9}" sibTransId="{767CE611-F290-4288-BE9C-681C454B9829}"/>
    <dgm:cxn modelId="{951ADCB5-C620-4464-98F3-8548466EEDCA}" type="presOf" srcId="{1B98789A-FB45-46F1-966B-B8CA8478931D}" destId="{A3E2648B-B3B2-421B-A8DA-CD1ED97F2B45}" srcOrd="1" destOrd="0" presId="urn:microsoft.com/office/officeart/2008/layout/HorizontalMultiLevelHierarchy"/>
    <dgm:cxn modelId="{F77BF5B5-DA31-4775-A549-A31B2DF7BAFC}" srcId="{78B3E545-AB0E-4E41-A029-D168F95F50B7}" destId="{0057DB9A-842E-411C-B7F5-5A8184BA11CA}" srcOrd="0" destOrd="0" parTransId="{5EBB6F3F-BA68-49F3-AA74-2FB8BAA59691}" sibTransId="{964ADC74-D34B-48A2-BFEE-5AC4F8035397}"/>
    <dgm:cxn modelId="{5C0A88BB-A06A-49C7-9831-CA0BDB274F4F}" type="presOf" srcId="{3AAB1757-E92C-4A39-A7C9-3628F9610EEA}" destId="{CBB20540-9C3C-40A6-A89D-838EE58DE583}" srcOrd="1" destOrd="0" presId="urn:microsoft.com/office/officeart/2008/layout/HorizontalMultiLevelHierarchy"/>
    <dgm:cxn modelId="{BB8E5DC0-B3E6-4856-9339-C43F378F8FB6}" type="presOf" srcId="{2E51946D-DF2A-4DF8-B3B2-60FBA74ABE74}" destId="{6B0E65DE-8250-4EFD-858A-36465140FB3E}" srcOrd="0" destOrd="0" presId="urn:microsoft.com/office/officeart/2008/layout/HorizontalMultiLevelHierarchy"/>
    <dgm:cxn modelId="{412F8BC1-D20D-4127-83F0-CE13D2B08274}" type="presOf" srcId="{BF3000E7-4E0F-4A24-AAF8-AE21914AFB4E}" destId="{748FF08F-4488-4808-B473-3E398AF7A343}" srcOrd="0" destOrd="0" presId="urn:microsoft.com/office/officeart/2008/layout/HorizontalMultiLevelHierarchy"/>
    <dgm:cxn modelId="{A0A0A6C6-C504-4899-B6EC-0A6CEE67F540}" type="presOf" srcId="{2111FCA7-15E0-4351-8AC6-3924F0FA8590}" destId="{294FFAD7-511D-4424-B737-7A38AD8C0E1D}" srcOrd="0" destOrd="0" presId="urn:microsoft.com/office/officeart/2008/layout/HorizontalMultiLevelHierarchy"/>
    <dgm:cxn modelId="{759115CD-2DAE-4CF7-9CDB-DAC6A5121741}" type="presOf" srcId="{0FB07076-37C7-449A-AC9A-2CF87E7ECB16}" destId="{C8382F0F-B1B4-41F5-8D25-A93CE7B6DC7A}" srcOrd="0" destOrd="0" presId="urn:microsoft.com/office/officeart/2008/layout/HorizontalMultiLevelHierarchy"/>
    <dgm:cxn modelId="{3CA645CE-916A-4F01-8923-437470A82620}" type="presOf" srcId="{2D557317-9923-45F7-9E86-ABBE41B1C0D6}" destId="{02550F42-2777-40F0-B52C-F8613082B6F2}" srcOrd="0" destOrd="0" presId="urn:microsoft.com/office/officeart/2008/layout/HorizontalMultiLevelHierarchy"/>
    <dgm:cxn modelId="{187448D1-E7C5-489E-AEB7-0B05E04CF071}" srcId="{65935679-7A0E-4722-92AF-D0F5AF2A6373}" destId="{6A7287C2-E341-4A73-A594-3F6981C55503}" srcOrd="8" destOrd="0" parTransId="{521CD113-CE9E-4C1A-AD61-D092717A9D87}" sibTransId="{B5978921-51B6-4DD5-8475-7D746273D51C}"/>
    <dgm:cxn modelId="{C64017D3-54F5-48DE-BB21-5B62181B4286}" type="presOf" srcId="{A16D70B9-5073-4E9C-B45B-8F35AEFE6B9C}" destId="{AA85AB6D-747D-4CF5-8B0E-796F1CB05EC2}" srcOrd="0" destOrd="0" presId="urn:microsoft.com/office/officeart/2008/layout/HorizontalMultiLevelHierarchy"/>
    <dgm:cxn modelId="{409D48D3-1FC9-498B-9546-B7BC777F4C67}" srcId="{AE5536D0-95FC-4167-A2D7-17B4544CA8AE}" destId="{E1792694-BE2C-45D6-B26A-CF435FFB78CE}" srcOrd="0" destOrd="0" parTransId="{66E08BD7-52CD-4C30-AC56-992142100B25}" sibTransId="{8E9B9F72-3A39-46F9-96C6-9FCBCE9A0FB2}"/>
    <dgm:cxn modelId="{522337D5-3ADD-4A6D-893D-FD2A6D970A34}" type="presOf" srcId="{1B98789A-FB45-46F1-966B-B8CA8478931D}" destId="{92930807-8DC7-4937-B203-8BECCDA01D36}" srcOrd="0" destOrd="0" presId="urn:microsoft.com/office/officeart/2008/layout/HorizontalMultiLevelHierarchy"/>
    <dgm:cxn modelId="{E23077D5-593F-4C41-9CC9-2302645013E5}" type="presOf" srcId="{A79CC466-6476-4003-AE3F-7518B8EA99A7}" destId="{15325C5A-48A6-4A79-8C00-52DB0D69BE50}" srcOrd="0" destOrd="0" presId="urn:microsoft.com/office/officeart/2008/layout/HorizontalMultiLevelHierarchy"/>
    <dgm:cxn modelId="{D560B6D5-AE36-4789-B39B-075E4BAED33E}" type="presOf" srcId="{2F6C9535-A340-4321-9605-3535242882FB}" destId="{1945836C-5B9E-40E9-90AA-3B924C08571D}" srcOrd="1" destOrd="0" presId="urn:microsoft.com/office/officeart/2008/layout/HorizontalMultiLevelHierarchy"/>
    <dgm:cxn modelId="{D567E6D6-A095-492B-B5C2-B74B28441123}" srcId="{65935679-7A0E-4722-92AF-D0F5AF2A6373}" destId="{126840CB-72EC-419F-BB50-6FF9F8C613A3}" srcOrd="0" destOrd="0" parTransId="{B0EFF967-CFC3-4174-BD82-1FE9E4070A65}" sibTransId="{2756522D-6DC9-41B6-9BEF-4D48334856FE}"/>
    <dgm:cxn modelId="{330164DA-7A6C-4321-880E-0FD9BD9DDAC3}" type="presOf" srcId="{1D986371-293C-46EB-AEC6-7F5A2499E498}" destId="{84A52116-845A-4275-8DCB-5CB1D282DA5B}" srcOrd="0" destOrd="0" presId="urn:microsoft.com/office/officeart/2008/layout/HorizontalMultiLevelHierarchy"/>
    <dgm:cxn modelId="{2F7944DB-E46E-48AC-AD65-4BE34CD0916E}" type="presOf" srcId="{F9F23F45-D0D1-440A-9631-CA27A892A27B}" destId="{63C95E99-B2CC-46EB-B5F5-3C6137F7BAAF}" srcOrd="0" destOrd="0" presId="urn:microsoft.com/office/officeart/2008/layout/HorizontalMultiLevelHierarchy"/>
    <dgm:cxn modelId="{8ECEFEDE-7E03-4C0C-B5BB-167657C3597B}" type="presOf" srcId="{6F91E2FC-5D0E-4556-B51F-715DAE115D6B}" destId="{2BE3A554-4859-4BE2-ABF2-10E92D8BB030}" srcOrd="1" destOrd="0" presId="urn:microsoft.com/office/officeart/2008/layout/HorizontalMultiLevelHierarchy"/>
    <dgm:cxn modelId="{E7233CDF-73D7-4229-BBC9-A56D3984B625}" type="presOf" srcId="{123474CB-282E-41BE-A921-A80E8F46D3B7}" destId="{D5F9BF8C-F24A-4628-8A96-9A30E223F082}" srcOrd="0" destOrd="0" presId="urn:microsoft.com/office/officeart/2008/layout/HorizontalMultiLevelHierarchy"/>
    <dgm:cxn modelId="{91F73CE2-99BF-48F6-AF7E-C3FAC573F45A}" type="presOf" srcId="{4BF71A1A-1A51-4196-90B9-35244DAA2D99}" destId="{0E10D9C2-20CE-4279-B957-7585EEB8926D}" srcOrd="0" destOrd="0" presId="urn:microsoft.com/office/officeart/2008/layout/HorizontalMultiLevelHierarchy"/>
    <dgm:cxn modelId="{F573DDE4-2528-4F7F-A451-C4ECEA283C50}" type="presOf" srcId="{4B2CAA59-A854-4985-AEC6-9ACE1478766D}" destId="{21665FB2-AD21-4412-B882-000214CA0230}" srcOrd="1" destOrd="0" presId="urn:microsoft.com/office/officeart/2008/layout/HorizontalMultiLevelHierarchy"/>
    <dgm:cxn modelId="{F95C20E5-356F-4FAD-ACE1-FC7271014D33}" type="presOf" srcId="{B0E99B54-115C-4E8B-9295-22545F5436A7}" destId="{6EE0182D-0ED8-4D2B-A850-C2DFFE34B556}" srcOrd="0" destOrd="0" presId="urn:microsoft.com/office/officeart/2008/layout/HorizontalMultiLevelHierarchy"/>
    <dgm:cxn modelId="{55D637E5-6A3F-4129-8E82-F29ED64A3C4E}" srcId="{9619EDA1-AEE2-442A-B5DA-D049811D343D}" destId="{FDC0A36D-274D-4CBE-A389-B018F7F85C59}" srcOrd="1" destOrd="0" parTransId="{B0E99B54-115C-4E8B-9295-22545F5436A7}" sibTransId="{41A9F687-EA7C-42F3-82D3-5069AEFB5E68}"/>
    <dgm:cxn modelId="{8F7553E5-D1F3-4EBD-A492-34D8769EAC56}" type="presOf" srcId="{2D557317-9923-45F7-9E86-ABBE41B1C0D6}" destId="{5D60095D-0290-460F-BD4C-642F660F9CBC}" srcOrd="1" destOrd="0" presId="urn:microsoft.com/office/officeart/2008/layout/HorizontalMultiLevelHierarchy"/>
    <dgm:cxn modelId="{2D4F40E7-27B1-4C95-ACB2-A48457E9EF27}" type="presOf" srcId="{465F54F2-A702-4090-9A2C-11795895A923}" destId="{157523C4-C993-49F4-9F57-59469D788589}" srcOrd="0" destOrd="0" presId="urn:microsoft.com/office/officeart/2008/layout/HorizontalMultiLevelHierarchy"/>
    <dgm:cxn modelId="{F21243E9-C074-4F64-8A98-FBED46B8FEBB}" type="presOf" srcId="{D936B115-B0FB-4C61-BB5F-A8867F1D17F3}" destId="{8EA6E0AC-2CDD-4C1D-A85D-A2A1CE6EDA51}" srcOrd="1" destOrd="0" presId="urn:microsoft.com/office/officeart/2008/layout/HorizontalMultiLevelHierarchy"/>
    <dgm:cxn modelId="{B94BB0EC-4A3B-4D6F-B170-C180D72A05B4}" srcId="{65935679-7A0E-4722-92AF-D0F5AF2A6373}" destId="{714F261A-ADC3-4989-8B11-B8874180F632}" srcOrd="3" destOrd="0" parTransId="{D4513CB8-C676-4A4B-997B-1BCF86244BAC}" sibTransId="{A2FCF92F-5FCB-473D-81F7-17E16BD9EEDE}"/>
    <dgm:cxn modelId="{A2E356F1-2242-4F51-93E4-EDA12CAF2C33}" type="presOf" srcId="{0057DB9A-842E-411C-B7F5-5A8184BA11CA}" destId="{9AE418D5-2D5A-4081-B551-43090763BAE8}" srcOrd="0" destOrd="0" presId="urn:microsoft.com/office/officeart/2008/layout/HorizontalMultiLevelHierarchy"/>
    <dgm:cxn modelId="{D77918F5-C496-44F1-98B8-7076EC37C4B4}" srcId="{9619EDA1-AEE2-442A-B5DA-D049811D343D}" destId="{70EA76F7-1AED-46C4-AC38-F7BCF2D9EB69}" srcOrd="2" destOrd="0" parTransId="{6C6CEC26-626C-4E80-B201-E847C3386B7F}" sibTransId="{A9429725-3E24-45F2-A945-EF32670B8803}"/>
    <dgm:cxn modelId="{42D60CF6-F39F-465E-8D54-307C1C82E6F9}" type="presOf" srcId="{542D50BA-D6F3-41E9-84C2-80040B81CFFE}" destId="{FEFF3EE4-9215-4ACE-807E-53A89F4378DD}" srcOrd="1" destOrd="0" presId="urn:microsoft.com/office/officeart/2008/layout/HorizontalMultiLevelHierarchy"/>
    <dgm:cxn modelId="{A18397F6-ED3A-448F-8479-6BA28988068C}" srcId="{65935679-7A0E-4722-92AF-D0F5AF2A6373}" destId="{EF836CCF-442B-4964-AD71-B5CC5D724D6F}" srcOrd="1" destOrd="0" parTransId="{123474CB-282E-41BE-A921-A80E8F46D3B7}" sibTransId="{0243D908-D909-4FC0-9F1E-FAA079C3018E}"/>
    <dgm:cxn modelId="{3D8919F8-C1F2-4BA0-BA97-9DBF8A35B1B7}" type="presOf" srcId="{BB595AA5-AFD4-4275-B6DD-48924947ED18}" destId="{34EBA3B0-C515-4B57-B016-F5CE47017709}" srcOrd="0" destOrd="0" presId="urn:microsoft.com/office/officeart/2008/layout/HorizontalMultiLevelHierarchy"/>
    <dgm:cxn modelId="{D12134F8-9ED8-40B5-95AA-2BCE873EB5F6}" type="presOf" srcId="{BE2FC607-309E-4786-B499-4C28E58CD15E}" destId="{0064C82E-D140-4E1B-B24A-426CDB9B3936}" srcOrd="0" destOrd="0" presId="urn:microsoft.com/office/officeart/2008/layout/HorizontalMultiLevelHierarchy"/>
    <dgm:cxn modelId="{748242FC-C8D6-46B5-8FD3-4C59A164DEF3}" srcId="{78B3E545-AB0E-4E41-A029-D168F95F50B7}" destId="{2CEC0BDE-D6BA-4184-8D49-67C11B8FDD18}" srcOrd="1" destOrd="0" parTransId="{465F54F2-A702-4090-9A2C-11795895A923}" sibTransId="{6DE5B9C4-0580-464E-9FCF-243270124068}"/>
    <dgm:cxn modelId="{B15F10FE-C355-4C5C-B9D9-8D9E797871F0}" type="presOf" srcId="{C718ADB5-B1BA-41A2-8C81-FD14E4225C4E}" destId="{905653A8-5D98-41CB-B6F5-E831EC1497C8}" srcOrd="0" destOrd="0" presId="urn:microsoft.com/office/officeart/2008/layout/HorizontalMultiLevelHierarchy"/>
    <dgm:cxn modelId="{DFAD29FE-D894-400C-B1B1-2D384FE18270}" type="presOf" srcId="{BB595AA5-AFD4-4275-B6DD-48924947ED18}" destId="{A149B252-C268-4EE2-872E-C19334116534}" srcOrd="1" destOrd="0" presId="urn:microsoft.com/office/officeart/2008/layout/HorizontalMultiLevelHierarchy"/>
    <dgm:cxn modelId="{8E3EDBFF-3AE2-4A5D-A7E6-4731525A1632}" srcId="{65935679-7A0E-4722-92AF-D0F5AF2A6373}" destId="{A79CC466-6476-4003-AE3F-7518B8EA99A7}" srcOrd="4" destOrd="0" parTransId="{46BD179C-E91C-477A-8C41-45DDEBBE3B6E}" sibTransId="{53800D88-00E8-4685-8597-A788E670AAD4}"/>
    <dgm:cxn modelId="{27186879-277E-428A-AB82-4853A5A84D4D}" type="presParOf" srcId="{15E6D240-9C01-4DFF-9949-F2247E1D4EA1}" destId="{80A6F8CB-0477-4051-AEF7-B4D5DBFA45EB}" srcOrd="0" destOrd="0" presId="urn:microsoft.com/office/officeart/2008/layout/HorizontalMultiLevelHierarchy"/>
    <dgm:cxn modelId="{B208250C-69F7-4558-BD6B-CD15F5734057}" type="presParOf" srcId="{80A6F8CB-0477-4051-AEF7-B4D5DBFA45EB}" destId="{AB712DE9-25E1-4FA2-80CC-0040526C6CF2}" srcOrd="0" destOrd="0" presId="urn:microsoft.com/office/officeart/2008/layout/HorizontalMultiLevelHierarchy"/>
    <dgm:cxn modelId="{3EDAF507-A319-4EB3-879B-1FCC696E377D}" type="presParOf" srcId="{80A6F8CB-0477-4051-AEF7-B4D5DBFA45EB}" destId="{3FA5B134-BACA-46EA-93BD-6B8983130776}" srcOrd="1" destOrd="0" presId="urn:microsoft.com/office/officeart/2008/layout/HorizontalMultiLevelHierarchy"/>
    <dgm:cxn modelId="{813F4BB9-EAD5-4769-ABF8-4566000692C5}" type="presParOf" srcId="{3FA5B134-BACA-46EA-93BD-6B8983130776}" destId="{285FC65C-A1BD-4C90-AF72-D6CCF40FA191}" srcOrd="0" destOrd="0" presId="urn:microsoft.com/office/officeart/2008/layout/HorizontalMultiLevelHierarchy"/>
    <dgm:cxn modelId="{BF7AA20F-BEEB-47C0-9657-79F0DA237CEF}" type="presParOf" srcId="{285FC65C-A1BD-4C90-AF72-D6CCF40FA191}" destId="{17069766-D2E0-4844-9F1D-4029285B7D56}" srcOrd="0" destOrd="0" presId="urn:microsoft.com/office/officeart/2008/layout/HorizontalMultiLevelHierarchy"/>
    <dgm:cxn modelId="{EDAB266C-C887-4EFA-B6BE-E9C73E87689C}" type="presParOf" srcId="{3FA5B134-BACA-46EA-93BD-6B8983130776}" destId="{5DAAA5CB-3642-4384-8355-6C04D13E28A4}" srcOrd="1" destOrd="0" presId="urn:microsoft.com/office/officeart/2008/layout/HorizontalMultiLevelHierarchy"/>
    <dgm:cxn modelId="{A83A3EE7-A8CD-43C6-AB37-34A210F6B108}" type="presParOf" srcId="{5DAAA5CB-3642-4384-8355-6C04D13E28A4}" destId="{2C2708C1-7BEE-4C0E-BFF8-7AB628C1C864}" srcOrd="0" destOrd="0" presId="urn:microsoft.com/office/officeart/2008/layout/HorizontalMultiLevelHierarchy"/>
    <dgm:cxn modelId="{663C2FDE-2CC1-488B-8E32-87C7E3C20C1D}" type="presParOf" srcId="{5DAAA5CB-3642-4384-8355-6C04D13E28A4}" destId="{5503F2D4-D8EE-4170-821B-DD61A17F216E}" srcOrd="1" destOrd="0" presId="urn:microsoft.com/office/officeart/2008/layout/HorizontalMultiLevelHierarchy"/>
    <dgm:cxn modelId="{EE2DFCAE-581B-4815-B7F7-2AE071B3C2EA}" type="presParOf" srcId="{5503F2D4-D8EE-4170-821B-DD61A17F216E}" destId="{923CAD84-92AD-4270-A520-5DC9F5263997}" srcOrd="0" destOrd="0" presId="urn:microsoft.com/office/officeart/2008/layout/HorizontalMultiLevelHierarchy"/>
    <dgm:cxn modelId="{D4DDF097-3186-4C26-8935-70026192BB53}" type="presParOf" srcId="{923CAD84-92AD-4270-A520-5DC9F5263997}" destId="{1945836C-5B9E-40E9-90AA-3B924C08571D}" srcOrd="0" destOrd="0" presId="urn:microsoft.com/office/officeart/2008/layout/HorizontalMultiLevelHierarchy"/>
    <dgm:cxn modelId="{813A7523-260B-494B-9100-602D82725A46}" type="presParOf" srcId="{5503F2D4-D8EE-4170-821B-DD61A17F216E}" destId="{09A3146A-B30B-4022-8A6A-896C07158585}" srcOrd="1" destOrd="0" presId="urn:microsoft.com/office/officeart/2008/layout/HorizontalMultiLevelHierarchy"/>
    <dgm:cxn modelId="{8C7AD00C-6AD8-4564-9DFE-9D10B9050213}" type="presParOf" srcId="{09A3146A-B30B-4022-8A6A-896C07158585}" destId="{C4BBEB90-C8AC-4ED0-9321-7160968E0774}" srcOrd="0" destOrd="0" presId="urn:microsoft.com/office/officeart/2008/layout/HorizontalMultiLevelHierarchy"/>
    <dgm:cxn modelId="{06531C34-8FC7-4E85-940F-3234DD686B50}" type="presParOf" srcId="{09A3146A-B30B-4022-8A6A-896C07158585}" destId="{22D329A6-BA1E-4397-B4C1-C88D8ED52067}" srcOrd="1" destOrd="0" presId="urn:microsoft.com/office/officeart/2008/layout/HorizontalMultiLevelHierarchy"/>
    <dgm:cxn modelId="{653D0231-BB19-42FB-99C0-912E1E1A03DD}" type="presParOf" srcId="{5503F2D4-D8EE-4170-821B-DD61A17F216E}" destId="{92930807-8DC7-4937-B203-8BECCDA01D36}" srcOrd="2" destOrd="0" presId="urn:microsoft.com/office/officeart/2008/layout/HorizontalMultiLevelHierarchy"/>
    <dgm:cxn modelId="{E9034023-DA0F-41F3-9D54-6C64E629BE9E}" type="presParOf" srcId="{92930807-8DC7-4937-B203-8BECCDA01D36}" destId="{A3E2648B-B3B2-421B-A8DA-CD1ED97F2B45}" srcOrd="0" destOrd="0" presId="urn:microsoft.com/office/officeart/2008/layout/HorizontalMultiLevelHierarchy"/>
    <dgm:cxn modelId="{DB989786-9864-4CD0-8B2F-DF9876BD9622}" type="presParOf" srcId="{5503F2D4-D8EE-4170-821B-DD61A17F216E}" destId="{B7E92BD4-9E5B-4BE6-8F99-B348741C7EDA}" srcOrd="3" destOrd="0" presId="urn:microsoft.com/office/officeart/2008/layout/HorizontalMultiLevelHierarchy"/>
    <dgm:cxn modelId="{D289843B-7462-45AF-8F71-2F3C1591E0AC}" type="presParOf" srcId="{B7E92BD4-9E5B-4BE6-8F99-B348741C7EDA}" destId="{3179D425-98AB-4B41-927B-E9840239F220}" srcOrd="0" destOrd="0" presId="urn:microsoft.com/office/officeart/2008/layout/HorizontalMultiLevelHierarchy"/>
    <dgm:cxn modelId="{D9F91980-891B-4818-8C69-B501708AF265}" type="presParOf" srcId="{B7E92BD4-9E5B-4BE6-8F99-B348741C7EDA}" destId="{F2CFA33C-F7C5-4146-9B17-E9B44EABD4B5}" srcOrd="1" destOrd="0" presId="urn:microsoft.com/office/officeart/2008/layout/HorizontalMultiLevelHierarchy"/>
    <dgm:cxn modelId="{110E5F17-26B6-49C1-AA9F-5E2AF1CE9E4A}" type="presParOf" srcId="{5503F2D4-D8EE-4170-821B-DD61A17F216E}" destId="{F4A0CF7F-9844-440C-A179-AFC587D20648}" srcOrd="4" destOrd="0" presId="urn:microsoft.com/office/officeart/2008/layout/HorizontalMultiLevelHierarchy"/>
    <dgm:cxn modelId="{0CF3F280-58E4-438D-BF37-58C52C0DB82C}" type="presParOf" srcId="{F4A0CF7F-9844-440C-A179-AFC587D20648}" destId="{4F843FD3-1307-4E7F-8DD9-7D8C240049ED}" srcOrd="0" destOrd="0" presId="urn:microsoft.com/office/officeart/2008/layout/HorizontalMultiLevelHierarchy"/>
    <dgm:cxn modelId="{FF67F706-2073-4EC2-8F1A-F27D45CF664B}" type="presParOf" srcId="{5503F2D4-D8EE-4170-821B-DD61A17F216E}" destId="{D2116228-2A36-4C49-A631-2EF36767DD4D}" srcOrd="5" destOrd="0" presId="urn:microsoft.com/office/officeart/2008/layout/HorizontalMultiLevelHierarchy"/>
    <dgm:cxn modelId="{2A3EBBB4-6346-4D09-9A48-E671E3FB7C69}" type="presParOf" srcId="{D2116228-2A36-4C49-A631-2EF36767DD4D}" destId="{34380E53-F3D2-4966-BFAF-762BE6222566}" srcOrd="0" destOrd="0" presId="urn:microsoft.com/office/officeart/2008/layout/HorizontalMultiLevelHierarchy"/>
    <dgm:cxn modelId="{82D85107-F1E2-4F8F-A17B-55EAA5259844}" type="presParOf" srcId="{D2116228-2A36-4C49-A631-2EF36767DD4D}" destId="{11B461B5-6032-4916-9728-77733DB576A2}" srcOrd="1" destOrd="0" presId="urn:microsoft.com/office/officeart/2008/layout/HorizontalMultiLevelHierarchy"/>
    <dgm:cxn modelId="{F6A751C1-7721-47CE-89E1-86D8EA416A79}" type="presParOf" srcId="{5503F2D4-D8EE-4170-821B-DD61A17F216E}" destId="{CD648B1B-328F-431F-9F1E-47370FF3A5D3}" srcOrd="6" destOrd="0" presId="urn:microsoft.com/office/officeart/2008/layout/HorizontalMultiLevelHierarchy"/>
    <dgm:cxn modelId="{19F06CEF-FE17-47EE-97F4-89FCD9C6D760}" type="presParOf" srcId="{CD648B1B-328F-431F-9F1E-47370FF3A5D3}" destId="{2626BD66-DF70-4985-9651-28A958585F59}" srcOrd="0" destOrd="0" presId="urn:microsoft.com/office/officeart/2008/layout/HorizontalMultiLevelHierarchy"/>
    <dgm:cxn modelId="{0FB79A4F-65F4-4F80-B5E0-621C0568FB0A}" type="presParOf" srcId="{5503F2D4-D8EE-4170-821B-DD61A17F216E}" destId="{0571C80D-8796-44B2-BB8C-F34A1D4FC328}" srcOrd="7" destOrd="0" presId="urn:microsoft.com/office/officeart/2008/layout/HorizontalMultiLevelHierarchy"/>
    <dgm:cxn modelId="{59E6ABC8-8276-4EDF-B8EC-D653CFD7E342}" type="presParOf" srcId="{0571C80D-8796-44B2-BB8C-F34A1D4FC328}" destId="{B51C7637-5B53-40D9-961F-7EC480582DC2}" srcOrd="0" destOrd="0" presId="urn:microsoft.com/office/officeart/2008/layout/HorizontalMultiLevelHierarchy"/>
    <dgm:cxn modelId="{B348CF07-4CC4-4FC9-AF73-F76D3927BBE8}" type="presParOf" srcId="{0571C80D-8796-44B2-BB8C-F34A1D4FC328}" destId="{D89DEF0B-1BE4-43FA-AF4B-FA3DE0D8E2E2}" srcOrd="1" destOrd="0" presId="urn:microsoft.com/office/officeart/2008/layout/HorizontalMultiLevelHierarchy"/>
    <dgm:cxn modelId="{069F2DFD-A469-4671-A0FE-4CDD1AF9C0E8}" type="presParOf" srcId="{3FA5B134-BACA-46EA-93BD-6B8983130776}" destId="{F6B582A7-0441-4E07-8AB1-5126045D9E7C}" srcOrd="2" destOrd="0" presId="urn:microsoft.com/office/officeart/2008/layout/HorizontalMultiLevelHierarchy"/>
    <dgm:cxn modelId="{4EA514EE-D69B-49A5-AE6F-532BC7C581E1}" type="presParOf" srcId="{F6B582A7-0441-4E07-8AB1-5126045D9E7C}" destId="{789EB195-6A16-408C-90FB-180C16B9F878}" srcOrd="0" destOrd="0" presId="urn:microsoft.com/office/officeart/2008/layout/HorizontalMultiLevelHierarchy"/>
    <dgm:cxn modelId="{08D1FA4B-E7F4-4FD4-A36C-B1CAA5518987}" type="presParOf" srcId="{3FA5B134-BACA-46EA-93BD-6B8983130776}" destId="{3FE1989F-8FE9-4E21-9E22-4687BDA73EF8}" srcOrd="3" destOrd="0" presId="urn:microsoft.com/office/officeart/2008/layout/HorizontalMultiLevelHierarchy"/>
    <dgm:cxn modelId="{17F5D0BF-CFA4-4B07-B961-E00958743BE0}" type="presParOf" srcId="{3FE1989F-8FE9-4E21-9E22-4687BDA73EF8}" destId="{84A52116-845A-4275-8DCB-5CB1D282DA5B}" srcOrd="0" destOrd="0" presId="urn:microsoft.com/office/officeart/2008/layout/HorizontalMultiLevelHierarchy"/>
    <dgm:cxn modelId="{4D77BED8-B52A-4F7F-B78F-4783424C333B}" type="presParOf" srcId="{3FE1989F-8FE9-4E21-9E22-4687BDA73EF8}" destId="{9A9D6F77-EE8C-4801-83DF-51694DF65DAA}" srcOrd="1" destOrd="0" presId="urn:microsoft.com/office/officeart/2008/layout/HorizontalMultiLevelHierarchy"/>
    <dgm:cxn modelId="{37B3EB45-3BAF-41A6-916A-D97513EB2A61}" type="presParOf" srcId="{9A9D6F77-EE8C-4801-83DF-51694DF65DAA}" destId="{E289628F-01A0-4914-A2AD-0719E1FF68DA}" srcOrd="0" destOrd="0" presId="urn:microsoft.com/office/officeart/2008/layout/HorizontalMultiLevelHierarchy"/>
    <dgm:cxn modelId="{44ED21D1-6800-4F5B-A861-5288E509EC93}" type="presParOf" srcId="{E289628F-01A0-4914-A2AD-0719E1FF68DA}" destId="{0A55F98B-B873-44FC-922B-3DA80B5E53E7}" srcOrd="0" destOrd="0" presId="urn:microsoft.com/office/officeart/2008/layout/HorizontalMultiLevelHierarchy"/>
    <dgm:cxn modelId="{71B96357-B0AB-4D18-8EFC-714A67A20AF7}" type="presParOf" srcId="{9A9D6F77-EE8C-4801-83DF-51694DF65DAA}" destId="{55900D43-3D36-4320-8F4B-956F21A68AAD}" srcOrd="1" destOrd="0" presId="urn:microsoft.com/office/officeart/2008/layout/HorizontalMultiLevelHierarchy"/>
    <dgm:cxn modelId="{D1555F23-900E-4DF8-80CD-CDF210B87526}" type="presParOf" srcId="{55900D43-3D36-4320-8F4B-956F21A68AAD}" destId="{905653A8-5D98-41CB-B6F5-E831EC1497C8}" srcOrd="0" destOrd="0" presId="urn:microsoft.com/office/officeart/2008/layout/HorizontalMultiLevelHierarchy"/>
    <dgm:cxn modelId="{E582BB6E-60B9-4096-A21B-D2C319B927D2}" type="presParOf" srcId="{55900D43-3D36-4320-8F4B-956F21A68AAD}" destId="{5FAF31D9-F43D-4E13-839E-2D976F322732}" srcOrd="1" destOrd="0" presId="urn:microsoft.com/office/officeart/2008/layout/HorizontalMultiLevelHierarchy"/>
    <dgm:cxn modelId="{BBB6C861-AB1C-4BCD-B835-05F2ABB951FD}" type="presParOf" srcId="{9A9D6F77-EE8C-4801-83DF-51694DF65DAA}" destId="{C6392505-2B7B-411C-82E4-5CFF0C23E414}" srcOrd="2" destOrd="0" presId="urn:microsoft.com/office/officeart/2008/layout/HorizontalMultiLevelHierarchy"/>
    <dgm:cxn modelId="{D5C8B26B-0579-45A7-BCD2-A2322E5F8E6F}" type="presParOf" srcId="{C6392505-2B7B-411C-82E4-5CFF0C23E414}" destId="{21665FB2-AD21-4412-B882-000214CA0230}" srcOrd="0" destOrd="0" presId="urn:microsoft.com/office/officeart/2008/layout/HorizontalMultiLevelHierarchy"/>
    <dgm:cxn modelId="{37A7A62D-ED12-4F3C-B499-E41A968B94CA}" type="presParOf" srcId="{9A9D6F77-EE8C-4801-83DF-51694DF65DAA}" destId="{CD2DFABD-1BCC-4B2A-B112-C44FB52A7D84}" srcOrd="3" destOrd="0" presId="urn:microsoft.com/office/officeart/2008/layout/HorizontalMultiLevelHierarchy"/>
    <dgm:cxn modelId="{EA7368D0-8D75-4EFF-AD3D-403C1CD8A497}" type="presParOf" srcId="{CD2DFABD-1BCC-4B2A-B112-C44FB52A7D84}" destId="{6C7063E4-E05B-4F8F-A581-166E37D19DEF}" srcOrd="0" destOrd="0" presId="urn:microsoft.com/office/officeart/2008/layout/HorizontalMultiLevelHierarchy"/>
    <dgm:cxn modelId="{30D61EB3-FA0B-4E68-9E0E-57E11BA3503D}" type="presParOf" srcId="{CD2DFABD-1BCC-4B2A-B112-C44FB52A7D84}" destId="{18467F42-35B1-4F08-A2F6-C39DE7C18079}" srcOrd="1" destOrd="0" presId="urn:microsoft.com/office/officeart/2008/layout/HorizontalMultiLevelHierarchy"/>
    <dgm:cxn modelId="{33569EE5-5AF0-45E5-B1F4-0C98AFF55508}" type="presParOf" srcId="{3FA5B134-BACA-46EA-93BD-6B8983130776}" destId="{93B07334-A35B-4D37-91B7-555465F96362}" srcOrd="4" destOrd="0" presId="urn:microsoft.com/office/officeart/2008/layout/HorizontalMultiLevelHierarchy"/>
    <dgm:cxn modelId="{0E8E5DEE-FA1B-4DBC-AA6A-6C2277FFFCD3}" type="presParOf" srcId="{93B07334-A35B-4D37-91B7-555465F96362}" destId="{FEFF3EE4-9215-4ACE-807E-53A89F4378DD}" srcOrd="0" destOrd="0" presId="urn:microsoft.com/office/officeart/2008/layout/HorizontalMultiLevelHierarchy"/>
    <dgm:cxn modelId="{43704307-86DA-42D2-BCF2-5921E99BDF02}" type="presParOf" srcId="{3FA5B134-BACA-46EA-93BD-6B8983130776}" destId="{88CA0C82-C960-463C-B160-A47D077661A0}" srcOrd="5" destOrd="0" presId="urn:microsoft.com/office/officeart/2008/layout/HorizontalMultiLevelHierarchy"/>
    <dgm:cxn modelId="{CB2996E0-4C46-47DC-89B0-4639BE580AFA}" type="presParOf" srcId="{88CA0C82-C960-463C-B160-A47D077661A0}" destId="{A60C2D3D-77B3-4B5B-B626-518DE22B6BBF}" srcOrd="0" destOrd="0" presId="urn:microsoft.com/office/officeart/2008/layout/HorizontalMultiLevelHierarchy"/>
    <dgm:cxn modelId="{9A834FF9-F2F6-4A64-888E-7CA8A2728DD8}" type="presParOf" srcId="{88CA0C82-C960-463C-B160-A47D077661A0}" destId="{0F5D3EEB-5977-4F7A-863B-E78C43055EEF}" srcOrd="1" destOrd="0" presId="urn:microsoft.com/office/officeart/2008/layout/HorizontalMultiLevelHierarchy"/>
    <dgm:cxn modelId="{F5C5DA76-D6F4-4F63-B50C-9F7891295923}" type="presParOf" srcId="{0F5D3EEB-5977-4F7A-863B-E78C43055EEF}" destId="{1DB24E10-8714-4CB5-9396-E5586AA21DDD}" srcOrd="0" destOrd="0" presId="urn:microsoft.com/office/officeart/2008/layout/HorizontalMultiLevelHierarchy"/>
    <dgm:cxn modelId="{36FAA756-BC1B-4CA4-B7AA-735CFEF474BE}" type="presParOf" srcId="{1DB24E10-8714-4CB5-9396-E5586AA21DDD}" destId="{3B8CA867-28D6-4C2C-97DB-994CF8FDE1D7}" srcOrd="0" destOrd="0" presId="urn:microsoft.com/office/officeart/2008/layout/HorizontalMultiLevelHierarchy"/>
    <dgm:cxn modelId="{DD1A8FD3-3D56-4D73-BF5E-ECFB9C00F369}" type="presParOf" srcId="{0F5D3EEB-5977-4F7A-863B-E78C43055EEF}" destId="{6C3D4054-6B14-46BE-A81A-0C1E55176FE2}" srcOrd="1" destOrd="0" presId="urn:microsoft.com/office/officeart/2008/layout/HorizontalMultiLevelHierarchy"/>
    <dgm:cxn modelId="{14D614FF-791C-4AA5-903F-BE08195F0E21}" type="presParOf" srcId="{6C3D4054-6B14-46BE-A81A-0C1E55176FE2}" destId="{9AE418D5-2D5A-4081-B551-43090763BAE8}" srcOrd="0" destOrd="0" presId="urn:microsoft.com/office/officeart/2008/layout/HorizontalMultiLevelHierarchy"/>
    <dgm:cxn modelId="{CE5B0BAB-E5DE-4AD7-A4C3-96164456979C}" type="presParOf" srcId="{6C3D4054-6B14-46BE-A81A-0C1E55176FE2}" destId="{FF7ABF07-D135-48C1-81BE-5648FD36406B}" srcOrd="1" destOrd="0" presId="urn:microsoft.com/office/officeart/2008/layout/HorizontalMultiLevelHierarchy"/>
    <dgm:cxn modelId="{57FCB49B-9374-499A-A3AD-6709486ACF59}" type="presParOf" srcId="{0F5D3EEB-5977-4F7A-863B-E78C43055EEF}" destId="{157523C4-C993-49F4-9F57-59469D788589}" srcOrd="2" destOrd="0" presId="urn:microsoft.com/office/officeart/2008/layout/HorizontalMultiLevelHierarchy"/>
    <dgm:cxn modelId="{F605776B-020C-4894-ADA3-995F18261CB5}" type="presParOf" srcId="{157523C4-C993-49F4-9F57-59469D788589}" destId="{C7C995B4-7AB3-4B93-9969-56D0FE3D00EA}" srcOrd="0" destOrd="0" presId="urn:microsoft.com/office/officeart/2008/layout/HorizontalMultiLevelHierarchy"/>
    <dgm:cxn modelId="{CE03984E-FDB7-4ACE-B7A9-827A5CAD6A96}" type="presParOf" srcId="{0F5D3EEB-5977-4F7A-863B-E78C43055EEF}" destId="{0800D4A2-F389-4EB8-99AC-63F0BF978CD1}" srcOrd="3" destOrd="0" presId="urn:microsoft.com/office/officeart/2008/layout/HorizontalMultiLevelHierarchy"/>
    <dgm:cxn modelId="{7A1B4837-4A71-41F9-A700-05FA6D753D91}" type="presParOf" srcId="{0800D4A2-F389-4EB8-99AC-63F0BF978CD1}" destId="{6236D19E-D561-4B34-A930-E6F3713DD9F6}" srcOrd="0" destOrd="0" presId="urn:microsoft.com/office/officeart/2008/layout/HorizontalMultiLevelHierarchy"/>
    <dgm:cxn modelId="{1E9BF9FC-26B4-4045-9A0E-219AE480E275}" type="presParOf" srcId="{0800D4A2-F389-4EB8-99AC-63F0BF978CD1}" destId="{9DF4C747-6208-4312-88D1-53B65DDE965C}" srcOrd="1" destOrd="0" presId="urn:microsoft.com/office/officeart/2008/layout/HorizontalMultiLevelHierarchy"/>
    <dgm:cxn modelId="{75D17667-952B-4DFB-8216-8CBECFAE6E11}" type="presParOf" srcId="{3FA5B134-BACA-46EA-93BD-6B8983130776}" destId="{34EBA3B0-C515-4B57-B016-F5CE47017709}" srcOrd="6" destOrd="0" presId="urn:microsoft.com/office/officeart/2008/layout/HorizontalMultiLevelHierarchy"/>
    <dgm:cxn modelId="{B1627EE0-886C-4229-BC7D-F3D3A6E58BD3}" type="presParOf" srcId="{34EBA3B0-C515-4B57-B016-F5CE47017709}" destId="{A149B252-C268-4EE2-872E-C19334116534}" srcOrd="0" destOrd="0" presId="urn:microsoft.com/office/officeart/2008/layout/HorizontalMultiLevelHierarchy"/>
    <dgm:cxn modelId="{B86D9B83-DE8A-48F3-AAD2-7A0E927E3A39}" type="presParOf" srcId="{3FA5B134-BACA-46EA-93BD-6B8983130776}" destId="{D1F90E63-D0C5-4F69-86E0-937A22764DD8}" srcOrd="7" destOrd="0" presId="urn:microsoft.com/office/officeart/2008/layout/HorizontalMultiLevelHierarchy"/>
    <dgm:cxn modelId="{0CC0254C-5571-45EC-9E0C-849605515554}" type="presParOf" srcId="{D1F90E63-D0C5-4F69-86E0-937A22764DD8}" destId="{8E600B2E-BEF8-4AE2-B529-630CC65A5EE0}" srcOrd="0" destOrd="0" presId="urn:microsoft.com/office/officeart/2008/layout/HorizontalMultiLevelHierarchy"/>
    <dgm:cxn modelId="{0DB30715-3CC7-4CDA-9555-E498057F873C}" type="presParOf" srcId="{D1F90E63-D0C5-4F69-86E0-937A22764DD8}" destId="{72F754E5-3E03-47AB-A9AA-ACC074302FF2}" srcOrd="1" destOrd="0" presId="urn:microsoft.com/office/officeart/2008/layout/HorizontalMultiLevelHierarchy"/>
    <dgm:cxn modelId="{29E00D45-BB61-4D90-8D55-B9932FCEF72A}" type="presParOf" srcId="{72F754E5-3E03-47AB-A9AA-ACC074302FF2}" destId="{CB67F7EC-1022-46D4-B890-F7E4F6D4474C}" srcOrd="0" destOrd="0" presId="urn:microsoft.com/office/officeart/2008/layout/HorizontalMultiLevelHierarchy"/>
    <dgm:cxn modelId="{F864FD5E-B5D0-4024-9F97-5B2F4707E366}" type="presParOf" srcId="{CB67F7EC-1022-46D4-B890-F7E4F6D4474C}" destId="{BDF84D8C-0F24-4090-A9F6-11CDCAC378EE}" srcOrd="0" destOrd="0" presId="urn:microsoft.com/office/officeart/2008/layout/HorizontalMultiLevelHierarchy"/>
    <dgm:cxn modelId="{20AEB679-67D3-4FEE-A55F-9D971315E360}" type="presParOf" srcId="{72F754E5-3E03-47AB-A9AA-ACC074302FF2}" destId="{1381DA6E-1C7C-490C-8C68-76E49B73E751}" srcOrd="1" destOrd="0" presId="urn:microsoft.com/office/officeart/2008/layout/HorizontalMultiLevelHierarchy"/>
    <dgm:cxn modelId="{BF716156-D014-43CA-BEC5-32AA01D2678C}" type="presParOf" srcId="{1381DA6E-1C7C-490C-8C68-76E49B73E751}" destId="{861F6A40-CD0C-43C6-A1A2-E1DA7885752B}" srcOrd="0" destOrd="0" presId="urn:microsoft.com/office/officeart/2008/layout/HorizontalMultiLevelHierarchy"/>
    <dgm:cxn modelId="{E7D9B7DB-085E-42A9-A1D3-B8832DACE38E}" type="presParOf" srcId="{1381DA6E-1C7C-490C-8C68-76E49B73E751}" destId="{83D90196-D55C-4466-B4C5-BF39D49AA39F}" srcOrd="1" destOrd="0" presId="urn:microsoft.com/office/officeart/2008/layout/HorizontalMultiLevelHierarchy"/>
    <dgm:cxn modelId="{42640045-E6EE-45E8-970D-254489F3A4A4}" type="presParOf" srcId="{72F754E5-3E03-47AB-A9AA-ACC074302FF2}" destId="{D5F9BF8C-F24A-4628-8A96-9A30E223F082}" srcOrd="2" destOrd="0" presId="urn:microsoft.com/office/officeart/2008/layout/HorizontalMultiLevelHierarchy"/>
    <dgm:cxn modelId="{20DB9722-2C03-4254-896E-3FC4BFA98B82}" type="presParOf" srcId="{D5F9BF8C-F24A-4628-8A96-9A30E223F082}" destId="{C488006A-BEFD-47DD-8FCE-2073A45566D6}" srcOrd="0" destOrd="0" presId="urn:microsoft.com/office/officeart/2008/layout/HorizontalMultiLevelHierarchy"/>
    <dgm:cxn modelId="{6C436BA7-7600-4E9D-B450-BFFD6E9AAE03}" type="presParOf" srcId="{72F754E5-3E03-47AB-A9AA-ACC074302FF2}" destId="{E5640A41-C448-4C97-B31F-47CA30BF9BA8}" srcOrd="3" destOrd="0" presId="urn:microsoft.com/office/officeart/2008/layout/HorizontalMultiLevelHierarchy"/>
    <dgm:cxn modelId="{37E088B4-7957-40AD-9E81-D8064F9166AE}" type="presParOf" srcId="{E5640A41-C448-4C97-B31F-47CA30BF9BA8}" destId="{C87DC64B-FF53-431F-A17E-284707D91DAC}" srcOrd="0" destOrd="0" presId="urn:microsoft.com/office/officeart/2008/layout/HorizontalMultiLevelHierarchy"/>
    <dgm:cxn modelId="{A6476FE0-1C85-4D75-AFC0-E7934F6E45C7}" type="presParOf" srcId="{E5640A41-C448-4C97-B31F-47CA30BF9BA8}" destId="{31A36407-A9FE-44D2-A613-041DC20DC286}" srcOrd="1" destOrd="0" presId="urn:microsoft.com/office/officeart/2008/layout/HorizontalMultiLevelHierarchy"/>
    <dgm:cxn modelId="{F30FEEFC-F569-4E3B-8C7B-B468E96D6E6F}" type="presParOf" srcId="{72F754E5-3E03-47AB-A9AA-ACC074302FF2}" destId="{0E10D9C2-20CE-4279-B957-7585EEB8926D}" srcOrd="4" destOrd="0" presId="urn:microsoft.com/office/officeart/2008/layout/HorizontalMultiLevelHierarchy"/>
    <dgm:cxn modelId="{2A7D35D1-58BD-46D8-B7C8-C84DDAAE7B48}" type="presParOf" srcId="{0E10D9C2-20CE-4279-B957-7585EEB8926D}" destId="{9735E89A-054B-41A7-8007-822305360E86}" srcOrd="0" destOrd="0" presId="urn:microsoft.com/office/officeart/2008/layout/HorizontalMultiLevelHierarchy"/>
    <dgm:cxn modelId="{6A51D997-1706-49DF-8F93-24197536B503}" type="presParOf" srcId="{72F754E5-3E03-47AB-A9AA-ACC074302FF2}" destId="{A981394E-106F-4B97-A9A2-5AD92A0A8EFD}" srcOrd="5" destOrd="0" presId="urn:microsoft.com/office/officeart/2008/layout/HorizontalMultiLevelHierarchy"/>
    <dgm:cxn modelId="{044F8473-7B88-4CFA-A51C-E2CC01C53A25}" type="presParOf" srcId="{A981394E-106F-4B97-A9A2-5AD92A0A8EFD}" destId="{63C95E99-B2CC-46EB-B5F5-3C6137F7BAAF}" srcOrd="0" destOrd="0" presId="urn:microsoft.com/office/officeart/2008/layout/HorizontalMultiLevelHierarchy"/>
    <dgm:cxn modelId="{81265AB6-F280-44C0-87B3-13CB4A3F60A4}" type="presParOf" srcId="{A981394E-106F-4B97-A9A2-5AD92A0A8EFD}" destId="{B9E8AFCD-CC1F-4AEC-A539-4847CA63F413}" srcOrd="1" destOrd="0" presId="urn:microsoft.com/office/officeart/2008/layout/HorizontalMultiLevelHierarchy"/>
    <dgm:cxn modelId="{39E3E270-0F37-4A0A-9F38-E3CDA26B7D47}" type="presParOf" srcId="{72F754E5-3E03-47AB-A9AA-ACC074302FF2}" destId="{5AC12A13-4AFB-42C2-94B5-6862D0C07A1D}" srcOrd="6" destOrd="0" presId="urn:microsoft.com/office/officeart/2008/layout/HorizontalMultiLevelHierarchy"/>
    <dgm:cxn modelId="{B50D31BC-FE30-4B92-93B2-8D6960F7F607}" type="presParOf" srcId="{5AC12A13-4AFB-42C2-94B5-6862D0C07A1D}" destId="{25115CC9-98EB-4EC7-9120-FBF2BCE3DAF9}" srcOrd="0" destOrd="0" presId="urn:microsoft.com/office/officeart/2008/layout/HorizontalMultiLevelHierarchy"/>
    <dgm:cxn modelId="{211D6879-53C2-48B8-9A0E-85FBB166BFA2}" type="presParOf" srcId="{72F754E5-3E03-47AB-A9AA-ACC074302FF2}" destId="{DC72E374-E26A-4D46-AE25-BDA6A5503F1B}" srcOrd="7" destOrd="0" presId="urn:microsoft.com/office/officeart/2008/layout/HorizontalMultiLevelHierarchy"/>
    <dgm:cxn modelId="{BC5324D8-6920-425E-BC89-12B2C3DDE1A4}" type="presParOf" srcId="{DC72E374-E26A-4D46-AE25-BDA6A5503F1B}" destId="{3680520E-608E-4332-B4F0-BEA68857CA56}" srcOrd="0" destOrd="0" presId="urn:microsoft.com/office/officeart/2008/layout/HorizontalMultiLevelHierarchy"/>
    <dgm:cxn modelId="{CA6E0F98-4E4E-46EA-ABA4-B432E3A67893}" type="presParOf" srcId="{DC72E374-E26A-4D46-AE25-BDA6A5503F1B}" destId="{17BEE98F-E0BC-4AB0-91F9-48DEC8582DFB}" srcOrd="1" destOrd="0" presId="urn:microsoft.com/office/officeart/2008/layout/HorizontalMultiLevelHierarchy"/>
    <dgm:cxn modelId="{3089DDD8-7F45-4949-9EE6-3A8C2BC0EA71}" type="presParOf" srcId="{72F754E5-3E03-47AB-A9AA-ACC074302FF2}" destId="{75CC8A33-6F92-478A-8ADD-DA6D41483EAA}" srcOrd="8" destOrd="0" presId="urn:microsoft.com/office/officeart/2008/layout/HorizontalMultiLevelHierarchy"/>
    <dgm:cxn modelId="{9A60E80F-E620-4A0E-B90A-C00D2811E0ED}" type="presParOf" srcId="{75CC8A33-6F92-478A-8ADD-DA6D41483EAA}" destId="{DDD9C98E-AB5F-4960-957C-7FAF77AC4CE2}" srcOrd="0" destOrd="0" presId="urn:microsoft.com/office/officeart/2008/layout/HorizontalMultiLevelHierarchy"/>
    <dgm:cxn modelId="{77E43546-1DCF-4916-9C41-522A10E3C126}" type="presParOf" srcId="{72F754E5-3E03-47AB-A9AA-ACC074302FF2}" destId="{123F15E9-8AA4-475E-B12A-7350D20AEE40}" srcOrd="9" destOrd="0" presId="urn:microsoft.com/office/officeart/2008/layout/HorizontalMultiLevelHierarchy"/>
    <dgm:cxn modelId="{57465EEA-82DA-4705-94BE-0DEA7DA3357B}" type="presParOf" srcId="{123F15E9-8AA4-475E-B12A-7350D20AEE40}" destId="{15325C5A-48A6-4A79-8C00-52DB0D69BE50}" srcOrd="0" destOrd="0" presId="urn:microsoft.com/office/officeart/2008/layout/HorizontalMultiLevelHierarchy"/>
    <dgm:cxn modelId="{39849DC7-5FDB-4C02-B51F-EB99EC2717C4}" type="presParOf" srcId="{123F15E9-8AA4-475E-B12A-7350D20AEE40}" destId="{51554A60-B4FA-4431-AFC4-0662A868FD56}" srcOrd="1" destOrd="0" presId="urn:microsoft.com/office/officeart/2008/layout/HorizontalMultiLevelHierarchy"/>
    <dgm:cxn modelId="{CFB7C875-8BFF-43D3-8EC6-E2682B69B828}" type="presParOf" srcId="{72F754E5-3E03-47AB-A9AA-ACC074302FF2}" destId="{4A66500A-3CEA-4B48-AD74-2C0A33F05014}" srcOrd="10" destOrd="0" presId="urn:microsoft.com/office/officeart/2008/layout/HorizontalMultiLevelHierarchy"/>
    <dgm:cxn modelId="{53A67C49-0AB2-4ABD-8FB6-51330BDFECB1}" type="presParOf" srcId="{4A66500A-3CEA-4B48-AD74-2C0A33F05014}" destId="{2BE3A554-4859-4BE2-ABF2-10E92D8BB030}" srcOrd="0" destOrd="0" presId="urn:microsoft.com/office/officeart/2008/layout/HorizontalMultiLevelHierarchy"/>
    <dgm:cxn modelId="{F5B094C2-2202-4BDF-BB60-16F99A5C4AE8}" type="presParOf" srcId="{72F754E5-3E03-47AB-A9AA-ACC074302FF2}" destId="{7A1569F9-8378-486E-A0AA-4585DBAC2DF6}" srcOrd="11" destOrd="0" presId="urn:microsoft.com/office/officeart/2008/layout/HorizontalMultiLevelHierarchy"/>
    <dgm:cxn modelId="{FA65A91B-9122-4843-9320-7CFDD36E68D8}" type="presParOf" srcId="{7A1569F9-8378-486E-A0AA-4585DBAC2DF6}" destId="{0064C82E-D140-4E1B-B24A-426CDB9B3936}" srcOrd="0" destOrd="0" presId="urn:microsoft.com/office/officeart/2008/layout/HorizontalMultiLevelHierarchy"/>
    <dgm:cxn modelId="{CF301CF3-C51B-4010-933A-E5D5414816B3}" type="presParOf" srcId="{7A1569F9-8378-486E-A0AA-4585DBAC2DF6}" destId="{38E7916C-D879-4035-8B7D-D01010BC4EC1}" srcOrd="1" destOrd="0" presId="urn:microsoft.com/office/officeart/2008/layout/HorizontalMultiLevelHierarchy"/>
    <dgm:cxn modelId="{F5C69F9D-F96B-4119-942E-6124B76523F3}" type="presParOf" srcId="{72F754E5-3E03-47AB-A9AA-ACC074302FF2}" destId="{02550F42-2777-40F0-B52C-F8613082B6F2}" srcOrd="12" destOrd="0" presId="urn:microsoft.com/office/officeart/2008/layout/HorizontalMultiLevelHierarchy"/>
    <dgm:cxn modelId="{D6D939A0-791D-4FFB-BFC6-716089442B88}" type="presParOf" srcId="{02550F42-2777-40F0-B52C-F8613082B6F2}" destId="{5D60095D-0290-460F-BD4C-642F660F9CBC}" srcOrd="0" destOrd="0" presId="urn:microsoft.com/office/officeart/2008/layout/HorizontalMultiLevelHierarchy"/>
    <dgm:cxn modelId="{3ED17497-ED4F-4464-A274-0B3746576243}" type="presParOf" srcId="{72F754E5-3E03-47AB-A9AA-ACC074302FF2}" destId="{F7300158-211B-4867-9605-4CC30A746260}" srcOrd="13" destOrd="0" presId="urn:microsoft.com/office/officeart/2008/layout/HorizontalMultiLevelHierarchy"/>
    <dgm:cxn modelId="{7EF965FF-A3BA-4952-B704-467289FBB07E}" type="presParOf" srcId="{F7300158-211B-4867-9605-4CC30A746260}" destId="{12000F61-3ECF-4E20-BB11-E42DFEB2A3D8}" srcOrd="0" destOrd="0" presId="urn:microsoft.com/office/officeart/2008/layout/HorizontalMultiLevelHierarchy"/>
    <dgm:cxn modelId="{C5A23FD2-252C-49F0-9ECC-92873C958554}" type="presParOf" srcId="{F7300158-211B-4867-9605-4CC30A746260}" destId="{7A6C42C2-D109-4F6D-B7FF-7C307B6FDB6C}" srcOrd="1" destOrd="0" presId="urn:microsoft.com/office/officeart/2008/layout/HorizontalMultiLevelHierarchy"/>
    <dgm:cxn modelId="{DF6E38D4-24BE-4D0D-A94F-F5DD536513E1}" type="presParOf" srcId="{72F754E5-3E03-47AB-A9AA-ACC074302FF2}" destId="{43F9B0A8-F2DD-44A3-87D3-5742A7218E80}" srcOrd="14" destOrd="0" presId="urn:microsoft.com/office/officeart/2008/layout/HorizontalMultiLevelHierarchy"/>
    <dgm:cxn modelId="{DC11D19A-D068-4961-BA3A-38280A020C32}" type="presParOf" srcId="{43F9B0A8-F2DD-44A3-87D3-5742A7218E80}" destId="{5B8630DA-B490-4754-95D3-2E70294C2AEE}" srcOrd="0" destOrd="0" presId="urn:microsoft.com/office/officeart/2008/layout/HorizontalMultiLevelHierarchy"/>
    <dgm:cxn modelId="{02283550-A0F8-4C89-904E-EF746C875353}" type="presParOf" srcId="{72F754E5-3E03-47AB-A9AA-ACC074302FF2}" destId="{0A6E8242-5D01-4A7F-A0A7-903619F39DB7}" srcOrd="15" destOrd="0" presId="urn:microsoft.com/office/officeart/2008/layout/HorizontalMultiLevelHierarchy"/>
    <dgm:cxn modelId="{9F3A1AC0-B005-418B-AEE8-80A2854ABAD2}" type="presParOf" srcId="{0A6E8242-5D01-4A7F-A0A7-903619F39DB7}" destId="{49B42812-4D2D-4551-8331-C8B1AB5CA394}" srcOrd="0" destOrd="0" presId="urn:microsoft.com/office/officeart/2008/layout/HorizontalMultiLevelHierarchy"/>
    <dgm:cxn modelId="{65FB6CF5-7719-4F21-AFED-13EE1303E8F1}" type="presParOf" srcId="{0A6E8242-5D01-4A7F-A0A7-903619F39DB7}" destId="{E381BCA4-27E9-4E73-AE63-935DB82B9DBB}" srcOrd="1" destOrd="0" presId="urn:microsoft.com/office/officeart/2008/layout/HorizontalMultiLevelHierarchy"/>
    <dgm:cxn modelId="{418751FE-B2BF-44AE-84BD-4A3FC09ADBB7}" type="presParOf" srcId="{72F754E5-3E03-47AB-A9AA-ACC074302FF2}" destId="{0FC2FB66-1F11-43F8-8D85-E47AAD9EB2C3}" srcOrd="16" destOrd="0" presId="urn:microsoft.com/office/officeart/2008/layout/HorizontalMultiLevelHierarchy"/>
    <dgm:cxn modelId="{76604DA5-CE67-4227-8042-E873B36F6486}" type="presParOf" srcId="{0FC2FB66-1F11-43F8-8D85-E47AAD9EB2C3}" destId="{47BDB8DC-07C3-4CD2-9512-2494206CA0CA}" srcOrd="0" destOrd="0" presId="urn:microsoft.com/office/officeart/2008/layout/HorizontalMultiLevelHierarchy"/>
    <dgm:cxn modelId="{41901956-7A96-4A3F-8F66-8B9C232BE102}" type="presParOf" srcId="{72F754E5-3E03-47AB-A9AA-ACC074302FF2}" destId="{080B89AB-5AAB-4470-BCF8-38ED7DD5B3F1}" srcOrd="17" destOrd="0" presId="urn:microsoft.com/office/officeart/2008/layout/HorizontalMultiLevelHierarchy"/>
    <dgm:cxn modelId="{2494D241-B0AA-47A9-ADD0-69C2BD2CF762}" type="presParOf" srcId="{080B89AB-5AAB-4470-BCF8-38ED7DD5B3F1}" destId="{70689145-3E06-4396-A8A4-0FAA4AC8135A}" srcOrd="0" destOrd="0" presId="urn:microsoft.com/office/officeart/2008/layout/HorizontalMultiLevelHierarchy"/>
    <dgm:cxn modelId="{A6582BEF-FC96-424D-AC76-20226D087627}" type="presParOf" srcId="{080B89AB-5AAB-4470-BCF8-38ED7DD5B3F1}" destId="{3B0939F0-E9AD-47E8-9CFF-DAAD791E3260}" srcOrd="1" destOrd="0" presId="urn:microsoft.com/office/officeart/2008/layout/HorizontalMultiLevelHierarchy"/>
    <dgm:cxn modelId="{7B016C46-D8A8-4314-96FE-1BD9550C8980}" type="presParOf" srcId="{3FA5B134-BACA-46EA-93BD-6B8983130776}" destId="{294FFAD7-511D-4424-B737-7A38AD8C0E1D}" srcOrd="8" destOrd="0" presId="urn:microsoft.com/office/officeart/2008/layout/HorizontalMultiLevelHierarchy"/>
    <dgm:cxn modelId="{253C7B01-A7B8-4AB2-A061-5E9381B615C7}" type="presParOf" srcId="{294FFAD7-511D-4424-B737-7A38AD8C0E1D}" destId="{3C07E0BC-381C-4EE7-B261-CD5E949E89AD}" srcOrd="0" destOrd="0" presId="urn:microsoft.com/office/officeart/2008/layout/HorizontalMultiLevelHierarchy"/>
    <dgm:cxn modelId="{1E6B3C67-1697-408E-8462-8E249C2409B8}" type="presParOf" srcId="{3FA5B134-BACA-46EA-93BD-6B8983130776}" destId="{9BC15DA7-29AF-4CA4-A3BA-B218331453B8}" srcOrd="9" destOrd="0" presId="urn:microsoft.com/office/officeart/2008/layout/HorizontalMultiLevelHierarchy"/>
    <dgm:cxn modelId="{4A4E0A3A-C32A-45F9-AC5A-CC6FFE3F055B}" type="presParOf" srcId="{9BC15DA7-29AF-4CA4-A3BA-B218331453B8}" destId="{B475BAE5-0E4C-4D61-A848-9BA8E4B93841}" srcOrd="0" destOrd="0" presId="urn:microsoft.com/office/officeart/2008/layout/HorizontalMultiLevelHierarchy"/>
    <dgm:cxn modelId="{249F76F5-8326-4DCD-8279-DB0141CBF3DE}" type="presParOf" srcId="{9BC15DA7-29AF-4CA4-A3BA-B218331453B8}" destId="{CBDEABA0-E701-4329-A606-AD61AD541B70}" srcOrd="1" destOrd="0" presId="urn:microsoft.com/office/officeart/2008/layout/HorizontalMultiLevelHierarchy"/>
    <dgm:cxn modelId="{E1C2CF24-2B6A-4406-9A2F-CA40BB07AA3C}" type="presParOf" srcId="{CBDEABA0-E701-4329-A606-AD61AD541B70}" destId="{AA85AB6D-747D-4CF5-8B0E-796F1CB05EC2}" srcOrd="0" destOrd="0" presId="urn:microsoft.com/office/officeart/2008/layout/HorizontalMultiLevelHierarchy"/>
    <dgm:cxn modelId="{893967A6-D3B6-42CA-A5E3-6D7FCAD14F6A}" type="presParOf" srcId="{AA85AB6D-747D-4CF5-8B0E-796F1CB05EC2}" destId="{4B8B8F1D-4A4B-45BE-92DA-2EA718C53BA6}" srcOrd="0" destOrd="0" presId="urn:microsoft.com/office/officeart/2008/layout/HorizontalMultiLevelHierarchy"/>
    <dgm:cxn modelId="{7FD784AD-60E6-4420-8DD4-118DCF23309B}" type="presParOf" srcId="{CBDEABA0-E701-4329-A606-AD61AD541B70}" destId="{86F2D7C8-43F3-4C11-B22A-85A8DF806942}" srcOrd="1" destOrd="0" presId="urn:microsoft.com/office/officeart/2008/layout/HorizontalMultiLevelHierarchy"/>
    <dgm:cxn modelId="{EE98C8BB-A4C9-4D05-8921-1A975A0A4152}" type="presParOf" srcId="{86F2D7C8-43F3-4C11-B22A-85A8DF806942}" destId="{6DAC7A82-D226-4CDA-84BF-DCE4B4311548}" srcOrd="0" destOrd="0" presId="urn:microsoft.com/office/officeart/2008/layout/HorizontalMultiLevelHierarchy"/>
    <dgm:cxn modelId="{9A6C2FCB-4F2F-4733-8AF7-24429FF662B3}" type="presParOf" srcId="{86F2D7C8-43F3-4C11-B22A-85A8DF806942}" destId="{9B92B5AB-6D03-4CD7-8AC4-258C0B3E700C}" srcOrd="1" destOrd="0" presId="urn:microsoft.com/office/officeart/2008/layout/HorizontalMultiLevelHierarchy"/>
    <dgm:cxn modelId="{05D201B2-8F3A-45FC-A3EA-BBC4FEEEDAE3}" type="presParOf" srcId="{CBDEABA0-E701-4329-A606-AD61AD541B70}" destId="{B54BF39F-BFFB-49D0-81D9-AF7369368643}" srcOrd="2" destOrd="0" presId="urn:microsoft.com/office/officeart/2008/layout/HorizontalMultiLevelHierarchy"/>
    <dgm:cxn modelId="{943AC845-18B1-440A-9576-0F397C86719F}" type="presParOf" srcId="{B54BF39F-BFFB-49D0-81D9-AF7369368643}" destId="{0715E54F-472A-4BD0-9F13-4C8C8277307C}" srcOrd="0" destOrd="0" presId="urn:microsoft.com/office/officeart/2008/layout/HorizontalMultiLevelHierarchy"/>
    <dgm:cxn modelId="{4DDB7359-E39C-45C6-9529-DB70116431B8}" type="presParOf" srcId="{CBDEABA0-E701-4329-A606-AD61AD541B70}" destId="{A15AC0A2-5312-487B-AD52-A87E116D31B7}" srcOrd="3" destOrd="0" presId="urn:microsoft.com/office/officeart/2008/layout/HorizontalMultiLevelHierarchy"/>
    <dgm:cxn modelId="{CFB2F223-924C-4AE5-B201-B99690B575AC}" type="presParOf" srcId="{A15AC0A2-5312-487B-AD52-A87E116D31B7}" destId="{33F3619C-F42C-43D1-A728-552130557BF1}" srcOrd="0" destOrd="0" presId="urn:microsoft.com/office/officeart/2008/layout/HorizontalMultiLevelHierarchy"/>
    <dgm:cxn modelId="{9B2E27F7-25AF-4C1A-A501-B7FC224A28CE}" type="presParOf" srcId="{A15AC0A2-5312-487B-AD52-A87E116D31B7}" destId="{E41F9E01-7B81-44EE-A219-651B741B85B7}" srcOrd="1" destOrd="0" presId="urn:microsoft.com/office/officeart/2008/layout/HorizontalMultiLevelHierarchy"/>
    <dgm:cxn modelId="{2005D8FC-7479-4B0E-91EE-A1A754C49391}" type="presParOf" srcId="{3FA5B134-BACA-46EA-93BD-6B8983130776}" destId="{6B0E65DE-8250-4EFD-858A-36465140FB3E}" srcOrd="10" destOrd="0" presId="urn:microsoft.com/office/officeart/2008/layout/HorizontalMultiLevelHierarchy"/>
    <dgm:cxn modelId="{494FE619-6BD3-4C55-A3F3-42CEA4592F23}" type="presParOf" srcId="{6B0E65DE-8250-4EFD-858A-36465140FB3E}" destId="{26681F08-E0AA-4DE1-BF02-5BBD9745DD04}" srcOrd="0" destOrd="0" presId="urn:microsoft.com/office/officeart/2008/layout/HorizontalMultiLevelHierarchy"/>
    <dgm:cxn modelId="{EDC75A40-5F82-4C0C-8E35-3F39AB05C726}" type="presParOf" srcId="{3FA5B134-BACA-46EA-93BD-6B8983130776}" destId="{B53F261D-48FD-43A0-BB11-E99DE9D22C66}" srcOrd="11" destOrd="0" presId="urn:microsoft.com/office/officeart/2008/layout/HorizontalMultiLevelHierarchy"/>
    <dgm:cxn modelId="{470E2940-A4D9-431F-BD04-CA5622C4E34E}" type="presParOf" srcId="{B53F261D-48FD-43A0-BB11-E99DE9D22C66}" destId="{C240415F-D90F-47E0-9A4D-293CA5027EB2}" srcOrd="0" destOrd="0" presId="urn:microsoft.com/office/officeart/2008/layout/HorizontalMultiLevelHierarchy"/>
    <dgm:cxn modelId="{79DE6D06-F3F4-4B62-AE2E-C39224CB6D3E}" type="presParOf" srcId="{B53F261D-48FD-43A0-BB11-E99DE9D22C66}" destId="{1497A0E3-5558-4E5F-9543-C6448DFE40D5}" srcOrd="1" destOrd="0" presId="urn:microsoft.com/office/officeart/2008/layout/HorizontalMultiLevelHierarchy"/>
    <dgm:cxn modelId="{19CB6880-26B5-47D2-BA12-082ACE16056D}" type="presParOf" srcId="{1497A0E3-5558-4E5F-9543-C6448DFE40D5}" destId="{DC94872B-631C-4A03-A187-ED849F36D336}" srcOrd="0" destOrd="0" presId="urn:microsoft.com/office/officeart/2008/layout/HorizontalMultiLevelHierarchy"/>
    <dgm:cxn modelId="{3F143CD3-BFD5-45E2-8ED4-4D10D114BDD9}" type="presParOf" srcId="{DC94872B-631C-4A03-A187-ED849F36D336}" destId="{CBB20540-9C3C-40A6-A89D-838EE58DE583}" srcOrd="0" destOrd="0" presId="urn:microsoft.com/office/officeart/2008/layout/HorizontalMultiLevelHierarchy"/>
    <dgm:cxn modelId="{9A22198B-5B70-4384-BFAA-B0B29FC49F3F}" type="presParOf" srcId="{1497A0E3-5558-4E5F-9543-C6448DFE40D5}" destId="{C679AD7E-2945-4A15-88BE-7C85A2CBA64A}" srcOrd="1" destOrd="0" presId="urn:microsoft.com/office/officeart/2008/layout/HorizontalMultiLevelHierarchy"/>
    <dgm:cxn modelId="{5608415F-F4F2-448E-A673-215DD19CB485}" type="presParOf" srcId="{C679AD7E-2945-4A15-88BE-7C85A2CBA64A}" destId="{CCAD21E3-F6B4-4162-82EA-D2F68182EAD9}" srcOrd="0" destOrd="0" presId="urn:microsoft.com/office/officeart/2008/layout/HorizontalMultiLevelHierarchy"/>
    <dgm:cxn modelId="{DC4ABB68-9641-4C44-BFD6-0AF84936E3BD}" type="presParOf" srcId="{C679AD7E-2945-4A15-88BE-7C85A2CBA64A}" destId="{F89330F7-2A74-4DAC-8A4B-EFCB93D66E5C}" srcOrd="1" destOrd="0" presId="urn:microsoft.com/office/officeart/2008/layout/HorizontalMultiLevelHierarchy"/>
    <dgm:cxn modelId="{DB1D6717-7E61-4D8F-8806-83AD7B7A0DAA}" type="presParOf" srcId="{1497A0E3-5558-4E5F-9543-C6448DFE40D5}" destId="{6EE0182D-0ED8-4D2B-A850-C2DFFE34B556}" srcOrd="2" destOrd="0" presId="urn:microsoft.com/office/officeart/2008/layout/HorizontalMultiLevelHierarchy"/>
    <dgm:cxn modelId="{33F67EE4-A883-41F3-8E9D-9C7BAB9658A1}" type="presParOf" srcId="{6EE0182D-0ED8-4D2B-A850-C2DFFE34B556}" destId="{3D146737-2784-442E-826D-A5DEAE4D3DB1}" srcOrd="0" destOrd="0" presId="urn:microsoft.com/office/officeart/2008/layout/HorizontalMultiLevelHierarchy"/>
    <dgm:cxn modelId="{AB28DFF9-D657-4703-9D3C-0F73EDC9F748}" type="presParOf" srcId="{1497A0E3-5558-4E5F-9543-C6448DFE40D5}" destId="{67FB2C55-B453-47B4-AEE0-CC6FE900448C}" srcOrd="3" destOrd="0" presId="urn:microsoft.com/office/officeart/2008/layout/HorizontalMultiLevelHierarchy"/>
    <dgm:cxn modelId="{AA6535E7-A9E9-4AC9-845A-2884BE2E87AA}" type="presParOf" srcId="{67FB2C55-B453-47B4-AEE0-CC6FE900448C}" destId="{D973D87C-602B-49F8-8EB6-A94ABEA88674}" srcOrd="0" destOrd="0" presId="urn:microsoft.com/office/officeart/2008/layout/HorizontalMultiLevelHierarchy"/>
    <dgm:cxn modelId="{B71C13C8-73FF-4C07-8131-ADA8520E4F4C}" type="presParOf" srcId="{67FB2C55-B453-47B4-AEE0-CC6FE900448C}" destId="{E37BCE02-130C-494C-8163-CA7BBC72592A}" srcOrd="1" destOrd="0" presId="urn:microsoft.com/office/officeart/2008/layout/HorizontalMultiLevelHierarchy"/>
    <dgm:cxn modelId="{4E19A78E-7156-4537-8F5E-4A13FE87A191}" type="presParOf" srcId="{1497A0E3-5558-4E5F-9543-C6448DFE40D5}" destId="{1B7A3D99-BFD6-4025-A410-82E737E681CE}" srcOrd="4" destOrd="0" presId="urn:microsoft.com/office/officeart/2008/layout/HorizontalMultiLevelHierarchy"/>
    <dgm:cxn modelId="{D78F01D2-2C1E-482F-B155-CDA5C21655EB}" type="presParOf" srcId="{1B7A3D99-BFD6-4025-A410-82E737E681CE}" destId="{28A6DB14-96B6-4B11-BF95-EF2197BDCFCF}" srcOrd="0" destOrd="0" presId="urn:microsoft.com/office/officeart/2008/layout/HorizontalMultiLevelHierarchy"/>
    <dgm:cxn modelId="{F67B2E5D-5182-4FCC-A9BD-6E41E8AFDE4B}" type="presParOf" srcId="{1497A0E3-5558-4E5F-9543-C6448DFE40D5}" destId="{C2C8597B-7C23-4C3B-9855-3FC4089CDD06}" srcOrd="5" destOrd="0" presId="urn:microsoft.com/office/officeart/2008/layout/HorizontalMultiLevelHierarchy"/>
    <dgm:cxn modelId="{C3E01C0F-DB2E-48C7-B543-A0AA0AE77477}" type="presParOf" srcId="{C2C8597B-7C23-4C3B-9855-3FC4089CDD06}" destId="{80F9372D-163D-4278-8BBE-C65702BB5862}" srcOrd="0" destOrd="0" presId="urn:microsoft.com/office/officeart/2008/layout/HorizontalMultiLevelHierarchy"/>
    <dgm:cxn modelId="{A5D4AD32-601B-4C4F-9269-D2A38DCF24BE}" type="presParOf" srcId="{C2C8597B-7C23-4C3B-9855-3FC4089CDD06}" destId="{365DAB01-4BBE-45F9-8201-A1662C7A438B}" srcOrd="1" destOrd="0" presId="urn:microsoft.com/office/officeart/2008/layout/HorizontalMultiLevelHierarchy"/>
    <dgm:cxn modelId="{D44D5815-3C28-404B-AC84-EF3E57881224}" type="presParOf" srcId="{1497A0E3-5558-4E5F-9543-C6448DFE40D5}" destId="{748FF08F-4488-4808-B473-3E398AF7A343}" srcOrd="6" destOrd="0" presId="urn:microsoft.com/office/officeart/2008/layout/HorizontalMultiLevelHierarchy"/>
    <dgm:cxn modelId="{97F9354A-2692-4C97-83CD-21B42A20D2DC}" type="presParOf" srcId="{748FF08F-4488-4808-B473-3E398AF7A343}" destId="{BD8C6DB7-9DA2-4454-83A9-9BF7F8DE1DF1}" srcOrd="0" destOrd="0" presId="urn:microsoft.com/office/officeart/2008/layout/HorizontalMultiLevelHierarchy"/>
    <dgm:cxn modelId="{EEC48C31-5191-41B2-AB5A-4E65BE4BEAF3}" type="presParOf" srcId="{1497A0E3-5558-4E5F-9543-C6448DFE40D5}" destId="{7468779F-F703-4760-B428-BE72FD4CBDE0}" srcOrd="7" destOrd="0" presId="urn:microsoft.com/office/officeart/2008/layout/HorizontalMultiLevelHierarchy"/>
    <dgm:cxn modelId="{3945ECCD-8AC7-4330-BEDF-9A8F01FF0860}" type="presParOf" srcId="{7468779F-F703-4760-B428-BE72FD4CBDE0}" destId="{440BDEB5-0147-4679-B3A0-E3F1DF73ED96}" srcOrd="0" destOrd="0" presId="urn:microsoft.com/office/officeart/2008/layout/HorizontalMultiLevelHierarchy"/>
    <dgm:cxn modelId="{76DDD519-86D2-461D-B1AA-B1D43BB2B20C}" type="presParOf" srcId="{7468779F-F703-4760-B428-BE72FD4CBDE0}" destId="{8D3A37F5-CED4-49E3-BEDD-482AF17DA6E0}" srcOrd="1" destOrd="0" presId="urn:microsoft.com/office/officeart/2008/layout/HorizontalMultiLevelHierarchy"/>
    <dgm:cxn modelId="{BFF0FC7C-9669-4D32-87F4-6FDB44DE5D5D}" type="presParOf" srcId="{1497A0E3-5558-4E5F-9543-C6448DFE40D5}" destId="{DF481F23-8BAC-4CD0-BCB9-A478B491CC43}" srcOrd="8" destOrd="0" presId="urn:microsoft.com/office/officeart/2008/layout/HorizontalMultiLevelHierarchy"/>
    <dgm:cxn modelId="{358CC9D2-C9CD-482A-AF91-6320FD9F659E}" type="presParOf" srcId="{DF481F23-8BAC-4CD0-BCB9-A478B491CC43}" destId="{8EA6E0AC-2CDD-4C1D-A85D-A2A1CE6EDA51}" srcOrd="0" destOrd="0" presId="urn:microsoft.com/office/officeart/2008/layout/HorizontalMultiLevelHierarchy"/>
    <dgm:cxn modelId="{058F1A26-3060-467D-8A59-7FE7FB1F8673}" type="presParOf" srcId="{1497A0E3-5558-4E5F-9543-C6448DFE40D5}" destId="{E1936A1C-0A88-4BFC-8E19-59954C164F59}" srcOrd="9" destOrd="0" presId="urn:microsoft.com/office/officeart/2008/layout/HorizontalMultiLevelHierarchy"/>
    <dgm:cxn modelId="{93B9C7C9-6ED4-4C5A-BAC7-E69665D88B14}" type="presParOf" srcId="{E1936A1C-0A88-4BFC-8E19-59954C164F59}" destId="{C8382F0F-B1B4-41F5-8D25-A93CE7B6DC7A}" srcOrd="0" destOrd="0" presId="urn:microsoft.com/office/officeart/2008/layout/HorizontalMultiLevelHierarchy"/>
    <dgm:cxn modelId="{6A36B094-D73A-4120-99F2-D1CB8A3A9E77}" type="presParOf" srcId="{E1936A1C-0A88-4BFC-8E19-59954C164F59}" destId="{64C12C70-2F4C-4CC8-9C30-902FF0EA2CA3}" srcOrd="1" destOrd="0" presId="urn:microsoft.com/office/officeart/2008/layout/HorizontalMultiLevelHierarchy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DF481F23-8BAC-4CD0-BCB9-A478B491CC43}">
      <dsp:nvSpPr>
        <dsp:cNvPr id="0" name=""/>
        <dsp:cNvSpPr/>
      </dsp:nvSpPr>
      <dsp:spPr>
        <a:xfrm>
          <a:off x="5276703" y="6971483"/>
          <a:ext cx="149440" cy="66856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4720" y="0"/>
              </a:lnTo>
              <a:lnTo>
                <a:pt x="74720" y="668561"/>
              </a:lnTo>
              <a:lnTo>
                <a:pt x="149440" y="668561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334297" y="7288637"/>
        <a:ext cx="34252" cy="34252"/>
      </dsp:txXfrm>
    </dsp:sp>
    <dsp:sp modelId="{748FF08F-4488-4808-B473-3E398AF7A343}">
      <dsp:nvSpPr>
        <dsp:cNvPr id="0" name=""/>
        <dsp:cNvSpPr/>
      </dsp:nvSpPr>
      <dsp:spPr>
        <a:xfrm>
          <a:off x="5276703" y="6971483"/>
          <a:ext cx="149440" cy="33202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4720" y="0"/>
              </a:lnTo>
              <a:lnTo>
                <a:pt x="74720" y="332028"/>
              </a:lnTo>
              <a:lnTo>
                <a:pt x="149440" y="332028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42321" y="7128394"/>
        <a:ext cx="18205" cy="18205"/>
      </dsp:txXfrm>
    </dsp:sp>
    <dsp:sp modelId="{1B7A3D99-BFD6-4025-A410-82E737E681CE}">
      <dsp:nvSpPr>
        <dsp:cNvPr id="0" name=""/>
        <dsp:cNvSpPr/>
      </dsp:nvSpPr>
      <dsp:spPr>
        <a:xfrm>
          <a:off x="5276703" y="6923843"/>
          <a:ext cx="149440" cy="91440"/>
        </a:xfrm>
        <a:custGeom>
          <a:avLst/>
          <a:gdLst/>
          <a:ahLst/>
          <a:cxnLst/>
          <a:rect l="0" t="0" r="0" b="0"/>
          <a:pathLst>
            <a:path>
              <a:moveTo>
                <a:pt x="0" y="47639"/>
              </a:moveTo>
              <a:lnTo>
                <a:pt x="74720" y="47639"/>
              </a:lnTo>
              <a:lnTo>
                <a:pt x="74720" y="45720"/>
              </a:lnTo>
              <a:lnTo>
                <a:pt x="149440" y="4572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347687" y="6965827"/>
        <a:ext cx="7472" cy="7472"/>
      </dsp:txXfrm>
    </dsp:sp>
    <dsp:sp modelId="{6EE0182D-0ED8-4D2B-A850-C2DFFE34B556}">
      <dsp:nvSpPr>
        <dsp:cNvPr id="0" name=""/>
        <dsp:cNvSpPr/>
      </dsp:nvSpPr>
      <dsp:spPr>
        <a:xfrm>
          <a:off x="5276703" y="6620844"/>
          <a:ext cx="149440" cy="350638"/>
        </a:xfrm>
        <a:custGeom>
          <a:avLst/>
          <a:gdLst/>
          <a:ahLst/>
          <a:cxnLst/>
          <a:rect l="0" t="0" r="0" b="0"/>
          <a:pathLst>
            <a:path>
              <a:moveTo>
                <a:pt x="0" y="350638"/>
              </a:moveTo>
              <a:lnTo>
                <a:pt x="74720" y="350638"/>
              </a:lnTo>
              <a:lnTo>
                <a:pt x="74720" y="0"/>
              </a:lnTo>
              <a:lnTo>
                <a:pt x="149440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341895" y="6786634"/>
        <a:ext cx="19057" cy="19057"/>
      </dsp:txXfrm>
    </dsp:sp>
    <dsp:sp modelId="{DC94872B-631C-4A03-A187-ED849F36D336}">
      <dsp:nvSpPr>
        <dsp:cNvPr id="0" name=""/>
        <dsp:cNvSpPr/>
      </dsp:nvSpPr>
      <dsp:spPr>
        <a:xfrm>
          <a:off x="5276703" y="6274202"/>
          <a:ext cx="149440" cy="697280"/>
        </a:xfrm>
        <a:custGeom>
          <a:avLst/>
          <a:gdLst/>
          <a:ahLst/>
          <a:cxnLst/>
          <a:rect l="0" t="0" r="0" b="0"/>
          <a:pathLst>
            <a:path>
              <a:moveTo>
                <a:pt x="0" y="697280"/>
              </a:moveTo>
              <a:lnTo>
                <a:pt x="74720" y="697280"/>
              </a:lnTo>
              <a:lnTo>
                <a:pt x="74720" y="0"/>
              </a:lnTo>
              <a:lnTo>
                <a:pt x="149440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33596" y="6605014"/>
        <a:ext cx="35655" cy="35655"/>
      </dsp:txXfrm>
    </dsp:sp>
    <dsp:sp modelId="{6B0E65DE-8250-4EFD-858A-36465140FB3E}">
      <dsp:nvSpPr>
        <dsp:cNvPr id="0" name=""/>
        <dsp:cNvSpPr/>
      </dsp:nvSpPr>
      <dsp:spPr>
        <a:xfrm>
          <a:off x="3361988" y="3853490"/>
          <a:ext cx="149440" cy="311799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4720" y="0"/>
              </a:lnTo>
              <a:lnTo>
                <a:pt x="74720" y="3117992"/>
              </a:lnTo>
              <a:lnTo>
                <a:pt x="149440" y="3117992"/>
              </a:lnTo>
            </a:path>
          </a:pathLst>
        </a:custGeom>
        <a:noFill/>
        <a:ln w="1905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11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3358669" y="5334447"/>
        <a:ext cx="156078" cy="156078"/>
      </dsp:txXfrm>
    </dsp:sp>
    <dsp:sp modelId="{B54BF39F-BFFB-49D0-81D9-AF7369368643}">
      <dsp:nvSpPr>
        <dsp:cNvPr id="0" name=""/>
        <dsp:cNvSpPr/>
      </dsp:nvSpPr>
      <dsp:spPr>
        <a:xfrm>
          <a:off x="5269747" y="5701572"/>
          <a:ext cx="174001" cy="18651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87000" y="0"/>
              </a:lnTo>
              <a:lnTo>
                <a:pt x="87000" y="186519"/>
              </a:lnTo>
              <a:lnTo>
                <a:pt x="174001" y="186519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350370" y="5788455"/>
        <a:ext cx="12754" cy="12754"/>
      </dsp:txXfrm>
    </dsp:sp>
    <dsp:sp modelId="{AA85AB6D-747D-4CF5-8B0E-796F1CB05EC2}">
      <dsp:nvSpPr>
        <dsp:cNvPr id="0" name=""/>
        <dsp:cNvSpPr/>
      </dsp:nvSpPr>
      <dsp:spPr>
        <a:xfrm>
          <a:off x="5269747" y="5514852"/>
          <a:ext cx="174001" cy="186719"/>
        </a:xfrm>
        <a:custGeom>
          <a:avLst/>
          <a:gdLst/>
          <a:ahLst/>
          <a:cxnLst/>
          <a:rect l="0" t="0" r="0" b="0"/>
          <a:pathLst>
            <a:path>
              <a:moveTo>
                <a:pt x="0" y="186719"/>
              </a:moveTo>
              <a:lnTo>
                <a:pt x="87000" y="186719"/>
              </a:lnTo>
              <a:lnTo>
                <a:pt x="87000" y="0"/>
              </a:lnTo>
              <a:lnTo>
                <a:pt x="174001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350367" y="5601832"/>
        <a:ext cx="12761" cy="12761"/>
      </dsp:txXfrm>
    </dsp:sp>
    <dsp:sp modelId="{294FFAD7-511D-4424-B737-7A38AD8C0E1D}">
      <dsp:nvSpPr>
        <dsp:cNvPr id="0" name=""/>
        <dsp:cNvSpPr/>
      </dsp:nvSpPr>
      <dsp:spPr>
        <a:xfrm>
          <a:off x="3361988" y="3853490"/>
          <a:ext cx="154110" cy="184808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7055" y="0"/>
              </a:lnTo>
              <a:lnTo>
                <a:pt x="77055" y="1848082"/>
              </a:lnTo>
              <a:lnTo>
                <a:pt x="154110" y="1848082"/>
              </a:lnTo>
            </a:path>
          </a:pathLst>
        </a:custGeom>
        <a:noFill/>
        <a:ln w="1905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667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600" kern="1200"/>
        </a:p>
      </dsp:txBody>
      <dsp:txXfrm>
        <a:off x="3392681" y="4731169"/>
        <a:ext cx="92724" cy="92724"/>
      </dsp:txXfrm>
    </dsp:sp>
    <dsp:sp modelId="{0FC2FB66-1F11-43F8-8D85-E47AAD9EB2C3}">
      <dsp:nvSpPr>
        <dsp:cNvPr id="0" name=""/>
        <dsp:cNvSpPr/>
      </dsp:nvSpPr>
      <dsp:spPr>
        <a:xfrm>
          <a:off x="5276703" y="3916242"/>
          <a:ext cx="159512" cy="1229267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9756" y="0"/>
              </a:lnTo>
              <a:lnTo>
                <a:pt x="79756" y="1229267"/>
              </a:lnTo>
              <a:lnTo>
                <a:pt x="159512" y="1229267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325470" y="4499887"/>
        <a:ext cx="61978" cy="61978"/>
      </dsp:txXfrm>
    </dsp:sp>
    <dsp:sp modelId="{43F9B0A8-F2DD-44A3-87D3-5742A7218E80}">
      <dsp:nvSpPr>
        <dsp:cNvPr id="0" name=""/>
        <dsp:cNvSpPr/>
      </dsp:nvSpPr>
      <dsp:spPr>
        <a:xfrm>
          <a:off x="5276703" y="3916242"/>
          <a:ext cx="164160" cy="91298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82080" y="0"/>
              </a:lnTo>
              <a:lnTo>
                <a:pt x="82080" y="912982"/>
              </a:lnTo>
              <a:lnTo>
                <a:pt x="164160" y="912982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35593" y="4349543"/>
        <a:ext cx="46381" cy="46381"/>
      </dsp:txXfrm>
    </dsp:sp>
    <dsp:sp modelId="{02550F42-2777-40F0-B52C-F8613082B6F2}">
      <dsp:nvSpPr>
        <dsp:cNvPr id="0" name=""/>
        <dsp:cNvSpPr/>
      </dsp:nvSpPr>
      <dsp:spPr>
        <a:xfrm>
          <a:off x="5276703" y="3916242"/>
          <a:ext cx="154103" cy="60627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7051" y="0"/>
              </a:lnTo>
              <a:lnTo>
                <a:pt x="77051" y="606274"/>
              </a:lnTo>
              <a:lnTo>
                <a:pt x="154103" y="606274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38116" y="4203741"/>
        <a:ext cx="31277" cy="31277"/>
      </dsp:txXfrm>
    </dsp:sp>
    <dsp:sp modelId="{4A66500A-3CEA-4B48-AD74-2C0A33F05014}">
      <dsp:nvSpPr>
        <dsp:cNvPr id="0" name=""/>
        <dsp:cNvSpPr/>
      </dsp:nvSpPr>
      <dsp:spPr>
        <a:xfrm>
          <a:off x="5276703" y="3916242"/>
          <a:ext cx="154103" cy="299565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7051" y="0"/>
              </a:lnTo>
              <a:lnTo>
                <a:pt x="77051" y="299565"/>
              </a:lnTo>
              <a:lnTo>
                <a:pt x="154103" y="299565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45333" y="4057603"/>
        <a:ext cx="16843" cy="16843"/>
      </dsp:txXfrm>
    </dsp:sp>
    <dsp:sp modelId="{75CC8A33-6F92-478A-8ADD-DA6D41483EAA}">
      <dsp:nvSpPr>
        <dsp:cNvPr id="0" name=""/>
        <dsp:cNvSpPr/>
      </dsp:nvSpPr>
      <dsp:spPr>
        <a:xfrm>
          <a:off x="5276703" y="3863380"/>
          <a:ext cx="154103" cy="91440"/>
        </a:xfrm>
        <a:custGeom>
          <a:avLst/>
          <a:gdLst/>
          <a:ahLst/>
          <a:cxnLst/>
          <a:rect l="0" t="0" r="0" b="0"/>
          <a:pathLst>
            <a:path>
              <a:moveTo>
                <a:pt x="0" y="52862"/>
              </a:moveTo>
              <a:lnTo>
                <a:pt x="77051" y="52862"/>
              </a:lnTo>
              <a:lnTo>
                <a:pt x="77051" y="45720"/>
              </a:lnTo>
              <a:lnTo>
                <a:pt x="154103" y="4572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49898" y="3905243"/>
        <a:ext cx="7713" cy="7713"/>
      </dsp:txXfrm>
    </dsp:sp>
    <dsp:sp modelId="{5AC12A13-4AFB-42C2-94B5-6862D0C07A1D}">
      <dsp:nvSpPr>
        <dsp:cNvPr id="0" name=""/>
        <dsp:cNvSpPr/>
      </dsp:nvSpPr>
      <dsp:spPr>
        <a:xfrm>
          <a:off x="5276703" y="3597425"/>
          <a:ext cx="160050" cy="318817"/>
        </a:xfrm>
        <a:custGeom>
          <a:avLst/>
          <a:gdLst/>
          <a:ahLst/>
          <a:cxnLst/>
          <a:rect l="0" t="0" r="0" b="0"/>
          <a:pathLst>
            <a:path>
              <a:moveTo>
                <a:pt x="0" y="318817"/>
              </a:moveTo>
              <a:lnTo>
                <a:pt x="80025" y="318817"/>
              </a:lnTo>
              <a:lnTo>
                <a:pt x="80025" y="0"/>
              </a:lnTo>
              <a:lnTo>
                <a:pt x="160050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47810" y="3747915"/>
        <a:ext cx="17836" cy="17836"/>
      </dsp:txXfrm>
    </dsp:sp>
    <dsp:sp modelId="{0E10D9C2-20CE-4279-B957-7585EEB8926D}">
      <dsp:nvSpPr>
        <dsp:cNvPr id="0" name=""/>
        <dsp:cNvSpPr/>
      </dsp:nvSpPr>
      <dsp:spPr>
        <a:xfrm>
          <a:off x="5276703" y="3288461"/>
          <a:ext cx="151458" cy="627781"/>
        </a:xfrm>
        <a:custGeom>
          <a:avLst/>
          <a:gdLst/>
          <a:ahLst/>
          <a:cxnLst/>
          <a:rect l="0" t="0" r="0" b="0"/>
          <a:pathLst>
            <a:path>
              <a:moveTo>
                <a:pt x="0" y="627781"/>
              </a:moveTo>
              <a:lnTo>
                <a:pt x="75729" y="627781"/>
              </a:lnTo>
              <a:lnTo>
                <a:pt x="75729" y="0"/>
              </a:lnTo>
              <a:lnTo>
                <a:pt x="151458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36287" y="3586207"/>
        <a:ext cx="32289" cy="32289"/>
      </dsp:txXfrm>
    </dsp:sp>
    <dsp:sp modelId="{D5F9BF8C-F24A-4628-8A96-9A30E223F082}">
      <dsp:nvSpPr>
        <dsp:cNvPr id="0" name=""/>
        <dsp:cNvSpPr/>
      </dsp:nvSpPr>
      <dsp:spPr>
        <a:xfrm>
          <a:off x="5276703" y="2983942"/>
          <a:ext cx="149440" cy="932300"/>
        </a:xfrm>
        <a:custGeom>
          <a:avLst/>
          <a:gdLst/>
          <a:ahLst/>
          <a:cxnLst/>
          <a:rect l="0" t="0" r="0" b="0"/>
          <a:pathLst>
            <a:path>
              <a:moveTo>
                <a:pt x="0" y="932300"/>
              </a:moveTo>
              <a:lnTo>
                <a:pt x="74720" y="932300"/>
              </a:lnTo>
              <a:lnTo>
                <a:pt x="74720" y="0"/>
              </a:lnTo>
              <a:lnTo>
                <a:pt x="149440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27819" y="3426487"/>
        <a:ext cx="47210" cy="47210"/>
      </dsp:txXfrm>
    </dsp:sp>
    <dsp:sp modelId="{CB67F7EC-1022-46D4-B890-F7E4F6D4474C}">
      <dsp:nvSpPr>
        <dsp:cNvPr id="0" name=""/>
        <dsp:cNvSpPr/>
      </dsp:nvSpPr>
      <dsp:spPr>
        <a:xfrm>
          <a:off x="5276703" y="2689655"/>
          <a:ext cx="149440" cy="1226587"/>
        </a:xfrm>
        <a:custGeom>
          <a:avLst/>
          <a:gdLst/>
          <a:ahLst/>
          <a:cxnLst/>
          <a:rect l="0" t="0" r="0" b="0"/>
          <a:pathLst>
            <a:path>
              <a:moveTo>
                <a:pt x="0" y="1226587"/>
              </a:moveTo>
              <a:lnTo>
                <a:pt x="74720" y="1226587"/>
              </a:lnTo>
              <a:lnTo>
                <a:pt x="74720" y="0"/>
              </a:lnTo>
              <a:lnTo>
                <a:pt x="149440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320532" y="3272057"/>
        <a:ext cx="61782" cy="61782"/>
      </dsp:txXfrm>
    </dsp:sp>
    <dsp:sp modelId="{34EBA3B0-C515-4B57-B016-F5CE47017709}">
      <dsp:nvSpPr>
        <dsp:cNvPr id="0" name=""/>
        <dsp:cNvSpPr/>
      </dsp:nvSpPr>
      <dsp:spPr>
        <a:xfrm>
          <a:off x="3361988" y="3807770"/>
          <a:ext cx="149440" cy="91440"/>
        </a:xfrm>
        <a:custGeom>
          <a:avLst/>
          <a:gdLst/>
          <a:ahLst/>
          <a:cxnLst/>
          <a:rect l="0" t="0" r="0" b="0"/>
          <a:pathLst>
            <a:path>
              <a:moveTo>
                <a:pt x="0" y="45720"/>
              </a:moveTo>
              <a:lnTo>
                <a:pt x="74720" y="45720"/>
              </a:lnTo>
              <a:lnTo>
                <a:pt x="74720" y="108472"/>
              </a:lnTo>
              <a:lnTo>
                <a:pt x="149440" y="108472"/>
              </a:lnTo>
            </a:path>
          </a:pathLst>
        </a:custGeom>
        <a:noFill/>
        <a:ln w="1905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3432656" y="3849438"/>
        <a:ext cx="8104" cy="8104"/>
      </dsp:txXfrm>
    </dsp:sp>
    <dsp:sp modelId="{157523C4-C993-49F4-9F57-59469D788589}">
      <dsp:nvSpPr>
        <dsp:cNvPr id="0" name=""/>
        <dsp:cNvSpPr/>
      </dsp:nvSpPr>
      <dsp:spPr>
        <a:xfrm>
          <a:off x="5276703" y="2204273"/>
          <a:ext cx="148835" cy="15649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4417" y="0"/>
              </a:lnTo>
              <a:lnTo>
                <a:pt x="74417" y="156490"/>
              </a:lnTo>
              <a:lnTo>
                <a:pt x="148835" y="15649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45722" y="2277119"/>
        <a:ext cx="10798" cy="10798"/>
      </dsp:txXfrm>
    </dsp:sp>
    <dsp:sp modelId="{1DB24E10-8714-4CB5-9396-E5586AA21DDD}">
      <dsp:nvSpPr>
        <dsp:cNvPr id="0" name=""/>
        <dsp:cNvSpPr/>
      </dsp:nvSpPr>
      <dsp:spPr>
        <a:xfrm>
          <a:off x="5276703" y="2045227"/>
          <a:ext cx="148835" cy="159046"/>
        </a:xfrm>
        <a:custGeom>
          <a:avLst/>
          <a:gdLst/>
          <a:ahLst/>
          <a:cxnLst/>
          <a:rect l="0" t="0" r="0" b="0"/>
          <a:pathLst>
            <a:path>
              <a:moveTo>
                <a:pt x="0" y="159046"/>
              </a:moveTo>
              <a:lnTo>
                <a:pt x="74417" y="159046"/>
              </a:lnTo>
              <a:lnTo>
                <a:pt x="74417" y="0"/>
              </a:lnTo>
              <a:lnTo>
                <a:pt x="148835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45675" y="2119304"/>
        <a:ext cx="10891" cy="10891"/>
      </dsp:txXfrm>
    </dsp:sp>
    <dsp:sp modelId="{93B07334-A35B-4D37-91B7-555465F96362}">
      <dsp:nvSpPr>
        <dsp:cNvPr id="0" name=""/>
        <dsp:cNvSpPr/>
      </dsp:nvSpPr>
      <dsp:spPr>
        <a:xfrm>
          <a:off x="3361988" y="2204273"/>
          <a:ext cx="149440" cy="1649217"/>
        </a:xfrm>
        <a:custGeom>
          <a:avLst/>
          <a:gdLst/>
          <a:ahLst/>
          <a:cxnLst/>
          <a:rect l="0" t="0" r="0" b="0"/>
          <a:pathLst>
            <a:path>
              <a:moveTo>
                <a:pt x="0" y="1649217"/>
              </a:moveTo>
              <a:lnTo>
                <a:pt x="74720" y="1649217"/>
              </a:lnTo>
              <a:lnTo>
                <a:pt x="74720" y="0"/>
              </a:lnTo>
              <a:lnTo>
                <a:pt x="149440" y="0"/>
              </a:lnTo>
            </a:path>
          </a:pathLst>
        </a:custGeom>
        <a:noFill/>
        <a:ln w="1905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667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6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3395309" y="2987482"/>
        <a:ext cx="82798" cy="82798"/>
      </dsp:txXfrm>
    </dsp:sp>
    <dsp:sp modelId="{C6392505-2B7B-411C-82E4-5CFF0C23E414}">
      <dsp:nvSpPr>
        <dsp:cNvPr id="0" name=""/>
        <dsp:cNvSpPr/>
      </dsp:nvSpPr>
      <dsp:spPr>
        <a:xfrm>
          <a:off x="5276703" y="1528259"/>
          <a:ext cx="156591" cy="16538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8295" y="0"/>
              </a:lnTo>
              <a:lnTo>
                <a:pt x="78295" y="165388"/>
              </a:lnTo>
              <a:lnTo>
                <a:pt x="156591" y="165388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49305" y="1605259"/>
        <a:ext cx="11387" cy="11387"/>
      </dsp:txXfrm>
    </dsp:sp>
    <dsp:sp modelId="{E289628F-01A0-4914-A2AD-0719E1FF68DA}">
      <dsp:nvSpPr>
        <dsp:cNvPr id="0" name=""/>
        <dsp:cNvSpPr/>
      </dsp:nvSpPr>
      <dsp:spPr>
        <a:xfrm>
          <a:off x="5276703" y="1376874"/>
          <a:ext cx="156591" cy="151384"/>
        </a:xfrm>
        <a:custGeom>
          <a:avLst/>
          <a:gdLst/>
          <a:ahLst/>
          <a:cxnLst/>
          <a:rect l="0" t="0" r="0" b="0"/>
          <a:pathLst>
            <a:path>
              <a:moveTo>
                <a:pt x="0" y="151384"/>
              </a:moveTo>
              <a:lnTo>
                <a:pt x="78295" y="151384"/>
              </a:lnTo>
              <a:lnTo>
                <a:pt x="78295" y="0"/>
              </a:lnTo>
              <a:lnTo>
                <a:pt x="156591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49554" y="1447122"/>
        <a:ext cx="10890" cy="10890"/>
      </dsp:txXfrm>
    </dsp:sp>
    <dsp:sp modelId="{F6B582A7-0441-4E07-8AB1-5126045D9E7C}">
      <dsp:nvSpPr>
        <dsp:cNvPr id="0" name=""/>
        <dsp:cNvSpPr/>
      </dsp:nvSpPr>
      <dsp:spPr>
        <a:xfrm>
          <a:off x="3361988" y="1528259"/>
          <a:ext cx="149440" cy="2325230"/>
        </a:xfrm>
        <a:custGeom>
          <a:avLst/>
          <a:gdLst/>
          <a:ahLst/>
          <a:cxnLst/>
          <a:rect l="0" t="0" r="0" b="0"/>
          <a:pathLst>
            <a:path>
              <a:moveTo>
                <a:pt x="0" y="2325230"/>
              </a:moveTo>
              <a:lnTo>
                <a:pt x="74720" y="2325230"/>
              </a:lnTo>
              <a:lnTo>
                <a:pt x="74720" y="0"/>
              </a:lnTo>
              <a:lnTo>
                <a:pt x="149440" y="0"/>
              </a:lnTo>
            </a:path>
          </a:pathLst>
        </a:custGeom>
        <a:noFill/>
        <a:ln w="1905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8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3378458" y="2632624"/>
        <a:ext cx="116501" cy="116501"/>
      </dsp:txXfrm>
    </dsp:sp>
    <dsp:sp modelId="{CD648B1B-328F-431F-9F1E-47370FF3A5D3}">
      <dsp:nvSpPr>
        <dsp:cNvPr id="0" name=""/>
        <dsp:cNvSpPr/>
      </dsp:nvSpPr>
      <dsp:spPr>
        <a:xfrm>
          <a:off x="5276703" y="579762"/>
          <a:ext cx="149440" cy="48652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4720" y="0"/>
              </a:lnTo>
              <a:lnTo>
                <a:pt x="74720" y="486522"/>
              </a:lnTo>
              <a:lnTo>
                <a:pt x="149440" y="486522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338700" y="810300"/>
        <a:ext cx="25447" cy="25447"/>
      </dsp:txXfrm>
    </dsp:sp>
    <dsp:sp modelId="{F4A0CF7F-9844-440C-A179-AFC587D20648}">
      <dsp:nvSpPr>
        <dsp:cNvPr id="0" name=""/>
        <dsp:cNvSpPr/>
      </dsp:nvSpPr>
      <dsp:spPr>
        <a:xfrm>
          <a:off x="5276703" y="579762"/>
          <a:ext cx="156591" cy="158146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8295" y="0"/>
              </a:lnTo>
              <a:lnTo>
                <a:pt x="78295" y="158146"/>
              </a:lnTo>
              <a:lnTo>
                <a:pt x="156591" y="158146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49435" y="653272"/>
        <a:ext cx="11127" cy="11127"/>
      </dsp:txXfrm>
    </dsp:sp>
    <dsp:sp modelId="{92930807-8DC7-4937-B203-8BECCDA01D36}">
      <dsp:nvSpPr>
        <dsp:cNvPr id="0" name=""/>
        <dsp:cNvSpPr/>
      </dsp:nvSpPr>
      <dsp:spPr>
        <a:xfrm>
          <a:off x="5276703" y="449658"/>
          <a:ext cx="149440" cy="130104"/>
        </a:xfrm>
        <a:custGeom>
          <a:avLst/>
          <a:gdLst/>
          <a:ahLst/>
          <a:cxnLst/>
          <a:rect l="0" t="0" r="0" b="0"/>
          <a:pathLst>
            <a:path>
              <a:moveTo>
                <a:pt x="0" y="130104"/>
              </a:moveTo>
              <a:lnTo>
                <a:pt x="74720" y="130104"/>
              </a:lnTo>
              <a:lnTo>
                <a:pt x="74720" y="0"/>
              </a:lnTo>
              <a:lnTo>
                <a:pt x="149440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346470" y="509757"/>
        <a:ext cx="9907" cy="9907"/>
      </dsp:txXfrm>
    </dsp:sp>
    <dsp:sp modelId="{923CAD84-92AD-4270-A520-5DC9F5263997}">
      <dsp:nvSpPr>
        <dsp:cNvPr id="0" name=""/>
        <dsp:cNvSpPr/>
      </dsp:nvSpPr>
      <dsp:spPr>
        <a:xfrm>
          <a:off x="5276703" y="137459"/>
          <a:ext cx="156591" cy="442303"/>
        </a:xfrm>
        <a:custGeom>
          <a:avLst/>
          <a:gdLst/>
          <a:ahLst/>
          <a:cxnLst/>
          <a:rect l="0" t="0" r="0" b="0"/>
          <a:pathLst>
            <a:path>
              <a:moveTo>
                <a:pt x="0" y="442303"/>
              </a:moveTo>
              <a:lnTo>
                <a:pt x="78295" y="442303"/>
              </a:lnTo>
              <a:lnTo>
                <a:pt x="78295" y="0"/>
              </a:lnTo>
              <a:lnTo>
                <a:pt x="156591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343269" y="346880"/>
        <a:ext cx="23460" cy="23460"/>
      </dsp:txXfrm>
    </dsp:sp>
    <dsp:sp modelId="{285FC65C-A1BD-4C90-AF72-D6CCF40FA191}">
      <dsp:nvSpPr>
        <dsp:cNvPr id="0" name=""/>
        <dsp:cNvSpPr/>
      </dsp:nvSpPr>
      <dsp:spPr>
        <a:xfrm>
          <a:off x="3361988" y="579762"/>
          <a:ext cx="149440" cy="3273727"/>
        </a:xfrm>
        <a:custGeom>
          <a:avLst/>
          <a:gdLst/>
          <a:ahLst/>
          <a:cxnLst/>
          <a:rect l="0" t="0" r="0" b="0"/>
          <a:pathLst>
            <a:path>
              <a:moveTo>
                <a:pt x="0" y="3273727"/>
              </a:moveTo>
              <a:lnTo>
                <a:pt x="74720" y="3273727"/>
              </a:lnTo>
              <a:lnTo>
                <a:pt x="74720" y="0"/>
              </a:lnTo>
              <a:lnTo>
                <a:pt x="149440" y="0"/>
              </a:lnTo>
            </a:path>
          </a:pathLst>
        </a:custGeom>
        <a:noFill/>
        <a:ln w="1905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12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3354780" y="2134698"/>
        <a:ext cx="163856" cy="163856"/>
      </dsp:txXfrm>
    </dsp:sp>
    <dsp:sp modelId="{AB712DE9-25E1-4FA2-80CC-0040526C6CF2}">
      <dsp:nvSpPr>
        <dsp:cNvPr id="0" name=""/>
        <dsp:cNvSpPr/>
      </dsp:nvSpPr>
      <dsp:spPr>
        <a:xfrm rot="16200000">
          <a:off x="1165881" y="3608527"/>
          <a:ext cx="3902289" cy="489925"/>
        </a:xfrm>
        <a:prstGeom prst="rect">
          <a:avLst/>
        </a:prstGeom>
        <a:solidFill>
          <a:srgbClr val="002060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1100" kern="1200">
              <a:latin typeface="Arial" panose="020B0604020202020204" pitchFamily="34" charset="0"/>
              <a:cs typeface="Arial" panose="020B0604020202020204" pitchFamily="34" charset="0"/>
            </a:rPr>
            <a:t>IDG - Índice de Desempenho Geral</a:t>
          </a:r>
        </a:p>
      </dsp:txBody>
      <dsp:txXfrm>
        <a:off x="1165881" y="3608527"/>
        <a:ext cx="3902289" cy="489925"/>
      </dsp:txXfrm>
    </dsp:sp>
    <dsp:sp modelId="{2C2708C1-7BEE-4C0E-BFF8-7AB628C1C864}">
      <dsp:nvSpPr>
        <dsp:cNvPr id="0" name=""/>
        <dsp:cNvSpPr/>
      </dsp:nvSpPr>
      <dsp:spPr>
        <a:xfrm>
          <a:off x="3511429" y="301788"/>
          <a:ext cx="1765274" cy="555948"/>
        </a:xfrm>
        <a:prstGeom prst="rect">
          <a:avLst/>
        </a:prstGeom>
        <a:solidFill>
          <a:srgbClr val="FF0000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44000" tIns="5080" rIns="5080" bIns="50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800" kern="1200">
              <a:latin typeface="Arial" panose="020B0604020202020204" pitchFamily="34" charset="0"/>
              <a:cs typeface="Arial" panose="020B0604020202020204" pitchFamily="34" charset="0"/>
            </a:rPr>
            <a:t>IA - Índice de Atendimento e Cobertura (30%)</a:t>
          </a:r>
        </a:p>
      </dsp:txBody>
      <dsp:txXfrm>
        <a:off x="3511429" y="301788"/>
        <a:ext cx="1765274" cy="555948"/>
      </dsp:txXfrm>
    </dsp:sp>
    <dsp:sp modelId="{C4BBEB90-C8AC-4ED0-9321-7160968E0774}">
      <dsp:nvSpPr>
        <dsp:cNvPr id="0" name=""/>
        <dsp:cNvSpPr/>
      </dsp:nvSpPr>
      <dsp:spPr>
        <a:xfrm>
          <a:off x="5433295" y="0"/>
          <a:ext cx="2295915" cy="274918"/>
        </a:xfrm>
        <a:prstGeom prst="rect">
          <a:avLst/>
        </a:prstGeom>
        <a:solidFill>
          <a:srgbClr val="FF0000"/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IAA - Indice de Atendimento  de Abastecimento de água (25%)</a:t>
          </a:r>
        </a:p>
      </dsp:txBody>
      <dsp:txXfrm>
        <a:off x="5433295" y="0"/>
        <a:ext cx="2295915" cy="274918"/>
      </dsp:txXfrm>
    </dsp:sp>
    <dsp:sp modelId="{3179D425-98AB-4B41-927B-E9840239F220}">
      <dsp:nvSpPr>
        <dsp:cNvPr id="0" name=""/>
        <dsp:cNvSpPr/>
      </dsp:nvSpPr>
      <dsp:spPr>
        <a:xfrm>
          <a:off x="5426144" y="335755"/>
          <a:ext cx="2318085" cy="227805"/>
        </a:xfrm>
        <a:prstGeom prst="rect">
          <a:avLst/>
        </a:prstGeom>
        <a:solidFill>
          <a:srgbClr val="FF0000"/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ysClr val="window" lastClr="FFFFFF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ICA - Índice de Cobertura de Abastecimento de Água  ( 25%)</a:t>
          </a:r>
        </a:p>
      </dsp:txBody>
      <dsp:txXfrm>
        <a:off x="5426144" y="335755"/>
        <a:ext cx="2318085" cy="227805"/>
      </dsp:txXfrm>
    </dsp:sp>
    <dsp:sp modelId="{34380E53-F3D2-4966-BFAF-762BE6222566}">
      <dsp:nvSpPr>
        <dsp:cNvPr id="0" name=""/>
        <dsp:cNvSpPr/>
      </dsp:nvSpPr>
      <dsp:spPr>
        <a:xfrm>
          <a:off x="5433295" y="600449"/>
          <a:ext cx="2314139" cy="274918"/>
        </a:xfrm>
        <a:prstGeom prst="rect">
          <a:avLst/>
        </a:prstGeom>
        <a:solidFill>
          <a:srgbClr val="FF0000"/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IAE - Índice de Atendimento  de Esgotamento Sanitário (25%)</a:t>
          </a:r>
        </a:p>
      </dsp:txBody>
      <dsp:txXfrm>
        <a:off x="5433295" y="600449"/>
        <a:ext cx="2314139" cy="274918"/>
      </dsp:txXfrm>
    </dsp:sp>
    <dsp:sp modelId="{B51C7637-5B53-40D9-961F-7EC480582DC2}">
      <dsp:nvSpPr>
        <dsp:cNvPr id="0" name=""/>
        <dsp:cNvSpPr/>
      </dsp:nvSpPr>
      <dsp:spPr>
        <a:xfrm>
          <a:off x="5426144" y="952382"/>
          <a:ext cx="2329375" cy="227805"/>
        </a:xfrm>
        <a:prstGeom prst="rect">
          <a:avLst/>
        </a:prstGeom>
        <a:solidFill>
          <a:srgbClr val="FF0000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445" tIns="4445" rIns="4445" bIns="4445" numCol="1" spcCol="1270" anchor="ctr" anchorCtr="0">
          <a:noAutofit/>
        </a:bodyPr>
        <a:lstStyle/>
        <a:p>
          <a:pPr marL="0" lvl="0" indent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ICE - Índice de Cobertura de Esgotamento Sanitário (25%)</a:t>
          </a:r>
        </a:p>
      </dsp:txBody>
      <dsp:txXfrm>
        <a:off x="5426144" y="952382"/>
        <a:ext cx="2329375" cy="227805"/>
      </dsp:txXfrm>
    </dsp:sp>
    <dsp:sp modelId="{84A52116-845A-4275-8DCB-5CB1D282DA5B}">
      <dsp:nvSpPr>
        <dsp:cNvPr id="0" name=""/>
        <dsp:cNvSpPr/>
      </dsp:nvSpPr>
      <dsp:spPr>
        <a:xfrm>
          <a:off x="3511429" y="1250285"/>
          <a:ext cx="1765274" cy="555948"/>
        </a:xfrm>
        <a:prstGeom prst="rect">
          <a:avLst/>
        </a:prstGeom>
        <a:solidFill>
          <a:schemeClr val="accent1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44000" tIns="5080" rIns="5080" bIns="50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800" kern="1200">
              <a:latin typeface="Arial" panose="020B0604020202020204" pitchFamily="34" charset="0"/>
              <a:cs typeface="Arial" panose="020B0604020202020204" pitchFamily="34" charset="0"/>
            </a:rPr>
            <a:t>IC - Indice de Continuidade  (10%)</a:t>
          </a:r>
        </a:p>
      </dsp:txBody>
      <dsp:txXfrm>
        <a:off x="3511429" y="1250285"/>
        <a:ext cx="1765274" cy="555948"/>
      </dsp:txXfrm>
    </dsp:sp>
    <dsp:sp modelId="{905653A8-5D98-41CB-B6F5-E831EC1497C8}">
      <dsp:nvSpPr>
        <dsp:cNvPr id="0" name=""/>
        <dsp:cNvSpPr/>
      </dsp:nvSpPr>
      <dsp:spPr>
        <a:xfrm>
          <a:off x="5433295" y="1239415"/>
          <a:ext cx="2310553" cy="274918"/>
        </a:xfrm>
        <a:prstGeom prst="rect">
          <a:avLst/>
        </a:prstGeom>
        <a:solidFill>
          <a:schemeClr val="accent4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ITA - Índice de Continuidade de Água (50%)</a:t>
          </a:r>
        </a:p>
      </dsp:txBody>
      <dsp:txXfrm>
        <a:off x="5433295" y="1239415"/>
        <a:ext cx="2310553" cy="274918"/>
      </dsp:txXfrm>
    </dsp:sp>
    <dsp:sp modelId="{6C7063E4-E05B-4F8F-A581-166E37D19DEF}">
      <dsp:nvSpPr>
        <dsp:cNvPr id="0" name=""/>
        <dsp:cNvSpPr/>
      </dsp:nvSpPr>
      <dsp:spPr>
        <a:xfrm>
          <a:off x="5433295" y="1556188"/>
          <a:ext cx="2309895" cy="274918"/>
        </a:xfrm>
        <a:prstGeom prst="rect">
          <a:avLst/>
        </a:prstGeom>
        <a:solidFill>
          <a:schemeClr val="accent4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ITE - Indice de Continuidade de Esgoto (50%)</a:t>
          </a:r>
        </a:p>
      </dsp:txBody>
      <dsp:txXfrm>
        <a:off x="5433295" y="1556188"/>
        <a:ext cx="2309895" cy="274918"/>
      </dsp:txXfrm>
    </dsp:sp>
    <dsp:sp modelId="{A60C2D3D-77B3-4B5B-B626-518DE22B6BBF}">
      <dsp:nvSpPr>
        <dsp:cNvPr id="0" name=""/>
        <dsp:cNvSpPr/>
      </dsp:nvSpPr>
      <dsp:spPr>
        <a:xfrm>
          <a:off x="3511429" y="1926298"/>
          <a:ext cx="1765274" cy="555948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44000" tIns="5080" rIns="5080" bIns="50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800" kern="1200">
              <a:latin typeface="Arial" panose="020B0604020202020204" pitchFamily="34" charset="0"/>
              <a:cs typeface="Arial" panose="020B0604020202020204" pitchFamily="34" charset="0"/>
            </a:rPr>
            <a:t>IQ - Indice de Qualidade (05%)</a:t>
          </a:r>
        </a:p>
      </dsp:txBody>
      <dsp:txXfrm>
        <a:off x="3511429" y="1926298"/>
        <a:ext cx="1765274" cy="555948"/>
      </dsp:txXfrm>
    </dsp:sp>
    <dsp:sp modelId="{9AE418D5-2D5A-4081-B551-43090763BAE8}">
      <dsp:nvSpPr>
        <dsp:cNvPr id="0" name=""/>
        <dsp:cNvSpPr/>
      </dsp:nvSpPr>
      <dsp:spPr>
        <a:xfrm>
          <a:off x="5425539" y="1907768"/>
          <a:ext cx="2330182" cy="274918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IQA - Índice de Qualidade  de Água (50%)</a:t>
          </a:r>
        </a:p>
      </dsp:txBody>
      <dsp:txXfrm>
        <a:off x="5425539" y="1907768"/>
        <a:ext cx="2330182" cy="274918"/>
      </dsp:txXfrm>
    </dsp:sp>
    <dsp:sp modelId="{6236D19E-D561-4B34-A930-E6F3713DD9F6}">
      <dsp:nvSpPr>
        <dsp:cNvPr id="0" name=""/>
        <dsp:cNvSpPr/>
      </dsp:nvSpPr>
      <dsp:spPr>
        <a:xfrm>
          <a:off x="5425539" y="2223304"/>
          <a:ext cx="2332864" cy="274918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IQE - Índice de Qualidade de Esgoto (50%)</a:t>
          </a:r>
        </a:p>
      </dsp:txBody>
      <dsp:txXfrm>
        <a:off x="5425539" y="2223304"/>
        <a:ext cx="2332864" cy="274918"/>
      </dsp:txXfrm>
    </dsp:sp>
    <dsp:sp modelId="{8E600B2E-BEF8-4AE2-B529-630CC65A5EE0}">
      <dsp:nvSpPr>
        <dsp:cNvPr id="0" name=""/>
        <dsp:cNvSpPr/>
      </dsp:nvSpPr>
      <dsp:spPr>
        <a:xfrm>
          <a:off x="3511429" y="3638268"/>
          <a:ext cx="1765274" cy="555948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44000" tIns="5080" rIns="5080" bIns="50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800" kern="1200">
              <a:latin typeface="Arial" panose="020B0604020202020204" pitchFamily="34" charset="0"/>
              <a:cs typeface="Arial" panose="020B0604020202020204" pitchFamily="34" charset="0"/>
            </a:rPr>
            <a:t>IE - Indice de Eficiência (30%)</a:t>
          </a:r>
        </a:p>
      </dsp:txBody>
      <dsp:txXfrm>
        <a:off x="3511429" y="3638268"/>
        <a:ext cx="1765274" cy="555948"/>
      </dsp:txXfrm>
    </dsp:sp>
    <dsp:sp modelId="{861F6A40-CD0C-43C6-A1A2-E1DA7885752B}">
      <dsp:nvSpPr>
        <dsp:cNvPr id="0" name=""/>
        <dsp:cNvSpPr/>
      </dsp:nvSpPr>
      <dsp:spPr>
        <a:xfrm>
          <a:off x="5426144" y="2564618"/>
          <a:ext cx="2320005" cy="250073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445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   IPL - Indice de Perdas por Ligação (10%) </a:t>
          </a:r>
        </a:p>
      </dsp:txBody>
      <dsp:txXfrm>
        <a:off x="5426144" y="2564618"/>
        <a:ext cx="2320005" cy="250073"/>
      </dsp:txXfrm>
    </dsp:sp>
    <dsp:sp modelId="{C87DC64B-FF53-431F-A17E-284707D91DAC}">
      <dsp:nvSpPr>
        <dsp:cNvPr id="0" name=""/>
        <dsp:cNvSpPr/>
      </dsp:nvSpPr>
      <dsp:spPr>
        <a:xfrm>
          <a:off x="5426144" y="2846482"/>
          <a:ext cx="2327335" cy="274918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IMM - Indice de Micromedição de Água (10%)</a:t>
          </a:r>
        </a:p>
      </dsp:txBody>
      <dsp:txXfrm>
        <a:off x="5426144" y="2846482"/>
        <a:ext cx="2327335" cy="274918"/>
      </dsp:txXfrm>
    </dsp:sp>
    <dsp:sp modelId="{63C95E99-B2CC-46EB-B5F5-3C6137F7BAAF}">
      <dsp:nvSpPr>
        <dsp:cNvPr id="0" name=""/>
        <dsp:cNvSpPr/>
      </dsp:nvSpPr>
      <dsp:spPr>
        <a:xfrm>
          <a:off x="5428161" y="3151002"/>
          <a:ext cx="2327066" cy="274918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IMA - Indice de Macromedição de Água (10%)  </a:t>
          </a:r>
        </a:p>
      </dsp:txBody>
      <dsp:txXfrm>
        <a:off x="5428161" y="3151002"/>
        <a:ext cx="2327066" cy="274918"/>
      </dsp:txXfrm>
    </dsp:sp>
    <dsp:sp modelId="{3680520E-608E-4332-B4F0-BEA68857CA56}">
      <dsp:nvSpPr>
        <dsp:cNvPr id="0" name=""/>
        <dsp:cNvSpPr/>
      </dsp:nvSpPr>
      <dsp:spPr>
        <a:xfrm>
          <a:off x="5436754" y="3459966"/>
          <a:ext cx="2329958" cy="274918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DRE - Duração Média de Reparos Extravasamento de Esgoto (10%)</a:t>
          </a:r>
        </a:p>
      </dsp:txBody>
      <dsp:txXfrm>
        <a:off x="5436754" y="3459966"/>
        <a:ext cx="2329958" cy="274918"/>
      </dsp:txXfrm>
    </dsp:sp>
    <dsp:sp modelId="{15325C5A-48A6-4A79-8C00-52DB0D69BE50}">
      <dsp:nvSpPr>
        <dsp:cNvPr id="0" name=""/>
        <dsp:cNvSpPr/>
      </dsp:nvSpPr>
      <dsp:spPr>
        <a:xfrm>
          <a:off x="5430806" y="3771640"/>
          <a:ext cx="2326917" cy="274918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IPP - Índice de Produtividade de Pessoal (15%)</a:t>
          </a:r>
        </a:p>
      </dsp:txBody>
      <dsp:txXfrm>
        <a:off x="5430806" y="3771640"/>
        <a:ext cx="2326917" cy="274918"/>
      </dsp:txXfrm>
    </dsp:sp>
    <dsp:sp modelId="{0064C82E-D140-4E1B-B24A-426CDB9B3936}">
      <dsp:nvSpPr>
        <dsp:cNvPr id="0" name=""/>
        <dsp:cNvSpPr/>
      </dsp:nvSpPr>
      <dsp:spPr>
        <a:xfrm>
          <a:off x="5430806" y="4078349"/>
          <a:ext cx="2323793" cy="274918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IPF - Indice de Perdas Físicas de Água (20%)</a:t>
          </a:r>
        </a:p>
      </dsp:txBody>
      <dsp:txXfrm>
        <a:off x="5430806" y="4078349"/>
        <a:ext cx="2323793" cy="274918"/>
      </dsp:txXfrm>
    </dsp:sp>
    <dsp:sp modelId="{12000F61-3ECF-4E20-BB11-E42DFEB2A3D8}">
      <dsp:nvSpPr>
        <dsp:cNvPr id="0" name=""/>
        <dsp:cNvSpPr/>
      </dsp:nvSpPr>
      <dsp:spPr>
        <a:xfrm>
          <a:off x="5430806" y="4385058"/>
          <a:ext cx="2327141" cy="274918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IEA - Índice de Consumo de Energia Eletrica no SAA (10%)</a:t>
          </a:r>
        </a:p>
      </dsp:txBody>
      <dsp:txXfrm>
        <a:off x="5430806" y="4385058"/>
        <a:ext cx="2327141" cy="274918"/>
      </dsp:txXfrm>
    </dsp:sp>
    <dsp:sp modelId="{49B42812-4D2D-4551-8331-C8B1AB5CA394}">
      <dsp:nvSpPr>
        <dsp:cNvPr id="0" name=""/>
        <dsp:cNvSpPr/>
      </dsp:nvSpPr>
      <dsp:spPr>
        <a:xfrm>
          <a:off x="5440864" y="4691766"/>
          <a:ext cx="2325437" cy="274918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IEE - Índice de Consumo de Energia Eletrica no SES (10%)</a:t>
          </a:r>
        </a:p>
      </dsp:txBody>
      <dsp:txXfrm>
        <a:off x="5440864" y="4691766"/>
        <a:ext cx="2325437" cy="274918"/>
      </dsp:txXfrm>
    </dsp:sp>
    <dsp:sp modelId="{70689145-3E06-4396-A8A4-0FAA4AC8135A}">
      <dsp:nvSpPr>
        <dsp:cNvPr id="0" name=""/>
        <dsp:cNvSpPr/>
      </dsp:nvSpPr>
      <dsp:spPr>
        <a:xfrm>
          <a:off x="5436216" y="4998475"/>
          <a:ext cx="2323502" cy="294069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IUA - Índice de Utilização do Volume de Água Captado Outorgado (05%) </a:t>
          </a:r>
        </a:p>
      </dsp:txBody>
      <dsp:txXfrm>
        <a:off x="5436216" y="4998475"/>
        <a:ext cx="2323502" cy="294069"/>
      </dsp:txXfrm>
    </dsp:sp>
    <dsp:sp modelId="{B475BAE5-0E4C-4D61-A848-9BA8E4B93841}">
      <dsp:nvSpPr>
        <dsp:cNvPr id="0" name=""/>
        <dsp:cNvSpPr/>
      </dsp:nvSpPr>
      <dsp:spPr>
        <a:xfrm>
          <a:off x="3516099" y="5437502"/>
          <a:ext cx="1753648" cy="528140"/>
        </a:xfrm>
        <a:prstGeom prst="rect">
          <a:avLst/>
        </a:prstGeom>
        <a:solidFill>
          <a:schemeClr val="accent2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800" kern="1200">
              <a:latin typeface="Arial" panose="020B0604020202020204" pitchFamily="34" charset="0"/>
              <a:cs typeface="Arial" panose="020B0604020202020204" pitchFamily="34" charset="0"/>
            </a:rPr>
            <a:t>IR - Índice de Regularidade (05%)</a:t>
          </a:r>
        </a:p>
      </dsp:txBody>
      <dsp:txXfrm>
        <a:off x="3516099" y="5437502"/>
        <a:ext cx="1753648" cy="528140"/>
      </dsp:txXfrm>
    </dsp:sp>
    <dsp:sp modelId="{6DAC7A82-D226-4CDA-84BF-DCE4B4311548}">
      <dsp:nvSpPr>
        <dsp:cNvPr id="0" name=""/>
        <dsp:cNvSpPr/>
      </dsp:nvSpPr>
      <dsp:spPr>
        <a:xfrm>
          <a:off x="5443748" y="5356709"/>
          <a:ext cx="2309656" cy="316287"/>
        </a:xfrm>
        <a:prstGeom prst="rect">
          <a:avLst/>
        </a:prstGeom>
        <a:solidFill>
          <a:schemeClr val="accent2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2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IRA - Índice de Regularidade Ambiental de ETA (50%)</a:t>
          </a:r>
        </a:p>
      </dsp:txBody>
      <dsp:txXfrm>
        <a:off x="5443748" y="5356709"/>
        <a:ext cx="2309656" cy="316287"/>
      </dsp:txXfrm>
    </dsp:sp>
    <dsp:sp modelId="{33F3619C-F42C-43D1-A728-552130557BF1}">
      <dsp:nvSpPr>
        <dsp:cNvPr id="0" name=""/>
        <dsp:cNvSpPr/>
      </dsp:nvSpPr>
      <dsp:spPr>
        <a:xfrm>
          <a:off x="5443748" y="5729948"/>
          <a:ext cx="2309656" cy="316287"/>
        </a:xfrm>
        <a:prstGeom prst="rect">
          <a:avLst/>
        </a:prstGeom>
        <a:solidFill>
          <a:schemeClr val="accent2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2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IRE - Índice de Regularidade Ambiental de ETE (50%)</a:t>
          </a:r>
        </a:p>
      </dsp:txBody>
      <dsp:txXfrm>
        <a:off x="5443748" y="5729948"/>
        <a:ext cx="2309656" cy="316287"/>
      </dsp:txXfrm>
    </dsp:sp>
    <dsp:sp modelId="{C240415F-D90F-47E0-9A4D-293CA5027EB2}">
      <dsp:nvSpPr>
        <dsp:cNvPr id="0" name=""/>
        <dsp:cNvSpPr/>
      </dsp:nvSpPr>
      <dsp:spPr>
        <a:xfrm>
          <a:off x="3511429" y="6693508"/>
          <a:ext cx="1765274" cy="555948"/>
        </a:xfrm>
        <a:prstGeom prst="rect">
          <a:avLst/>
        </a:prstGeom>
        <a:solidFill>
          <a:schemeClr val="bg2">
            <a:lumMod val="10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44000" tIns="5080" rIns="5080" bIns="50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800" kern="1200">
              <a:latin typeface="Arial" panose="020B0604020202020204" pitchFamily="34" charset="0"/>
              <a:cs typeface="Arial" panose="020B0604020202020204" pitchFamily="34" charset="0"/>
            </a:rPr>
            <a:t>IS - Indice de Sustentabilidade (20%)</a:t>
          </a:r>
        </a:p>
      </dsp:txBody>
      <dsp:txXfrm>
        <a:off x="3511429" y="6693508"/>
        <a:ext cx="1765274" cy="555948"/>
      </dsp:txXfrm>
    </dsp:sp>
    <dsp:sp modelId="{CCAD21E3-F6B4-4162-82EA-D2F68182EAD9}">
      <dsp:nvSpPr>
        <dsp:cNvPr id="0" name=""/>
        <dsp:cNvSpPr/>
      </dsp:nvSpPr>
      <dsp:spPr>
        <a:xfrm>
          <a:off x="5426144" y="6136743"/>
          <a:ext cx="2336720" cy="274918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IAU - Índice de Atendimento ao Usuário (20%)</a:t>
          </a:r>
        </a:p>
      </dsp:txBody>
      <dsp:txXfrm>
        <a:off x="5426144" y="6136743"/>
        <a:ext cx="2336720" cy="274918"/>
      </dsp:txXfrm>
    </dsp:sp>
    <dsp:sp modelId="{D973D87C-602B-49F8-8EB6-A94ABEA88674}">
      <dsp:nvSpPr>
        <dsp:cNvPr id="0" name=""/>
        <dsp:cNvSpPr/>
      </dsp:nvSpPr>
      <dsp:spPr>
        <a:xfrm>
          <a:off x="5426144" y="6468613"/>
          <a:ext cx="2338043" cy="304462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2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MDR - Margem da DEX sobre Receita Operacional de Água e Esgoto (10%)</a:t>
          </a:r>
          <a:endParaRPr lang="pt-BR" sz="700" kern="1200"/>
        </a:p>
      </dsp:txBody>
      <dsp:txXfrm>
        <a:off x="5426144" y="6468613"/>
        <a:ext cx="2338043" cy="304462"/>
      </dsp:txXfrm>
    </dsp:sp>
    <dsp:sp modelId="{80F9372D-163D-4278-8BBE-C65702BB5862}">
      <dsp:nvSpPr>
        <dsp:cNvPr id="0" name=""/>
        <dsp:cNvSpPr/>
      </dsp:nvSpPr>
      <dsp:spPr>
        <a:xfrm>
          <a:off x="5426144" y="6830027"/>
          <a:ext cx="2338043" cy="279073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2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ISC - Índice de Suficiência de Caixa (10%)</a:t>
          </a:r>
        </a:p>
      </dsp:txBody>
      <dsp:txXfrm>
        <a:off x="5426144" y="6830027"/>
        <a:ext cx="2338043" cy="279073"/>
      </dsp:txXfrm>
    </dsp:sp>
    <dsp:sp modelId="{440BDEB5-0147-4679-B3A0-E3F1DF73ED96}">
      <dsp:nvSpPr>
        <dsp:cNvPr id="0" name=""/>
        <dsp:cNvSpPr/>
      </dsp:nvSpPr>
      <dsp:spPr>
        <a:xfrm>
          <a:off x="5426144" y="7166051"/>
          <a:ext cx="2326289" cy="274918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IPA - Indice de Perdas Aparente ou de Faturamento (30%)</a:t>
          </a:r>
        </a:p>
      </dsp:txBody>
      <dsp:txXfrm>
        <a:off x="5426144" y="7166051"/>
        <a:ext cx="2326289" cy="274918"/>
      </dsp:txXfrm>
    </dsp:sp>
    <dsp:sp modelId="{C8382F0F-B1B4-41F5-8D25-A93CE7B6DC7A}">
      <dsp:nvSpPr>
        <dsp:cNvPr id="0" name=""/>
        <dsp:cNvSpPr/>
      </dsp:nvSpPr>
      <dsp:spPr>
        <a:xfrm>
          <a:off x="5426144" y="7497921"/>
          <a:ext cx="2332648" cy="284244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445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    IER - Índice de Evasão de Receitas (30%)</a:t>
          </a:r>
        </a:p>
      </dsp:txBody>
      <dsp:txXfrm>
        <a:off x="5426144" y="7497921"/>
        <a:ext cx="2332648" cy="284244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8/layout/HorizontalMultiLevelHierarchy">
  <dgm:title val=""/>
  <dgm:desc val=""/>
  <dgm:catLst>
    <dgm:cat type="hierarchy" pri="46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</dgm:cxnLst>
      <dgm:bg/>
      <dgm:whole/>
    </dgm:dataModel>
  </dgm:clrData>
  <dgm:layoutNode name="Name0">
    <dgm:varLst>
      <dgm:chPref val="1"/>
      <dgm:dir/>
      <dgm:animOne val="branch"/>
      <dgm:animLvl val="lvl"/>
      <dgm:resizeHandles val="exact"/>
    </dgm:varLst>
    <dgm:choose name="Name1">
      <dgm:if name="Name2" func="var" arg="dir" op="equ" val="norm">
        <dgm:alg type="hierChild">
          <dgm:param type="linDir" val="fromT"/>
          <dgm:param type="chAlign" val="l"/>
        </dgm:alg>
      </dgm:if>
      <dgm:else name="Name3">
        <dgm:alg type="hierChild">
          <dgm:param type="linDir" val="fromT"/>
          <dgm:param type="chAlign" val="r"/>
        </dgm:alg>
      </dgm:else>
    </dgm:choose>
    <dgm:shape xmlns:r="http://schemas.openxmlformats.org/officeDocument/2006/relationships" r:blip="">
      <dgm:adjLst/>
    </dgm:shape>
    <dgm:presOf/>
    <dgm:constrLst>
      <dgm:constr type="h" for="des" forName="LevelOneTextNode" refType="h"/>
      <dgm:constr type="w" for="des" forName="LevelOneTextNode" refType="h" refFor="des" refForName="LevelOneTextNode" fact="0.19"/>
      <dgm:constr type="h" for="des" forName="LevelTwoTextNode" refType="w" refFor="des" refForName="LevelOneTextNode"/>
      <dgm:constr type="w" for="des" forName="LevelTwoTextNode" refType="h" refFor="des" refForName="LevelTwoTextNode" fact="3.28"/>
      <dgm:constr type="sibSp" refType="h" refFor="des" refForName="LevelTwoTextNode" op="equ" fact="0.25"/>
      <dgm:constr type="sibSp" for="des" forName="level2hierChild" refType="h" refFor="des" refForName="LevelTwoTextNode" op="equ" fact="0.25"/>
      <dgm:constr type="sibSp" for="des" forName="level3hierChild" refType="h" refFor="des" refForName="LevelTwoTextNode" op="equ" fact="0.25"/>
      <dgm:constr type="sp" for="des" forName="root1" refType="w" refFor="des" refForName="LevelTwoTextNode" fact="0.2"/>
      <dgm:constr type="sp" for="des" forName="root2" refType="sp" refFor="des" refForName="root1" op="equ"/>
      <dgm:constr type="primFontSz" for="des" forName="LevelOneTextNode" op="equ" val="65"/>
      <dgm:constr type="primFontSz" for="des" forName="LevelTwoTextNode" op="equ" val="65"/>
      <dgm:constr type="primFontSz" for="des" forName="LevelTwoTextNode" refType="primFontSz" refFor="des" refForName="LevelOneTextNode" op="lte"/>
      <dgm:constr type="primFontSz" for="des" forName="connTx" op="equ" val="50"/>
      <dgm:constr type="primFontSz" for="des" forName="connTx" refType="primFontSz" refFor="des" refForName="LevelOneTextNode" op="lte" fact="0.78"/>
    </dgm:constrLst>
    <dgm:forEach name="Name4" axis="ch">
      <dgm:forEach name="Name5" axis="self" ptType="node">
        <dgm:layoutNode name="root1">
          <dgm:choose name="Name6">
            <dgm:if name="Name7" func="var" arg="dir" op="equ" val="norm">
              <dgm:alg type="hierRoot">
                <dgm:param type="hierAlign" val="lCtrCh"/>
              </dgm:alg>
            </dgm:if>
            <dgm:else name="Name8">
              <dgm:alg type="hierRoot">
                <dgm:param type="hierAlign" val="rCtrCh"/>
              </dgm:alg>
            </dgm:else>
          </dgm:choose>
          <dgm:shape xmlns:r="http://schemas.openxmlformats.org/officeDocument/2006/relationships" r:blip="">
            <dgm:adjLst/>
          </dgm:shape>
          <dgm:presOf/>
          <dgm:layoutNode name="LevelOneTextNode" styleLbl="node0">
            <dgm:varLst>
              <dgm:chPref val="3"/>
            </dgm:varLst>
            <dgm:alg type="tx">
              <dgm:param type="autoTxRot" val="grav"/>
            </dgm:alg>
            <dgm:choose name="Name9">
              <dgm:if name="Name10" func="var" arg="dir" op="equ" val="norm">
                <dgm:shape xmlns:r="http://schemas.openxmlformats.org/officeDocument/2006/relationships" rot="270" type="rect" r:blip="">
                  <dgm:adjLst/>
                </dgm:shape>
              </dgm:if>
              <dgm:else name="Name11">
                <dgm:shape xmlns:r="http://schemas.openxmlformats.org/officeDocument/2006/relationships" rot="90" type="rect" r:blip="">
                  <dgm:adjLst/>
                </dgm:shape>
              </dgm:else>
            </dgm:choose>
            <dgm:presOf axis="self"/>
            <dgm:constrLst>
              <dgm:constr type="tMarg" refType="primFontSz" fact="0.05"/>
              <dgm:constr type="bMarg" refType="primFontSz" fact="0.05"/>
              <dgm:constr type="lMarg" refType="primFontSz" fact="0.05"/>
              <dgm:constr type="rMarg" refType="primFontSz" fact="0.05"/>
            </dgm:constrLst>
            <dgm:ruleLst>
              <dgm:rule type="primFontSz" val="2" fact="NaN" max="NaN"/>
            </dgm:ruleLst>
          </dgm:layoutNode>
          <dgm:layoutNode name="level2hierChild">
            <dgm:choose name="Name12">
              <dgm:if name="Name13" func="var" arg="dir" op="equ" val="norm">
                <dgm:alg type="hierChild">
                  <dgm:param type="linDir" val="fromT"/>
                  <dgm:param type="chAlign" val="l"/>
                </dgm:alg>
              </dgm:if>
              <dgm:else name="Name14">
                <dgm:alg type="hierChild">
                  <dgm:param type="linDir" val="fromT"/>
                  <dgm:param type="chAlign" val="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forEach name="repeat" axis="ch">
              <dgm:forEach name="Name15" axis="self" ptType="parTrans" cnt="1">
                <dgm:layoutNode name="conn2-1">
                  <dgm:choose name="Name16">
                    <dgm:if name="Name17" func="var" arg="dir" op="equ" val="norm">
                      <dgm:alg type="conn">
                        <dgm:param type="dim" val="1D"/>
                        <dgm:param type="begPts" val="midR"/>
                        <dgm:param type="endPts" val="midL"/>
                        <dgm:param type="endSty" val="noArr"/>
                        <dgm:param type="connRout" val="bend"/>
                      </dgm:alg>
                    </dgm:if>
                    <dgm:else name="Name18">
                      <dgm:alg type="conn">
                        <dgm:param type="dim" val="1D"/>
                        <dgm:param type="begPts" val="midL"/>
                        <dgm:param type="endPts" val="midR"/>
                        <dgm:param type="endSty" val="noArr"/>
                        <dgm:param type="connRout" val="bend"/>
                      </dgm:alg>
                    </dgm:else>
                  </dgm:choose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w" val="1"/>
                    <dgm:constr type="h" val="5"/>
                    <dgm:constr type="connDist"/>
                    <dgm:constr type="begPad"/>
                    <dgm:constr type="endPad"/>
                    <dgm:constr type="userA" for="ch" refType="connDist"/>
                  </dgm:constrLst>
                  <dgm:layoutNode name="connTx">
                    <dgm:alg type="tx">
                      <dgm:param type="autoTxRot" val="grav"/>
                    </dgm:alg>
                    <dgm:shape xmlns:r="http://schemas.openxmlformats.org/officeDocument/2006/relationships" type="rect" r:blip="" hideGeom="1">
                      <dgm:adjLst/>
                    </dgm:shape>
                    <dgm:presOf axis="self"/>
                    <dgm:constrLst>
                      <dgm:constr type="userA"/>
                      <dgm:constr type="w" refType="userA" fact="0.05"/>
                      <dgm:constr type="h" refType="userA" fact="0.05"/>
                      <dgm:constr type="lMarg" val="1"/>
                      <dgm:constr type="rMarg" val="1"/>
                      <dgm:constr type="tMarg"/>
                      <dgm:constr type="bMarg"/>
                    </dgm:constrLst>
                    <dgm:ruleLst>
                      <dgm:rule type="h" val="NaN" fact="0.25" max="NaN"/>
                      <dgm:rule type="w" val="NaN" fact="0.8" max="NaN"/>
                      <dgm:rule type="primFontSz" val="5" fact="NaN" max="NaN"/>
                    </dgm:ruleLst>
                  </dgm:layoutNode>
                </dgm:layoutNode>
              </dgm:forEach>
              <dgm:forEach name="Name19" axis="self" ptType="node">
                <dgm:layoutNode name="root2">
                  <dgm:choose name="Name20">
                    <dgm:if name="Name21" func="var" arg="dir" op="equ" val="norm">
                      <dgm:alg type="hierRoot">
                        <dgm:param type="hierAlign" val="lCtrCh"/>
                      </dgm:alg>
                    </dgm:if>
                    <dgm:else name="Name22">
                      <dgm:alg type="hierRoot">
                        <dgm:param type="hierAlign" val="rCtrCh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layoutNode name="LevelTwoTextNode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/>
                    <dgm:constrLst>
                      <dgm:constr type="tMarg" refType="primFontSz" fact="0.05"/>
                      <dgm:constr type="bMarg" refType="primFontSz" fact="0.05"/>
                      <dgm:constr type="lMarg" refType="primFontSz" fact="0.05"/>
                      <dgm:constr type="rMarg" refType="primFontSz" fact="0.05"/>
                    </dgm:constrLst>
                    <dgm:ruleLst>
                      <dgm:rule type="primFontSz" val="2" fact="NaN" max="NaN"/>
                    </dgm:ruleLst>
                  </dgm:layoutNode>
                  <dgm:layoutNode name="level3hierChild">
                    <dgm:choose name="Name23">
                      <dgm:if name="Name24" func="var" arg="dir" op="equ" val="norm">
                        <dgm:alg type="hierChild">
                          <dgm:param type="linDir" val="fromT"/>
                          <dgm:param type="chAlign" val="l"/>
                        </dgm:alg>
                      </dgm:if>
                      <dgm:else name="Name25">
                        <dgm:alg type="hierChild">
                          <dgm:param type="linDir" val="fromT"/>
                          <dgm:param type="chAlign" val="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forEach name="Name26" ref="repeat"/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4">
  <dgm:title val=""/>
  <dgm:desc val=""/>
  <dgm:catLst>
    <dgm:cat type="3D" pri="11400"/>
  </dgm:catLst>
  <dgm:scene3d>
    <a:camera prst="orthographicFront"/>
    <a:lightRig rig="threePt" dir="t"/>
  </dgm:scene3d>
  <dgm:styleLbl name="node0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chilly" dir="t"/>
    </dgm:scene3d>
    <dgm:sp3d z="12700" extrusionH="12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ImgPlace1">
    <dgm:scene3d>
      <a:camera prst="orthographicFront"/>
      <a:lightRig rig="chilly" dir="t"/>
    </dgm:scene3d>
    <dgm:sp3d z="-2570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chilly" dir="t"/>
    </dgm:scene3d>
    <dgm:sp3d z="-700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chilly" dir="t"/>
    </dgm:scene3d>
    <dgm:sp3d z="127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ibTrans2D1">
    <dgm:scene3d>
      <a:camera prst="orthographicFront"/>
      <a:lightRig rig="chilly" dir="t"/>
    </dgm:scene3d>
    <dgm:sp3d z="-257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1D1">
    <dgm:scene3d>
      <a:camera prst="orthographicFront"/>
      <a:lightRig rig="chilly" dir="t"/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chilly" dir="t"/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chilly" dir="t"/>
    </dgm:scene3d>
    <dgm:sp3d z="17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2">
    <dgm:scene3d>
      <a:camera prst="orthographicFront"/>
      <a:lightRig rig="chilly" dir="t"/>
    </dgm:scene3d>
    <dgm:sp3d z="17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3">
    <dgm:scene3d>
      <a:camera prst="orthographicFront"/>
      <a:lightRig rig="chilly" dir="t"/>
    </dgm:scene3d>
    <dgm:sp3d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4">
    <dgm:scene3d>
      <a:camera prst="orthographicFront"/>
      <a:lightRig rig="chilly" dir="t"/>
    </dgm:scene3d>
    <dgm:sp3d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1D1">
    <dgm:scene3d>
      <a:camera prst="orthographicFront"/>
      <a:lightRig rig="chilly" dir="t"/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chilly" dir="t"/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chilly" dir="t"/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chilly" dir="t"/>
    </dgm:scene3d>
    <dgm:sp3d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chilly" dir="t"/>
    </dgm:scene3d>
    <dgm:sp3d prstMaterial="dkEdge">
      <a:bevelT w="127000" h="254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Acc1">
    <dgm:scene3d>
      <a:camera prst="orthographicFront"/>
      <a:lightRig rig="chilly" dir="t"/>
    </dgm:scene3d>
    <dgm:sp3d z="-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chilly" dir="t"/>
    </dgm:scene3d>
    <dgm:sp3d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chilly" dir="t"/>
    </dgm:scene3d>
    <dgm:sp3d z="-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chilly" dir="t"/>
    </dgm:scene3d>
    <dgm:sp3d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chilly" dir="t"/>
    </dgm:scene3d>
    <dgm:sp3d z="-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chilly" dir="t"/>
    </dgm:scene3d>
    <dgm:sp3d z="-127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chilly" dir="t"/>
    </dgm:scene3d>
    <dgm:sp3d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chilly" dir="t"/>
    </dgm:scene3d>
    <dgm:sp3d z="-1524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chilly" dir="t"/>
    </dgm:scene3d>
    <dgm:sp3d z="127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444501</xdr:colOff>
      <xdr:row>2</xdr:row>
      <xdr:rowOff>154709</xdr:rowOff>
    </xdr:from>
    <xdr:to>
      <xdr:col>13</xdr:col>
      <xdr:colOff>119063</xdr:colOff>
      <xdr:row>40</xdr:row>
      <xdr:rowOff>182562</xdr:rowOff>
    </xdr:to>
    <xdr:graphicFrame macro="">
      <xdr:nvGraphicFramePr>
        <xdr:cNvPr id="3" name="Diagrama 2">
          <a:extLst>
            <a:ext uri="{FF2B5EF4-FFF2-40B4-BE49-F238E27FC236}">
              <a16:creationId xmlns:a16="http://schemas.microsoft.com/office/drawing/2014/main" id="{3521D2EF-EB0B-58CA-1CFA-7926C259F6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592AE-F711-4F54-B138-FD382A09E363}">
  <dimension ref="A1:AS82"/>
  <sheetViews>
    <sheetView tabSelected="1" topLeftCell="A39" zoomScale="120" zoomScaleNormal="120" workbookViewId="0">
      <selection activeCell="M49" sqref="M49"/>
    </sheetView>
  </sheetViews>
  <sheetFormatPr defaultRowHeight="15" x14ac:dyDescent="0.25"/>
  <cols>
    <col min="4" max="13" width="13.7109375" customWidth="1"/>
  </cols>
  <sheetData>
    <row r="1" spans="1:18" x14ac:dyDescent="0.25">
      <c r="A1" s="27" t="s">
        <v>66</v>
      </c>
      <c r="B1" s="27"/>
      <c r="C1" s="28">
        <v>90</v>
      </c>
      <c r="D1" s="12" t="s">
        <v>61</v>
      </c>
      <c r="E1" s="12" t="s">
        <v>59</v>
      </c>
      <c r="F1" s="12" t="s">
        <v>61</v>
      </c>
      <c r="G1" s="12" t="s">
        <v>59</v>
      </c>
      <c r="H1" s="12" t="s">
        <v>61</v>
      </c>
      <c r="I1" s="12" t="s">
        <v>59</v>
      </c>
      <c r="J1" s="12" t="s">
        <v>61</v>
      </c>
      <c r="K1" s="12" t="s">
        <v>59</v>
      </c>
    </row>
    <row r="2" spans="1:18" x14ac:dyDescent="0.25">
      <c r="A2" s="27"/>
      <c r="B2" s="27"/>
      <c r="C2" s="29"/>
      <c r="D2" s="12" t="s">
        <v>62</v>
      </c>
      <c r="E2" s="12">
        <v>100</v>
      </c>
      <c r="F2" s="12" t="s">
        <v>63</v>
      </c>
      <c r="G2" s="12">
        <v>90</v>
      </c>
      <c r="H2" s="12" t="s">
        <v>64</v>
      </c>
      <c r="I2" s="12">
        <v>70</v>
      </c>
      <c r="J2" s="12" t="s">
        <v>65</v>
      </c>
      <c r="K2" s="12">
        <v>50</v>
      </c>
    </row>
    <row r="3" spans="1:18" ht="37.5" customHeight="1" x14ac:dyDescent="0.3">
      <c r="O3" s="48" t="s">
        <v>27</v>
      </c>
      <c r="P3" s="48"/>
      <c r="Q3" s="48"/>
      <c r="R3" s="6">
        <f>0.3*P5+0.1*P10+0.05*P13+0.3*P16+0.05*P26+0.2*P29</f>
        <v>79.95</v>
      </c>
    </row>
    <row r="4" spans="1:18" ht="45.75" customHeight="1" x14ac:dyDescent="0.25">
      <c r="O4" s="54" t="s">
        <v>30</v>
      </c>
      <c r="P4" s="54"/>
      <c r="Q4" s="54" t="s">
        <v>28</v>
      </c>
      <c r="R4" s="54"/>
    </row>
    <row r="5" spans="1:18" x14ac:dyDescent="0.25">
      <c r="O5" s="51" t="s">
        <v>0</v>
      </c>
      <c r="P5" s="51">
        <f>R5*0.25+R6*0.25+R7*0.25+R8*0.25</f>
        <v>70</v>
      </c>
      <c r="Q5" s="3" t="s">
        <v>2</v>
      </c>
      <c r="R5" s="4">
        <v>90</v>
      </c>
    </row>
    <row r="6" spans="1:18" x14ac:dyDescent="0.25">
      <c r="O6" s="52"/>
      <c r="P6" s="52"/>
      <c r="Q6" s="3" t="s">
        <v>4</v>
      </c>
      <c r="R6" s="4">
        <v>90</v>
      </c>
    </row>
    <row r="7" spans="1:18" x14ac:dyDescent="0.25">
      <c r="O7" s="52"/>
      <c r="P7" s="52"/>
      <c r="Q7" s="3" t="s">
        <v>26</v>
      </c>
      <c r="R7" s="4">
        <v>50</v>
      </c>
    </row>
    <row r="8" spans="1:18" x14ac:dyDescent="0.25">
      <c r="O8" s="53"/>
      <c r="P8" s="53"/>
      <c r="Q8" s="3" t="s">
        <v>5</v>
      </c>
      <c r="R8" s="4">
        <v>50</v>
      </c>
    </row>
    <row r="10" spans="1:18" x14ac:dyDescent="0.25">
      <c r="O10" s="49" t="s">
        <v>1</v>
      </c>
      <c r="P10" s="49">
        <f>0.5*R10+0.5*R11</f>
        <v>90</v>
      </c>
      <c r="Q10" s="3" t="s">
        <v>50</v>
      </c>
      <c r="R10" s="4">
        <v>90</v>
      </c>
    </row>
    <row r="11" spans="1:18" x14ac:dyDescent="0.25">
      <c r="O11" s="49"/>
      <c r="P11" s="49"/>
      <c r="Q11" s="3" t="s">
        <v>51</v>
      </c>
      <c r="R11" s="4">
        <v>90</v>
      </c>
    </row>
    <row r="12" spans="1:18" x14ac:dyDescent="0.25">
      <c r="O12" s="2"/>
      <c r="P12" s="2"/>
      <c r="Q12" s="5"/>
      <c r="R12" s="5"/>
    </row>
    <row r="13" spans="1:18" x14ac:dyDescent="0.25">
      <c r="O13" s="50" t="s">
        <v>6</v>
      </c>
      <c r="P13" s="50">
        <f>0.5*R13+0.5*R14</f>
        <v>90</v>
      </c>
      <c r="Q13" s="3" t="s">
        <v>7</v>
      </c>
      <c r="R13" s="4">
        <v>90</v>
      </c>
    </row>
    <row r="14" spans="1:18" x14ac:dyDescent="0.25">
      <c r="O14" s="50"/>
      <c r="P14" s="50"/>
      <c r="Q14" s="3" t="s">
        <v>8</v>
      </c>
      <c r="R14" s="4">
        <v>90</v>
      </c>
    </row>
    <row r="15" spans="1:18" x14ac:dyDescent="0.25">
      <c r="O15" s="2"/>
      <c r="P15" s="2"/>
      <c r="Q15" s="5"/>
      <c r="R15" s="5"/>
    </row>
    <row r="16" spans="1:18" x14ac:dyDescent="0.25">
      <c r="O16" s="42" t="s">
        <v>9</v>
      </c>
      <c r="P16" s="42">
        <f>0.1*R16+0.1*R17+0.1*R18+0.1*R19+0.15*R20+0.2*R21+0.1*R22+0.1*R23+0.05*R24</f>
        <v>79</v>
      </c>
      <c r="Q16" s="3" t="s">
        <v>10</v>
      </c>
      <c r="R16" s="4">
        <v>70</v>
      </c>
    </row>
    <row r="17" spans="15:18" x14ac:dyDescent="0.25">
      <c r="O17" s="42"/>
      <c r="P17" s="42"/>
      <c r="Q17" s="3" t="s">
        <v>11</v>
      </c>
      <c r="R17" s="4">
        <v>90</v>
      </c>
    </row>
    <row r="18" spans="15:18" x14ac:dyDescent="0.25">
      <c r="O18" s="42"/>
      <c r="P18" s="42"/>
      <c r="Q18" s="3" t="s">
        <v>12</v>
      </c>
      <c r="R18" s="4">
        <v>90</v>
      </c>
    </row>
    <row r="19" spans="15:18" x14ac:dyDescent="0.25">
      <c r="O19" s="42"/>
      <c r="P19" s="42"/>
      <c r="Q19" s="3" t="s">
        <v>13</v>
      </c>
      <c r="R19" s="4">
        <v>90</v>
      </c>
    </row>
    <row r="20" spans="15:18" x14ac:dyDescent="0.25">
      <c r="O20" s="42"/>
      <c r="P20" s="42"/>
      <c r="Q20" s="3" t="s">
        <v>14</v>
      </c>
      <c r="R20" s="4">
        <v>90</v>
      </c>
    </row>
    <row r="21" spans="15:18" x14ac:dyDescent="0.25">
      <c r="O21" s="42"/>
      <c r="P21" s="42"/>
      <c r="Q21" s="3" t="s">
        <v>15</v>
      </c>
      <c r="R21" s="4">
        <v>70</v>
      </c>
    </row>
    <row r="22" spans="15:18" x14ac:dyDescent="0.25">
      <c r="O22" s="42"/>
      <c r="P22" s="42"/>
      <c r="Q22" s="3" t="s">
        <v>16</v>
      </c>
      <c r="R22" s="4">
        <v>70</v>
      </c>
    </row>
    <row r="23" spans="15:18" x14ac:dyDescent="0.25">
      <c r="O23" s="42"/>
      <c r="P23" s="42"/>
      <c r="Q23" s="3" t="s">
        <v>3</v>
      </c>
      <c r="R23" s="4">
        <v>70</v>
      </c>
    </row>
    <row r="24" spans="15:18" x14ac:dyDescent="0.25">
      <c r="O24" s="42"/>
      <c r="P24" s="42"/>
      <c r="Q24" s="3" t="s">
        <v>17</v>
      </c>
      <c r="R24" s="4">
        <v>70</v>
      </c>
    </row>
    <row r="25" spans="15:18" x14ac:dyDescent="0.25">
      <c r="O25" s="2"/>
      <c r="P25" s="2"/>
      <c r="Q25" s="5"/>
      <c r="R25" s="5"/>
    </row>
    <row r="26" spans="15:18" x14ac:dyDescent="0.25">
      <c r="O26" s="43" t="s">
        <v>18</v>
      </c>
      <c r="P26" s="44">
        <f>0.5*R26+0.5*R27</f>
        <v>75</v>
      </c>
      <c r="Q26" s="3" t="s">
        <v>19</v>
      </c>
      <c r="R26" s="4">
        <v>100</v>
      </c>
    </row>
    <row r="27" spans="15:18" x14ac:dyDescent="0.25">
      <c r="O27" s="43"/>
      <c r="P27" s="44"/>
      <c r="Q27" s="3" t="s">
        <v>20</v>
      </c>
      <c r="R27" s="4">
        <v>50</v>
      </c>
    </row>
    <row r="28" spans="15:18" x14ac:dyDescent="0.25">
      <c r="O28" s="2"/>
      <c r="P28" s="2"/>
      <c r="Q28" s="5"/>
      <c r="R28" s="5"/>
    </row>
    <row r="29" spans="15:18" x14ac:dyDescent="0.25">
      <c r="O29" s="45" t="s">
        <v>29</v>
      </c>
      <c r="P29" s="45">
        <f>0.2*R29+0.1*R30+0.1*R31+0.3*R32+0.3*R33</f>
        <v>90</v>
      </c>
      <c r="Q29" s="3" t="s">
        <v>21</v>
      </c>
      <c r="R29" s="4">
        <v>90</v>
      </c>
    </row>
    <row r="30" spans="15:18" x14ac:dyDescent="0.25">
      <c r="O30" s="45"/>
      <c r="P30" s="45"/>
      <c r="Q30" s="3" t="s">
        <v>22</v>
      </c>
      <c r="R30" s="4">
        <v>90</v>
      </c>
    </row>
    <row r="31" spans="15:18" x14ac:dyDescent="0.25">
      <c r="O31" s="45"/>
      <c r="P31" s="45"/>
      <c r="Q31" s="3" t="s">
        <v>23</v>
      </c>
      <c r="R31" s="4">
        <v>90</v>
      </c>
    </row>
    <row r="32" spans="15:18" x14ac:dyDescent="0.25">
      <c r="O32" s="45"/>
      <c r="P32" s="45"/>
      <c r="Q32" s="3" t="s">
        <v>24</v>
      </c>
      <c r="R32" s="4">
        <v>90</v>
      </c>
    </row>
    <row r="33" spans="2:45" x14ac:dyDescent="0.25">
      <c r="O33" s="45"/>
      <c r="P33" s="45"/>
      <c r="Q33" s="3" t="s">
        <v>25</v>
      </c>
      <c r="R33" s="4">
        <v>90</v>
      </c>
    </row>
    <row r="35" spans="2:45" x14ac:dyDescent="0.25">
      <c r="Q35" s="1"/>
    </row>
    <row r="42" spans="2:45" ht="15.75" thickBot="1" x14ac:dyDescent="0.3"/>
    <row r="43" spans="2:45" ht="15.75" thickBot="1" x14ac:dyDescent="0.3">
      <c r="B43" s="30" t="s">
        <v>67</v>
      </c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</row>
    <row r="44" spans="2:45" ht="53.25" customHeight="1" thickBot="1" x14ac:dyDescent="0.3">
      <c r="B44" s="41" t="s">
        <v>31</v>
      </c>
      <c r="C44" s="41"/>
      <c r="D44" s="13" t="s">
        <v>52</v>
      </c>
      <c r="E44" s="13" t="s">
        <v>53</v>
      </c>
      <c r="F44" s="13" t="s">
        <v>54</v>
      </c>
      <c r="G44" s="13" t="s">
        <v>55</v>
      </c>
      <c r="H44" s="13" t="s">
        <v>56</v>
      </c>
      <c r="I44" s="13" t="s">
        <v>57</v>
      </c>
      <c r="J44" s="13" t="s">
        <v>58</v>
      </c>
      <c r="K44" s="13" t="s">
        <v>32</v>
      </c>
      <c r="L44" s="13" t="s">
        <v>33</v>
      </c>
      <c r="M44" s="13" t="s">
        <v>60</v>
      </c>
      <c r="N44" s="7"/>
      <c r="O44" s="46" t="s">
        <v>34</v>
      </c>
      <c r="P44" s="35" t="s">
        <v>0</v>
      </c>
      <c r="Q44" s="37" t="s">
        <v>1</v>
      </c>
      <c r="R44" s="39" t="s">
        <v>6</v>
      </c>
      <c r="S44" s="31" t="s">
        <v>9</v>
      </c>
      <c r="T44" s="33" t="s">
        <v>18</v>
      </c>
      <c r="U44" s="25" t="s">
        <v>29</v>
      </c>
      <c r="V44" s="35" t="s">
        <v>2</v>
      </c>
      <c r="W44" s="35" t="s">
        <v>4</v>
      </c>
      <c r="X44" s="35" t="s">
        <v>26</v>
      </c>
      <c r="Y44" s="35" t="s">
        <v>5</v>
      </c>
      <c r="Z44" s="37" t="s">
        <v>50</v>
      </c>
      <c r="AA44" s="37" t="s">
        <v>51</v>
      </c>
      <c r="AB44" s="39" t="s">
        <v>7</v>
      </c>
      <c r="AC44" s="39" t="s">
        <v>8</v>
      </c>
      <c r="AD44" s="31" t="s">
        <v>10</v>
      </c>
      <c r="AE44" s="31" t="s">
        <v>11</v>
      </c>
      <c r="AF44" s="31" t="s">
        <v>12</v>
      </c>
      <c r="AG44" s="31" t="s">
        <v>13</v>
      </c>
      <c r="AH44" s="31" t="s">
        <v>14</v>
      </c>
      <c r="AI44" s="31" t="s">
        <v>15</v>
      </c>
      <c r="AJ44" s="31" t="s">
        <v>16</v>
      </c>
      <c r="AK44" s="31" t="s">
        <v>3</v>
      </c>
      <c r="AL44" s="31" t="s">
        <v>17</v>
      </c>
      <c r="AM44" s="33" t="s">
        <v>19</v>
      </c>
      <c r="AN44" s="33" t="s">
        <v>20</v>
      </c>
      <c r="AO44" s="25" t="s">
        <v>21</v>
      </c>
      <c r="AP44" s="25" t="s">
        <v>22</v>
      </c>
      <c r="AQ44" s="25" t="s">
        <v>23</v>
      </c>
      <c r="AR44" s="25" t="s">
        <v>24</v>
      </c>
      <c r="AS44" s="25" t="s">
        <v>25</v>
      </c>
    </row>
    <row r="45" spans="2:45" ht="15.75" thickBot="1" x14ac:dyDescent="0.3">
      <c r="B45" s="41"/>
      <c r="C45" s="41"/>
      <c r="D45" s="14" t="s">
        <v>35</v>
      </c>
      <c r="E45" s="14" t="s">
        <v>35</v>
      </c>
      <c r="F45" s="13" t="s">
        <v>35</v>
      </c>
      <c r="G45" s="13" t="s">
        <v>35</v>
      </c>
      <c r="H45" s="14" t="s">
        <v>35</v>
      </c>
      <c r="I45" s="14" t="s">
        <v>35</v>
      </c>
      <c r="J45" s="14" t="s">
        <v>35</v>
      </c>
      <c r="K45" s="14" t="s">
        <v>36</v>
      </c>
      <c r="L45" s="14" t="s">
        <v>36</v>
      </c>
      <c r="M45" s="13" t="s">
        <v>59</v>
      </c>
      <c r="N45" s="7"/>
      <c r="O45" s="47"/>
      <c r="P45" s="36"/>
      <c r="Q45" s="38"/>
      <c r="R45" s="40"/>
      <c r="S45" s="32"/>
      <c r="T45" s="34"/>
      <c r="U45" s="26"/>
      <c r="V45" s="36"/>
      <c r="W45" s="36"/>
      <c r="X45" s="36"/>
      <c r="Y45" s="36"/>
      <c r="Z45" s="38"/>
      <c r="AA45" s="38"/>
      <c r="AB45" s="40"/>
      <c r="AC45" s="40"/>
      <c r="AD45" s="32"/>
      <c r="AE45" s="32"/>
      <c r="AF45" s="32"/>
      <c r="AG45" s="32"/>
      <c r="AH45" s="32"/>
      <c r="AI45" s="32"/>
      <c r="AJ45" s="32"/>
      <c r="AK45" s="32"/>
      <c r="AL45" s="32"/>
      <c r="AM45" s="34"/>
      <c r="AN45" s="34"/>
      <c r="AO45" s="26"/>
      <c r="AP45" s="26"/>
      <c r="AQ45" s="26"/>
      <c r="AR45" s="26"/>
      <c r="AS45" s="26"/>
    </row>
    <row r="46" spans="2:45" ht="15.75" thickBot="1" x14ac:dyDescent="0.3">
      <c r="B46" s="15" t="s">
        <v>37</v>
      </c>
      <c r="C46" s="16">
        <v>2025</v>
      </c>
      <c r="D46" s="17">
        <v>0.96399999999999997</v>
      </c>
      <c r="E46" s="17">
        <v>0.96399999999999997</v>
      </c>
      <c r="F46" s="18">
        <v>0</v>
      </c>
      <c r="G46" s="18">
        <v>0</v>
      </c>
      <c r="H46" s="17">
        <v>0.38</v>
      </c>
      <c r="I46" s="19">
        <v>8.6699999999999999E-2</v>
      </c>
      <c r="J46" s="17">
        <v>0.4667</v>
      </c>
      <c r="K46" s="20">
        <v>43795</v>
      </c>
      <c r="L46" s="16">
        <v>0</v>
      </c>
      <c r="M46" s="21" t="s">
        <v>38</v>
      </c>
      <c r="N46" s="7"/>
      <c r="O46" s="10">
        <f>0.3*P46+0.1*Q46+0.05*R46+0.3*S46+0.05*T46+0.2*U46</f>
        <v>79.349999999999994</v>
      </c>
      <c r="P46" s="11">
        <f>V46*0.25+W46*0.25+X46*0.25+Y46*0.25</f>
        <v>70</v>
      </c>
      <c r="Q46" s="11">
        <f>0.5*Z46+0.5*AA46</f>
        <v>90</v>
      </c>
      <c r="R46" s="11">
        <f>0.5*AB46+0.5*AC46</f>
        <v>90</v>
      </c>
      <c r="S46" s="11">
        <f>0.1*AD46+0.1*AE46+0.1*AF46+0.1*AG46+0.15*AH46+0.2*AI46+0.1*AJ46+0.1*AK46+0.05*AL46</f>
        <v>77</v>
      </c>
      <c r="T46" s="11">
        <f>0.5*AM46+0.5*AN46</f>
        <v>75</v>
      </c>
      <c r="U46" s="11">
        <f>0.2*AO46+0.1*AP46+0.1*AQ46+0.3*AR46+0.3*AS46</f>
        <v>90</v>
      </c>
      <c r="V46" s="8">
        <v>90</v>
      </c>
      <c r="W46" s="8">
        <v>90</v>
      </c>
      <c r="X46" s="9">
        <v>50</v>
      </c>
      <c r="Y46" s="9">
        <v>50</v>
      </c>
      <c r="Z46" s="8">
        <v>90</v>
      </c>
      <c r="AA46" s="8">
        <v>90</v>
      </c>
      <c r="AB46" s="8">
        <v>90</v>
      </c>
      <c r="AC46" s="8">
        <v>90</v>
      </c>
      <c r="AD46" s="8">
        <v>70</v>
      </c>
      <c r="AE46" s="8">
        <v>90</v>
      </c>
      <c r="AF46" s="8">
        <v>90</v>
      </c>
      <c r="AG46" s="8">
        <v>90</v>
      </c>
      <c r="AH46" s="8">
        <v>90</v>
      </c>
      <c r="AI46" s="8">
        <v>70</v>
      </c>
      <c r="AJ46" s="8">
        <v>70</v>
      </c>
      <c r="AK46" s="8">
        <v>50</v>
      </c>
      <c r="AL46" s="8">
        <v>70</v>
      </c>
      <c r="AM46" s="8">
        <v>100</v>
      </c>
      <c r="AN46" s="8">
        <v>50</v>
      </c>
      <c r="AO46" s="8">
        <v>90</v>
      </c>
      <c r="AP46" s="8">
        <v>90</v>
      </c>
      <c r="AQ46" s="8">
        <v>90</v>
      </c>
      <c r="AR46" s="8">
        <v>90</v>
      </c>
      <c r="AS46" s="8">
        <v>90</v>
      </c>
    </row>
    <row r="47" spans="2:45" ht="15.75" thickBot="1" x14ac:dyDescent="0.3">
      <c r="B47" s="15">
        <v>0</v>
      </c>
      <c r="C47" s="15">
        <f>C46+1</f>
        <v>2026</v>
      </c>
      <c r="D47" s="19">
        <v>0.96399999999999997</v>
      </c>
      <c r="E47" s="19">
        <v>0.96399999999999997</v>
      </c>
      <c r="F47" s="18">
        <v>0</v>
      </c>
      <c r="G47" s="18">
        <v>0</v>
      </c>
      <c r="H47" s="19">
        <v>0.38300000000000001</v>
      </c>
      <c r="I47" s="19">
        <v>8.3699999999999997E-2</v>
      </c>
      <c r="J47" s="19">
        <v>0.4667</v>
      </c>
      <c r="K47" s="22">
        <v>44355</v>
      </c>
      <c r="L47" s="15">
        <v>0</v>
      </c>
      <c r="M47" s="23" t="s">
        <v>38</v>
      </c>
      <c r="N47" s="7"/>
      <c r="O47" s="10">
        <f>0.3*P47+0.1*Q47+0.05*R47+0.3*S47+0.05*T47+0.2*U47</f>
        <v>79.349999999999994</v>
      </c>
      <c r="P47" s="11">
        <f>V47*0.25+W47*0.25+X47*0.25+Y47*0.25</f>
        <v>70</v>
      </c>
      <c r="Q47" s="11">
        <f>0.5*Z47+0.5*AA47</f>
        <v>90</v>
      </c>
      <c r="R47" s="11">
        <f>0.5*AB47+0.5*AC47</f>
        <v>90</v>
      </c>
      <c r="S47" s="11">
        <f>0.1*AD47+0.1*AE47+0.1*AF47+0.1*AG47+0.15*AH47+0.2*AI47+0.1*AJ47+0.1*AK47+0.05*AL47</f>
        <v>77</v>
      </c>
      <c r="T47" s="11">
        <f>0.5*AM47+0.5*AN47</f>
        <v>75</v>
      </c>
      <c r="U47" s="11">
        <f>0.2*AO47+0.1*AP47+0.1*AQ47+0.3*AR47+0.3*AS47</f>
        <v>90</v>
      </c>
      <c r="V47" s="8">
        <v>90</v>
      </c>
      <c r="W47" s="8">
        <v>90</v>
      </c>
      <c r="X47" s="9">
        <v>50</v>
      </c>
      <c r="Y47" s="9">
        <v>50</v>
      </c>
      <c r="Z47" s="8">
        <v>90</v>
      </c>
      <c r="AA47" s="8">
        <v>90</v>
      </c>
      <c r="AB47" s="8">
        <v>90</v>
      </c>
      <c r="AC47" s="8">
        <v>90</v>
      </c>
      <c r="AD47" s="8">
        <v>70</v>
      </c>
      <c r="AE47" s="8">
        <v>90</v>
      </c>
      <c r="AF47" s="8">
        <v>90</v>
      </c>
      <c r="AG47" s="8">
        <v>90</v>
      </c>
      <c r="AH47" s="8">
        <v>90</v>
      </c>
      <c r="AI47" s="8">
        <v>70</v>
      </c>
      <c r="AJ47" s="8">
        <v>70</v>
      </c>
      <c r="AK47" s="8">
        <v>50</v>
      </c>
      <c r="AL47" s="8">
        <v>70</v>
      </c>
      <c r="AM47" s="8">
        <v>100</v>
      </c>
      <c r="AN47" s="8">
        <v>50</v>
      </c>
      <c r="AO47" s="8">
        <v>90</v>
      </c>
      <c r="AP47" s="8">
        <v>90</v>
      </c>
      <c r="AQ47" s="8">
        <v>90</v>
      </c>
      <c r="AR47" s="8">
        <v>90</v>
      </c>
      <c r="AS47" s="8">
        <v>90</v>
      </c>
    </row>
    <row r="48" spans="2:45" ht="15.75" thickBot="1" x14ac:dyDescent="0.3">
      <c r="B48" s="15">
        <v>1</v>
      </c>
      <c r="C48" s="16">
        <f t="shared" ref="C48:C82" si="0">C47+1</f>
        <v>2027</v>
      </c>
      <c r="D48" s="17">
        <v>0.96399999999999997</v>
      </c>
      <c r="E48" s="17">
        <v>0.96399999999999997</v>
      </c>
      <c r="F48" s="18">
        <v>0</v>
      </c>
      <c r="G48" s="18">
        <v>0</v>
      </c>
      <c r="H48" s="17">
        <v>0.34618293667675504</v>
      </c>
      <c r="I48" s="17">
        <v>8.0699999999999994E-2</v>
      </c>
      <c r="J48" s="17">
        <v>0.42688293667675503</v>
      </c>
      <c r="K48" s="20">
        <v>44897</v>
      </c>
      <c r="L48" s="16">
        <v>0</v>
      </c>
      <c r="M48" s="21" t="s">
        <v>68</v>
      </c>
      <c r="N48" s="7"/>
      <c r="O48" s="10">
        <f t="shared" ref="O48:O82" si="1">0.3*P48+0.1*Q48+0.05*R48+0.3*S48+0.05*T48+0.2*U48</f>
        <v>79.95</v>
      </c>
      <c r="P48" s="11">
        <f t="shared" ref="P48:P82" si="2">V48*0.25+W48*0.25+X48*0.25+Y48*0.25</f>
        <v>70</v>
      </c>
      <c r="Q48" s="11">
        <f t="shared" ref="Q48:Q82" si="3">0.5*Z48+0.5*AA48</f>
        <v>90</v>
      </c>
      <c r="R48" s="11">
        <f t="shared" ref="R48:R82" si="4">0.5*AB48+0.5*AC48</f>
        <v>90</v>
      </c>
      <c r="S48" s="11">
        <f t="shared" ref="S48:S82" si="5">0.1*AD48+0.1*AE48+0.1*AF48+0.1*AG48+0.15*AH48+0.2*AI48+0.1*AJ48+0.1*AK48+0.05*AL48</f>
        <v>79</v>
      </c>
      <c r="T48" s="11">
        <f t="shared" ref="T48:T82" si="6">0.5*AM48+0.5*AN48</f>
        <v>75</v>
      </c>
      <c r="U48" s="11">
        <f t="shared" ref="U48:U82" si="7">0.2*AO48+0.1*AP48+0.1*AQ48+0.3*AR48+0.3*AS48</f>
        <v>90</v>
      </c>
      <c r="V48" s="8">
        <v>90</v>
      </c>
      <c r="W48" s="8">
        <v>90</v>
      </c>
      <c r="X48" s="9">
        <v>50</v>
      </c>
      <c r="Y48" s="9">
        <v>50</v>
      </c>
      <c r="Z48" s="8">
        <v>90</v>
      </c>
      <c r="AA48" s="8">
        <v>90</v>
      </c>
      <c r="AB48" s="8">
        <v>90</v>
      </c>
      <c r="AC48" s="8">
        <v>90</v>
      </c>
      <c r="AD48" s="8">
        <v>70</v>
      </c>
      <c r="AE48" s="8">
        <v>90</v>
      </c>
      <c r="AF48" s="8">
        <v>90</v>
      </c>
      <c r="AG48" s="8">
        <v>90</v>
      </c>
      <c r="AH48" s="8">
        <v>90</v>
      </c>
      <c r="AI48" s="8">
        <v>70</v>
      </c>
      <c r="AJ48" s="8">
        <v>90</v>
      </c>
      <c r="AK48" s="8">
        <v>50</v>
      </c>
      <c r="AL48" s="8">
        <v>70</v>
      </c>
      <c r="AM48" s="8">
        <v>100</v>
      </c>
      <c r="AN48" s="8">
        <v>50</v>
      </c>
      <c r="AO48" s="8">
        <v>90</v>
      </c>
      <c r="AP48" s="8">
        <v>90</v>
      </c>
      <c r="AQ48" s="8">
        <v>90</v>
      </c>
      <c r="AR48" s="8">
        <v>90</v>
      </c>
      <c r="AS48" s="8">
        <v>90</v>
      </c>
    </row>
    <row r="49" spans="2:45" ht="15.75" thickBot="1" x14ac:dyDescent="0.3">
      <c r="B49" s="15">
        <v>2</v>
      </c>
      <c r="C49" s="16">
        <f t="shared" si="0"/>
        <v>2028</v>
      </c>
      <c r="D49" s="17">
        <v>0.99399999999999999</v>
      </c>
      <c r="E49" s="17">
        <v>0.97399999999999998</v>
      </c>
      <c r="F49" s="18">
        <v>0.2</v>
      </c>
      <c r="G49" s="18">
        <v>0.2</v>
      </c>
      <c r="H49" s="17">
        <v>0.31276291327570271</v>
      </c>
      <c r="I49" s="17">
        <v>7.7699999999999991E-2</v>
      </c>
      <c r="J49" s="17">
        <v>0.39046291327570271</v>
      </c>
      <c r="K49" s="20">
        <v>46834</v>
      </c>
      <c r="L49" s="20">
        <v>9423</v>
      </c>
      <c r="M49" s="21" t="s">
        <v>39</v>
      </c>
      <c r="N49" s="7"/>
      <c r="O49" s="10">
        <f t="shared" si="1"/>
        <v>83</v>
      </c>
      <c r="P49" s="11">
        <f t="shared" si="2"/>
        <v>70</v>
      </c>
      <c r="Q49" s="11">
        <f t="shared" si="3"/>
        <v>90</v>
      </c>
      <c r="R49" s="11">
        <f t="shared" si="4"/>
        <v>90</v>
      </c>
      <c r="S49" s="11">
        <f t="shared" si="5"/>
        <v>85</v>
      </c>
      <c r="T49" s="11">
        <f t="shared" si="6"/>
        <v>100</v>
      </c>
      <c r="U49" s="11">
        <f t="shared" si="7"/>
        <v>90</v>
      </c>
      <c r="V49" s="8">
        <v>90</v>
      </c>
      <c r="W49" s="8">
        <v>90</v>
      </c>
      <c r="X49" s="9">
        <v>50</v>
      </c>
      <c r="Y49" s="9">
        <v>50</v>
      </c>
      <c r="Z49" s="8">
        <v>90</v>
      </c>
      <c r="AA49" s="8">
        <v>90</v>
      </c>
      <c r="AB49" s="8">
        <v>90</v>
      </c>
      <c r="AC49" s="8">
        <v>90</v>
      </c>
      <c r="AD49" s="8">
        <v>90</v>
      </c>
      <c r="AE49" s="8">
        <v>90</v>
      </c>
      <c r="AF49" s="8">
        <v>90</v>
      </c>
      <c r="AG49" s="8">
        <v>90</v>
      </c>
      <c r="AH49" s="8">
        <v>90</v>
      </c>
      <c r="AI49" s="8">
        <v>90</v>
      </c>
      <c r="AJ49" s="8">
        <v>90</v>
      </c>
      <c r="AK49" s="8">
        <v>50</v>
      </c>
      <c r="AL49" s="8">
        <v>70</v>
      </c>
      <c r="AM49" s="8">
        <v>100</v>
      </c>
      <c r="AN49" s="8">
        <v>100</v>
      </c>
      <c r="AO49" s="8">
        <v>90</v>
      </c>
      <c r="AP49" s="8">
        <v>90</v>
      </c>
      <c r="AQ49" s="8">
        <v>90</v>
      </c>
      <c r="AR49" s="8">
        <v>90</v>
      </c>
      <c r="AS49" s="8">
        <v>90</v>
      </c>
    </row>
    <row r="50" spans="2:45" ht="15.75" thickBot="1" x14ac:dyDescent="0.3">
      <c r="B50" s="15">
        <v>3</v>
      </c>
      <c r="C50" s="16">
        <f t="shared" si="0"/>
        <v>2029</v>
      </c>
      <c r="D50" s="17">
        <v>1</v>
      </c>
      <c r="E50" s="17">
        <v>0.98399999999999999</v>
      </c>
      <c r="F50" s="18">
        <v>0.4</v>
      </c>
      <c r="G50" s="18">
        <v>0.3</v>
      </c>
      <c r="H50" s="17">
        <v>0.29145010731196291</v>
      </c>
      <c r="I50" s="17">
        <v>6.5699999999999995E-2</v>
      </c>
      <c r="J50" s="17">
        <v>0.35715010731196289</v>
      </c>
      <c r="K50" s="20">
        <v>47641</v>
      </c>
      <c r="L50" s="20">
        <v>19056</v>
      </c>
      <c r="M50" s="21" t="s">
        <v>40</v>
      </c>
      <c r="N50" s="7"/>
      <c r="O50" s="10">
        <f t="shared" si="1"/>
        <v>83.6</v>
      </c>
      <c r="P50" s="11">
        <f t="shared" si="2"/>
        <v>70</v>
      </c>
      <c r="Q50" s="11">
        <f t="shared" si="3"/>
        <v>90</v>
      </c>
      <c r="R50" s="11">
        <f t="shared" si="4"/>
        <v>90</v>
      </c>
      <c r="S50" s="11">
        <f t="shared" si="5"/>
        <v>87</v>
      </c>
      <c r="T50" s="11">
        <f t="shared" si="6"/>
        <v>100</v>
      </c>
      <c r="U50" s="11">
        <f t="shared" si="7"/>
        <v>90</v>
      </c>
      <c r="V50" s="8">
        <v>90</v>
      </c>
      <c r="W50" s="8">
        <v>90</v>
      </c>
      <c r="X50" s="9">
        <v>50</v>
      </c>
      <c r="Y50" s="9">
        <v>50</v>
      </c>
      <c r="Z50" s="8">
        <v>90</v>
      </c>
      <c r="AA50" s="8">
        <v>90</v>
      </c>
      <c r="AB50" s="8">
        <v>90</v>
      </c>
      <c r="AC50" s="8">
        <v>90</v>
      </c>
      <c r="AD50" s="8">
        <v>90</v>
      </c>
      <c r="AE50" s="8">
        <v>90</v>
      </c>
      <c r="AF50" s="8">
        <v>90</v>
      </c>
      <c r="AG50" s="8">
        <v>90</v>
      </c>
      <c r="AH50" s="8">
        <v>90</v>
      </c>
      <c r="AI50" s="8">
        <v>90</v>
      </c>
      <c r="AJ50" s="8">
        <v>90</v>
      </c>
      <c r="AK50" s="8">
        <v>70</v>
      </c>
      <c r="AL50" s="8">
        <v>70</v>
      </c>
      <c r="AM50" s="8">
        <v>100</v>
      </c>
      <c r="AN50" s="8">
        <v>100</v>
      </c>
      <c r="AO50" s="8">
        <v>90</v>
      </c>
      <c r="AP50" s="8">
        <v>90</v>
      </c>
      <c r="AQ50" s="8">
        <v>90</v>
      </c>
      <c r="AR50" s="8">
        <v>90</v>
      </c>
      <c r="AS50" s="8">
        <v>90</v>
      </c>
    </row>
    <row r="51" spans="2:45" ht="15.75" thickBot="1" x14ac:dyDescent="0.3">
      <c r="B51" s="15">
        <v>4</v>
      </c>
      <c r="C51" s="16">
        <f t="shared" si="0"/>
        <v>2030</v>
      </c>
      <c r="D51" s="17">
        <v>1</v>
      </c>
      <c r="E51" s="17">
        <v>0.99399999999999999</v>
      </c>
      <c r="F51" s="18">
        <v>0.6</v>
      </c>
      <c r="G51" s="18">
        <v>0.4</v>
      </c>
      <c r="H51" s="17">
        <v>0.26617942284925844</v>
      </c>
      <c r="I51" s="17">
        <v>6.0499999999999998E-2</v>
      </c>
      <c r="J51" s="17">
        <v>0.32667942284925844</v>
      </c>
      <c r="K51" s="20">
        <v>48147</v>
      </c>
      <c r="L51" s="20">
        <v>28888</v>
      </c>
      <c r="M51" s="21" t="s">
        <v>41</v>
      </c>
      <c r="N51" s="7"/>
      <c r="O51" s="10">
        <f t="shared" si="1"/>
        <v>85.1</v>
      </c>
      <c r="P51" s="11">
        <f t="shared" si="2"/>
        <v>75</v>
      </c>
      <c r="Q51" s="11">
        <f t="shared" si="3"/>
        <v>90</v>
      </c>
      <c r="R51" s="11">
        <f t="shared" si="4"/>
        <v>90</v>
      </c>
      <c r="S51" s="11">
        <f t="shared" si="5"/>
        <v>87</v>
      </c>
      <c r="T51" s="11">
        <f t="shared" si="6"/>
        <v>100</v>
      </c>
      <c r="U51" s="11">
        <f t="shared" si="7"/>
        <v>90</v>
      </c>
      <c r="V51" s="8">
        <v>100</v>
      </c>
      <c r="W51" s="8">
        <v>100</v>
      </c>
      <c r="X51" s="9">
        <v>50</v>
      </c>
      <c r="Y51" s="9">
        <v>50</v>
      </c>
      <c r="Z51" s="8">
        <v>90</v>
      </c>
      <c r="AA51" s="8">
        <v>90</v>
      </c>
      <c r="AB51" s="8">
        <v>90</v>
      </c>
      <c r="AC51" s="8">
        <v>90</v>
      </c>
      <c r="AD51" s="8">
        <v>90</v>
      </c>
      <c r="AE51" s="8">
        <v>90</v>
      </c>
      <c r="AF51" s="8">
        <v>90</v>
      </c>
      <c r="AG51" s="8">
        <v>90</v>
      </c>
      <c r="AH51" s="8">
        <v>90</v>
      </c>
      <c r="AI51" s="8">
        <v>90</v>
      </c>
      <c r="AJ51" s="8">
        <v>90</v>
      </c>
      <c r="AK51" s="8">
        <v>70</v>
      </c>
      <c r="AL51" s="8">
        <v>70</v>
      </c>
      <c r="AM51" s="8">
        <v>100</v>
      </c>
      <c r="AN51" s="8">
        <v>100</v>
      </c>
      <c r="AO51" s="8">
        <v>90</v>
      </c>
      <c r="AP51" s="8">
        <v>90</v>
      </c>
      <c r="AQ51" s="8">
        <v>90</v>
      </c>
      <c r="AR51" s="8">
        <v>90</v>
      </c>
      <c r="AS51" s="8">
        <v>90</v>
      </c>
    </row>
    <row r="52" spans="2:45" ht="15.75" thickBot="1" x14ac:dyDescent="0.3">
      <c r="B52" s="15">
        <v>5</v>
      </c>
      <c r="C52" s="15">
        <f t="shared" si="0"/>
        <v>2031</v>
      </c>
      <c r="D52" s="19">
        <v>1</v>
      </c>
      <c r="E52" s="19">
        <v>1</v>
      </c>
      <c r="F52" s="24">
        <v>0.8</v>
      </c>
      <c r="G52" s="24">
        <v>0.5</v>
      </c>
      <c r="H52" s="19">
        <v>0.24360838092513151</v>
      </c>
      <c r="I52" s="19">
        <v>5.5199999999999999E-2</v>
      </c>
      <c r="J52" s="19">
        <v>0.29880838092513151</v>
      </c>
      <c r="K52" s="22">
        <v>48635</v>
      </c>
      <c r="L52" s="22">
        <v>38908</v>
      </c>
      <c r="M52" s="23" t="s">
        <v>42</v>
      </c>
      <c r="N52" s="7"/>
      <c r="O52" s="10">
        <f t="shared" si="1"/>
        <v>85.1</v>
      </c>
      <c r="P52" s="11">
        <f t="shared" si="2"/>
        <v>75</v>
      </c>
      <c r="Q52" s="11">
        <f t="shared" si="3"/>
        <v>90</v>
      </c>
      <c r="R52" s="11">
        <f t="shared" si="4"/>
        <v>90</v>
      </c>
      <c r="S52" s="11">
        <f t="shared" si="5"/>
        <v>87</v>
      </c>
      <c r="T52" s="11">
        <f t="shared" si="6"/>
        <v>100</v>
      </c>
      <c r="U52" s="11">
        <f t="shared" si="7"/>
        <v>90</v>
      </c>
      <c r="V52" s="8">
        <v>100</v>
      </c>
      <c r="W52" s="8">
        <v>100</v>
      </c>
      <c r="X52" s="9">
        <v>50</v>
      </c>
      <c r="Y52" s="9">
        <v>50</v>
      </c>
      <c r="Z52" s="8">
        <v>90</v>
      </c>
      <c r="AA52" s="8">
        <v>90</v>
      </c>
      <c r="AB52" s="8">
        <v>90</v>
      </c>
      <c r="AC52" s="8">
        <v>90</v>
      </c>
      <c r="AD52" s="8">
        <v>90</v>
      </c>
      <c r="AE52" s="8">
        <v>90</v>
      </c>
      <c r="AF52" s="8">
        <v>90</v>
      </c>
      <c r="AG52" s="8">
        <v>90</v>
      </c>
      <c r="AH52" s="8">
        <v>90</v>
      </c>
      <c r="AI52" s="8">
        <v>90</v>
      </c>
      <c r="AJ52" s="8">
        <v>90</v>
      </c>
      <c r="AK52" s="8">
        <v>70</v>
      </c>
      <c r="AL52" s="8">
        <v>70</v>
      </c>
      <c r="AM52" s="8">
        <v>100</v>
      </c>
      <c r="AN52" s="8">
        <v>100</v>
      </c>
      <c r="AO52" s="8">
        <v>90</v>
      </c>
      <c r="AP52" s="8">
        <v>90</v>
      </c>
      <c r="AQ52" s="8">
        <v>90</v>
      </c>
      <c r="AR52" s="8">
        <v>90</v>
      </c>
      <c r="AS52" s="8">
        <v>90</v>
      </c>
    </row>
    <row r="53" spans="2:45" ht="15.75" thickBot="1" x14ac:dyDescent="0.3">
      <c r="B53" s="15">
        <v>6</v>
      </c>
      <c r="C53" s="16">
        <f t="shared" si="0"/>
        <v>2032</v>
      </c>
      <c r="D53" s="17">
        <v>1</v>
      </c>
      <c r="E53" s="17">
        <v>1</v>
      </c>
      <c r="F53" s="18">
        <v>0.85</v>
      </c>
      <c r="G53" s="18">
        <v>0.6</v>
      </c>
      <c r="H53" s="17">
        <v>0.22331518995703153</v>
      </c>
      <c r="I53" s="17">
        <v>0.05</v>
      </c>
      <c r="J53" s="17">
        <v>0.27331518995703152</v>
      </c>
      <c r="K53" s="20">
        <v>49105</v>
      </c>
      <c r="L53" s="20">
        <v>41740</v>
      </c>
      <c r="M53" s="21" t="s">
        <v>43</v>
      </c>
      <c r="N53" s="7"/>
      <c r="O53" s="10">
        <f t="shared" si="1"/>
        <v>86</v>
      </c>
      <c r="P53" s="11">
        <f t="shared" si="2"/>
        <v>75</v>
      </c>
      <c r="Q53" s="11">
        <f t="shared" si="3"/>
        <v>90</v>
      </c>
      <c r="R53" s="11">
        <f t="shared" si="4"/>
        <v>90</v>
      </c>
      <c r="S53" s="11">
        <f t="shared" si="5"/>
        <v>90</v>
      </c>
      <c r="T53" s="11">
        <f t="shared" si="6"/>
        <v>100</v>
      </c>
      <c r="U53" s="11">
        <f t="shared" si="7"/>
        <v>90</v>
      </c>
      <c r="V53" s="8">
        <v>100</v>
      </c>
      <c r="W53" s="8">
        <v>100</v>
      </c>
      <c r="X53" s="9">
        <v>50</v>
      </c>
      <c r="Y53" s="9">
        <v>50</v>
      </c>
      <c r="Z53" s="8">
        <v>90</v>
      </c>
      <c r="AA53" s="8">
        <v>90</v>
      </c>
      <c r="AB53" s="8">
        <v>90</v>
      </c>
      <c r="AC53" s="8">
        <v>90</v>
      </c>
      <c r="AD53" s="8">
        <v>100</v>
      </c>
      <c r="AE53" s="8">
        <v>90</v>
      </c>
      <c r="AF53" s="8">
        <v>90</v>
      </c>
      <c r="AG53" s="8">
        <v>90</v>
      </c>
      <c r="AH53" s="8">
        <v>90</v>
      </c>
      <c r="AI53" s="8">
        <v>100</v>
      </c>
      <c r="AJ53" s="8">
        <v>90</v>
      </c>
      <c r="AK53" s="8">
        <v>70</v>
      </c>
      <c r="AL53" s="8">
        <v>70</v>
      </c>
      <c r="AM53" s="8">
        <v>100</v>
      </c>
      <c r="AN53" s="8">
        <v>100</v>
      </c>
      <c r="AO53" s="8">
        <v>90</v>
      </c>
      <c r="AP53" s="8">
        <v>90</v>
      </c>
      <c r="AQ53" s="8">
        <v>90</v>
      </c>
      <c r="AR53" s="8">
        <v>90</v>
      </c>
      <c r="AS53" s="8">
        <v>90</v>
      </c>
    </row>
    <row r="54" spans="2:45" ht="15.75" thickBot="1" x14ac:dyDescent="0.3">
      <c r="B54" s="15">
        <v>7</v>
      </c>
      <c r="C54" s="16">
        <f t="shared" si="0"/>
        <v>2033</v>
      </c>
      <c r="D54" s="17">
        <v>1</v>
      </c>
      <c r="E54" s="17">
        <v>1</v>
      </c>
      <c r="F54" s="18">
        <v>0.9</v>
      </c>
      <c r="G54" s="18">
        <v>0.7</v>
      </c>
      <c r="H54" s="17">
        <v>0.19999698077399347</v>
      </c>
      <c r="I54" s="17">
        <v>0.05</v>
      </c>
      <c r="J54" s="17">
        <v>0.24999698077399349</v>
      </c>
      <c r="K54" s="20">
        <v>49558</v>
      </c>
      <c r="L54" s="20">
        <v>44602</v>
      </c>
      <c r="M54" s="21" t="s">
        <v>44</v>
      </c>
      <c r="N54" s="7"/>
      <c r="O54" s="10">
        <f t="shared" si="1"/>
        <v>86</v>
      </c>
      <c r="P54" s="11">
        <f t="shared" si="2"/>
        <v>75</v>
      </c>
      <c r="Q54" s="11">
        <f t="shared" si="3"/>
        <v>90</v>
      </c>
      <c r="R54" s="11">
        <f t="shared" si="4"/>
        <v>90</v>
      </c>
      <c r="S54" s="11">
        <f t="shared" si="5"/>
        <v>90</v>
      </c>
      <c r="T54" s="11">
        <f t="shared" si="6"/>
        <v>100</v>
      </c>
      <c r="U54" s="11">
        <f t="shared" si="7"/>
        <v>90</v>
      </c>
      <c r="V54" s="8">
        <v>100</v>
      </c>
      <c r="W54" s="8">
        <v>100</v>
      </c>
      <c r="X54" s="9">
        <v>50</v>
      </c>
      <c r="Y54" s="9">
        <v>50</v>
      </c>
      <c r="Z54" s="8">
        <v>90</v>
      </c>
      <c r="AA54" s="8">
        <v>90</v>
      </c>
      <c r="AB54" s="8">
        <v>90</v>
      </c>
      <c r="AC54" s="8">
        <v>90</v>
      </c>
      <c r="AD54" s="8">
        <v>100</v>
      </c>
      <c r="AE54" s="8">
        <v>90</v>
      </c>
      <c r="AF54" s="8">
        <v>90</v>
      </c>
      <c r="AG54" s="8">
        <v>90</v>
      </c>
      <c r="AH54" s="8">
        <v>90</v>
      </c>
      <c r="AI54" s="8">
        <v>100</v>
      </c>
      <c r="AJ54" s="8">
        <v>90</v>
      </c>
      <c r="AK54" s="8">
        <v>70</v>
      </c>
      <c r="AL54" s="8">
        <v>70</v>
      </c>
      <c r="AM54" s="8">
        <v>100</v>
      </c>
      <c r="AN54" s="8">
        <v>100</v>
      </c>
      <c r="AO54" s="8">
        <v>90</v>
      </c>
      <c r="AP54" s="8">
        <v>90</v>
      </c>
      <c r="AQ54" s="8">
        <v>90</v>
      </c>
      <c r="AR54" s="8">
        <v>90</v>
      </c>
      <c r="AS54" s="8">
        <v>90</v>
      </c>
    </row>
    <row r="55" spans="2:45" ht="15.75" thickBot="1" x14ac:dyDescent="0.3">
      <c r="B55" s="15">
        <v>8</v>
      </c>
      <c r="C55" s="16">
        <f t="shared" si="0"/>
        <v>2034</v>
      </c>
      <c r="D55" s="17">
        <v>1</v>
      </c>
      <c r="E55" s="17">
        <v>1</v>
      </c>
      <c r="F55" s="18">
        <v>0.92</v>
      </c>
      <c r="G55" s="18">
        <v>0.8</v>
      </c>
      <c r="H55" s="17">
        <v>0.19497752314918021</v>
      </c>
      <c r="I55" s="17">
        <v>0.05</v>
      </c>
      <c r="J55" s="17">
        <v>0.2449775231491802</v>
      </c>
      <c r="K55" s="20">
        <v>49993</v>
      </c>
      <c r="L55" s="20">
        <v>45994</v>
      </c>
      <c r="M55" s="21" t="s">
        <v>45</v>
      </c>
      <c r="N55" s="7"/>
      <c r="O55" s="10">
        <f t="shared" si="1"/>
        <v>89.6</v>
      </c>
      <c r="P55" s="11">
        <f t="shared" si="2"/>
        <v>85</v>
      </c>
      <c r="Q55" s="11">
        <f t="shared" si="3"/>
        <v>90</v>
      </c>
      <c r="R55" s="11">
        <f t="shared" si="4"/>
        <v>90</v>
      </c>
      <c r="S55" s="11">
        <f t="shared" si="5"/>
        <v>92</v>
      </c>
      <c r="T55" s="11">
        <f t="shared" si="6"/>
        <v>100</v>
      </c>
      <c r="U55" s="11">
        <f t="shared" si="7"/>
        <v>90</v>
      </c>
      <c r="V55" s="8">
        <v>100</v>
      </c>
      <c r="W55" s="8">
        <v>100</v>
      </c>
      <c r="X55" s="9">
        <v>70</v>
      </c>
      <c r="Y55" s="9">
        <v>70</v>
      </c>
      <c r="Z55" s="8">
        <v>90</v>
      </c>
      <c r="AA55" s="8">
        <v>90</v>
      </c>
      <c r="AB55" s="8">
        <v>90</v>
      </c>
      <c r="AC55" s="8">
        <v>90</v>
      </c>
      <c r="AD55" s="8">
        <v>100</v>
      </c>
      <c r="AE55" s="8">
        <v>90</v>
      </c>
      <c r="AF55" s="8">
        <v>90</v>
      </c>
      <c r="AG55" s="8">
        <v>90</v>
      </c>
      <c r="AH55" s="8">
        <v>90</v>
      </c>
      <c r="AI55" s="8">
        <v>100</v>
      </c>
      <c r="AJ55" s="8">
        <v>90</v>
      </c>
      <c r="AK55" s="8">
        <v>90</v>
      </c>
      <c r="AL55" s="8">
        <v>70</v>
      </c>
      <c r="AM55" s="8">
        <v>100</v>
      </c>
      <c r="AN55" s="8">
        <v>100</v>
      </c>
      <c r="AO55" s="8">
        <v>90</v>
      </c>
      <c r="AP55" s="8">
        <v>90</v>
      </c>
      <c r="AQ55" s="8">
        <v>90</v>
      </c>
      <c r="AR55" s="8">
        <v>90</v>
      </c>
      <c r="AS55" s="8">
        <v>90</v>
      </c>
    </row>
    <row r="56" spans="2:45" ht="15.75" thickBot="1" x14ac:dyDescent="0.3">
      <c r="B56" s="15">
        <v>9</v>
      </c>
      <c r="C56" s="15">
        <f t="shared" si="0"/>
        <v>2035</v>
      </c>
      <c r="D56" s="19">
        <v>1</v>
      </c>
      <c r="E56" s="19">
        <v>1</v>
      </c>
      <c r="F56" s="24">
        <v>0.94</v>
      </c>
      <c r="G56" s="24">
        <v>0.9</v>
      </c>
      <c r="H56" s="19">
        <v>0.19005884656087901</v>
      </c>
      <c r="I56" s="19">
        <v>0.05</v>
      </c>
      <c r="J56" s="19">
        <v>0.240058846560879</v>
      </c>
      <c r="K56" s="22">
        <v>50412</v>
      </c>
      <c r="L56" s="22">
        <v>47387</v>
      </c>
      <c r="M56" s="23" t="s">
        <v>46</v>
      </c>
      <c r="N56" s="7"/>
      <c r="O56" s="10">
        <f t="shared" si="1"/>
        <v>92.6</v>
      </c>
      <c r="P56" s="11">
        <f t="shared" si="2"/>
        <v>95</v>
      </c>
      <c r="Q56" s="11">
        <f t="shared" si="3"/>
        <v>90</v>
      </c>
      <c r="R56" s="11">
        <f t="shared" si="4"/>
        <v>90</v>
      </c>
      <c r="S56" s="11">
        <f t="shared" si="5"/>
        <v>92</v>
      </c>
      <c r="T56" s="11">
        <f t="shared" si="6"/>
        <v>100</v>
      </c>
      <c r="U56" s="11">
        <f t="shared" si="7"/>
        <v>90</v>
      </c>
      <c r="V56" s="8">
        <v>100</v>
      </c>
      <c r="W56" s="8">
        <v>100</v>
      </c>
      <c r="X56" s="9">
        <v>90</v>
      </c>
      <c r="Y56" s="9">
        <v>90</v>
      </c>
      <c r="Z56" s="8">
        <v>90</v>
      </c>
      <c r="AA56" s="8">
        <v>90</v>
      </c>
      <c r="AB56" s="8">
        <v>90</v>
      </c>
      <c r="AC56" s="8">
        <v>90</v>
      </c>
      <c r="AD56" s="8">
        <v>100</v>
      </c>
      <c r="AE56" s="8">
        <v>90</v>
      </c>
      <c r="AF56" s="8">
        <v>90</v>
      </c>
      <c r="AG56" s="8">
        <v>90</v>
      </c>
      <c r="AH56" s="8">
        <v>90</v>
      </c>
      <c r="AI56" s="8">
        <v>100</v>
      </c>
      <c r="AJ56" s="8">
        <v>90</v>
      </c>
      <c r="AK56" s="8">
        <v>90</v>
      </c>
      <c r="AL56" s="8">
        <v>70</v>
      </c>
      <c r="AM56" s="8">
        <v>100</v>
      </c>
      <c r="AN56" s="8">
        <v>100</v>
      </c>
      <c r="AO56" s="8">
        <v>90</v>
      </c>
      <c r="AP56" s="8">
        <v>90</v>
      </c>
      <c r="AQ56" s="8">
        <v>90</v>
      </c>
      <c r="AR56" s="8">
        <v>90</v>
      </c>
      <c r="AS56" s="8">
        <v>90</v>
      </c>
    </row>
    <row r="57" spans="2:45" ht="15.75" thickBot="1" x14ac:dyDescent="0.3">
      <c r="B57" s="15">
        <v>10</v>
      </c>
      <c r="C57" s="15">
        <f t="shared" si="0"/>
        <v>2036</v>
      </c>
      <c r="D57" s="19">
        <v>1</v>
      </c>
      <c r="E57" s="19">
        <v>1</v>
      </c>
      <c r="F57" s="18">
        <v>0.96</v>
      </c>
      <c r="G57" s="18">
        <v>0.92</v>
      </c>
      <c r="H57" s="19">
        <v>0.18523892752008375</v>
      </c>
      <c r="I57" s="19">
        <v>0.05</v>
      </c>
      <c r="J57" s="19">
        <v>0.23523892752008377</v>
      </c>
      <c r="K57" s="22">
        <v>50814</v>
      </c>
      <c r="L57" s="22">
        <v>48781</v>
      </c>
      <c r="M57" s="23" t="s">
        <v>47</v>
      </c>
      <c r="N57" s="7"/>
      <c r="O57" s="10">
        <f t="shared" si="1"/>
        <v>92.6</v>
      </c>
      <c r="P57" s="11">
        <f t="shared" si="2"/>
        <v>95</v>
      </c>
      <c r="Q57" s="11">
        <f t="shared" si="3"/>
        <v>90</v>
      </c>
      <c r="R57" s="11">
        <f t="shared" si="4"/>
        <v>90</v>
      </c>
      <c r="S57" s="11">
        <f t="shared" si="5"/>
        <v>92</v>
      </c>
      <c r="T57" s="11">
        <f t="shared" si="6"/>
        <v>100</v>
      </c>
      <c r="U57" s="11">
        <f t="shared" si="7"/>
        <v>90</v>
      </c>
      <c r="V57" s="8">
        <v>100</v>
      </c>
      <c r="W57" s="8">
        <v>100</v>
      </c>
      <c r="X57" s="9">
        <v>90</v>
      </c>
      <c r="Y57" s="9">
        <v>90</v>
      </c>
      <c r="Z57" s="8">
        <v>90</v>
      </c>
      <c r="AA57" s="8">
        <v>90</v>
      </c>
      <c r="AB57" s="8">
        <v>90</v>
      </c>
      <c r="AC57" s="8">
        <v>90</v>
      </c>
      <c r="AD57" s="8">
        <v>100</v>
      </c>
      <c r="AE57" s="8">
        <v>90</v>
      </c>
      <c r="AF57" s="8">
        <v>90</v>
      </c>
      <c r="AG57" s="8">
        <v>90</v>
      </c>
      <c r="AH57" s="8">
        <v>90</v>
      </c>
      <c r="AI57" s="8">
        <v>100</v>
      </c>
      <c r="AJ57" s="8">
        <v>90</v>
      </c>
      <c r="AK57" s="8">
        <v>90</v>
      </c>
      <c r="AL57" s="8">
        <v>70</v>
      </c>
      <c r="AM57" s="8">
        <v>100</v>
      </c>
      <c r="AN57" s="8">
        <v>100</v>
      </c>
      <c r="AO57" s="8">
        <v>90</v>
      </c>
      <c r="AP57" s="8">
        <v>90</v>
      </c>
      <c r="AQ57" s="8">
        <v>90</v>
      </c>
      <c r="AR57" s="8">
        <v>90</v>
      </c>
      <c r="AS57" s="8">
        <v>90</v>
      </c>
    </row>
    <row r="58" spans="2:45" ht="15.75" thickBot="1" x14ac:dyDescent="0.3">
      <c r="B58" s="15">
        <v>11</v>
      </c>
      <c r="C58" s="16">
        <f t="shared" si="0"/>
        <v>2037</v>
      </c>
      <c r="D58" s="17">
        <v>1</v>
      </c>
      <c r="E58" s="17">
        <v>1</v>
      </c>
      <c r="F58" s="18">
        <v>0.98</v>
      </c>
      <c r="G58" s="18">
        <v>0.94</v>
      </c>
      <c r="H58" s="17">
        <v>0.18051578316554834</v>
      </c>
      <c r="I58" s="17">
        <v>0.05</v>
      </c>
      <c r="J58" s="17">
        <v>0.23051578316554835</v>
      </c>
      <c r="K58" s="20">
        <v>51200</v>
      </c>
      <c r="L58" s="20">
        <v>50176</v>
      </c>
      <c r="M58" s="21" t="s">
        <v>48</v>
      </c>
      <c r="N58" s="7"/>
      <c r="O58" s="10">
        <f t="shared" si="1"/>
        <v>92.6</v>
      </c>
      <c r="P58" s="11">
        <f t="shared" si="2"/>
        <v>95</v>
      </c>
      <c r="Q58" s="11">
        <f t="shared" si="3"/>
        <v>90</v>
      </c>
      <c r="R58" s="11">
        <f t="shared" si="4"/>
        <v>90</v>
      </c>
      <c r="S58" s="11">
        <f t="shared" si="5"/>
        <v>92</v>
      </c>
      <c r="T58" s="11">
        <f t="shared" si="6"/>
        <v>100</v>
      </c>
      <c r="U58" s="11">
        <f t="shared" si="7"/>
        <v>90</v>
      </c>
      <c r="V58" s="8">
        <v>100</v>
      </c>
      <c r="W58" s="8">
        <v>100</v>
      </c>
      <c r="X58" s="9">
        <v>90</v>
      </c>
      <c r="Y58" s="9">
        <v>90</v>
      </c>
      <c r="Z58" s="8">
        <v>90</v>
      </c>
      <c r="AA58" s="8">
        <v>90</v>
      </c>
      <c r="AB58" s="8">
        <v>90</v>
      </c>
      <c r="AC58" s="8">
        <v>90</v>
      </c>
      <c r="AD58" s="8">
        <v>100</v>
      </c>
      <c r="AE58" s="8">
        <v>90</v>
      </c>
      <c r="AF58" s="8">
        <v>90</v>
      </c>
      <c r="AG58" s="8">
        <v>90</v>
      </c>
      <c r="AH58" s="8">
        <v>90</v>
      </c>
      <c r="AI58" s="8">
        <v>100</v>
      </c>
      <c r="AJ58" s="8">
        <v>90</v>
      </c>
      <c r="AK58" s="8">
        <v>90</v>
      </c>
      <c r="AL58" s="8">
        <v>70</v>
      </c>
      <c r="AM58" s="8">
        <v>100</v>
      </c>
      <c r="AN58" s="8">
        <v>100</v>
      </c>
      <c r="AO58" s="8">
        <v>90</v>
      </c>
      <c r="AP58" s="8">
        <v>90</v>
      </c>
      <c r="AQ58" s="8">
        <v>90</v>
      </c>
      <c r="AR58" s="8">
        <v>90</v>
      </c>
      <c r="AS58" s="8">
        <v>90</v>
      </c>
    </row>
    <row r="59" spans="2:45" ht="15.75" thickBot="1" x14ac:dyDescent="0.3">
      <c r="B59" s="15">
        <v>12</v>
      </c>
      <c r="C59" s="16">
        <f t="shared" si="0"/>
        <v>2038</v>
      </c>
      <c r="D59" s="17">
        <v>1</v>
      </c>
      <c r="E59" s="17">
        <v>1</v>
      </c>
      <c r="F59" s="18">
        <v>1</v>
      </c>
      <c r="G59" s="18">
        <v>0.96</v>
      </c>
      <c r="H59" s="17">
        <v>0.17588747044805936</v>
      </c>
      <c r="I59" s="17">
        <v>0.05</v>
      </c>
      <c r="J59" s="17">
        <v>0.22588747044805937</v>
      </c>
      <c r="K59" s="20">
        <v>51570</v>
      </c>
      <c r="L59" s="20">
        <v>51570</v>
      </c>
      <c r="M59" s="21" t="s">
        <v>48</v>
      </c>
      <c r="N59" s="7"/>
      <c r="O59" s="10">
        <f t="shared" si="1"/>
        <v>92.6</v>
      </c>
      <c r="P59" s="11">
        <f t="shared" si="2"/>
        <v>95</v>
      </c>
      <c r="Q59" s="11">
        <f t="shared" si="3"/>
        <v>90</v>
      </c>
      <c r="R59" s="11">
        <f t="shared" si="4"/>
        <v>90</v>
      </c>
      <c r="S59" s="11">
        <f t="shared" si="5"/>
        <v>92</v>
      </c>
      <c r="T59" s="11">
        <f t="shared" si="6"/>
        <v>100</v>
      </c>
      <c r="U59" s="11">
        <f t="shared" si="7"/>
        <v>90</v>
      </c>
      <c r="V59" s="8">
        <v>100</v>
      </c>
      <c r="W59" s="8">
        <v>100</v>
      </c>
      <c r="X59" s="9">
        <v>90</v>
      </c>
      <c r="Y59" s="9">
        <v>90</v>
      </c>
      <c r="Z59" s="8">
        <v>90</v>
      </c>
      <c r="AA59" s="8">
        <v>90</v>
      </c>
      <c r="AB59" s="8">
        <v>90</v>
      </c>
      <c r="AC59" s="8">
        <v>90</v>
      </c>
      <c r="AD59" s="8">
        <v>100</v>
      </c>
      <c r="AE59" s="8">
        <v>90</v>
      </c>
      <c r="AF59" s="8">
        <v>90</v>
      </c>
      <c r="AG59" s="8">
        <v>90</v>
      </c>
      <c r="AH59" s="8">
        <v>90</v>
      </c>
      <c r="AI59" s="8">
        <v>100</v>
      </c>
      <c r="AJ59" s="8">
        <v>90</v>
      </c>
      <c r="AK59" s="8">
        <v>90</v>
      </c>
      <c r="AL59" s="8">
        <v>70</v>
      </c>
      <c r="AM59" s="8">
        <v>100</v>
      </c>
      <c r="AN59" s="8">
        <v>100</v>
      </c>
      <c r="AO59" s="8">
        <v>90</v>
      </c>
      <c r="AP59" s="8">
        <v>90</v>
      </c>
      <c r="AQ59" s="8">
        <v>90</v>
      </c>
      <c r="AR59" s="8">
        <v>90</v>
      </c>
      <c r="AS59" s="8">
        <v>90</v>
      </c>
    </row>
    <row r="60" spans="2:45" ht="15.75" thickBot="1" x14ac:dyDescent="0.3">
      <c r="B60" s="15">
        <v>13</v>
      </c>
      <c r="C60" s="16">
        <f t="shared" si="0"/>
        <v>2039</v>
      </c>
      <c r="D60" s="17">
        <v>1</v>
      </c>
      <c r="E60" s="17">
        <v>1</v>
      </c>
      <c r="F60" s="18">
        <v>1</v>
      </c>
      <c r="G60" s="18">
        <v>0.98</v>
      </c>
      <c r="H60" s="17">
        <v>0.17135208533108742</v>
      </c>
      <c r="I60" s="17">
        <v>0.05</v>
      </c>
      <c r="J60" s="17">
        <v>0.22135208533108741</v>
      </c>
      <c r="K60" s="20">
        <v>51925</v>
      </c>
      <c r="L60" s="20">
        <v>51925</v>
      </c>
      <c r="M60" s="21" t="s">
        <v>48</v>
      </c>
      <c r="N60" s="7"/>
      <c r="O60" s="10">
        <f t="shared" si="1"/>
        <v>94.1</v>
      </c>
      <c r="P60" s="11">
        <f t="shared" si="2"/>
        <v>100</v>
      </c>
      <c r="Q60" s="11">
        <f t="shared" si="3"/>
        <v>90</v>
      </c>
      <c r="R60" s="11">
        <f t="shared" si="4"/>
        <v>90</v>
      </c>
      <c r="S60" s="11">
        <f t="shared" si="5"/>
        <v>92</v>
      </c>
      <c r="T60" s="11">
        <f t="shared" si="6"/>
        <v>100</v>
      </c>
      <c r="U60" s="11">
        <f t="shared" si="7"/>
        <v>90</v>
      </c>
      <c r="V60" s="8">
        <v>100</v>
      </c>
      <c r="W60" s="8">
        <v>100</v>
      </c>
      <c r="X60" s="9">
        <v>100</v>
      </c>
      <c r="Y60" s="9">
        <v>100</v>
      </c>
      <c r="Z60" s="8">
        <v>90</v>
      </c>
      <c r="AA60" s="8">
        <v>90</v>
      </c>
      <c r="AB60" s="8">
        <v>90</v>
      </c>
      <c r="AC60" s="8">
        <v>90</v>
      </c>
      <c r="AD60" s="8">
        <v>100</v>
      </c>
      <c r="AE60" s="8">
        <v>90</v>
      </c>
      <c r="AF60" s="8">
        <v>90</v>
      </c>
      <c r="AG60" s="8">
        <v>90</v>
      </c>
      <c r="AH60" s="8">
        <v>90</v>
      </c>
      <c r="AI60" s="8">
        <v>100</v>
      </c>
      <c r="AJ60" s="8">
        <v>90</v>
      </c>
      <c r="AK60" s="8">
        <v>90</v>
      </c>
      <c r="AL60" s="8">
        <v>70</v>
      </c>
      <c r="AM60" s="8">
        <v>100</v>
      </c>
      <c r="AN60" s="8">
        <v>100</v>
      </c>
      <c r="AO60" s="8">
        <v>90</v>
      </c>
      <c r="AP60" s="8">
        <v>90</v>
      </c>
      <c r="AQ60" s="8">
        <v>90</v>
      </c>
      <c r="AR60" s="8">
        <v>90</v>
      </c>
      <c r="AS60" s="8">
        <v>90</v>
      </c>
    </row>
    <row r="61" spans="2:45" ht="15.75" thickBot="1" x14ac:dyDescent="0.3">
      <c r="B61" s="15">
        <v>14</v>
      </c>
      <c r="C61" s="16">
        <f t="shared" si="0"/>
        <v>2040</v>
      </c>
      <c r="D61" s="17">
        <v>1</v>
      </c>
      <c r="E61" s="17">
        <v>1</v>
      </c>
      <c r="F61" s="18">
        <v>1</v>
      </c>
      <c r="G61" s="18">
        <v>1</v>
      </c>
      <c r="H61" s="17">
        <v>0.16690776200748736</v>
      </c>
      <c r="I61" s="17">
        <v>0.05</v>
      </c>
      <c r="J61" s="17">
        <v>0.21690776200748738</v>
      </c>
      <c r="K61" s="20">
        <v>52265</v>
      </c>
      <c r="L61" s="20">
        <v>52265</v>
      </c>
      <c r="M61" s="21" t="s">
        <v>48</v>
      </c>
      <c r="N61" s="7"/>
      <c r="O61" s="10">
        <f t="shared" si="1"/>
        <v>94.1</v>
      </c>
      <c r="P61" s="11">
        <f t="shared" si="2"/>
        <v>100</v>
      </c>
      <c r="Q61" s="11">
        <f t="shared" si="3"/>
        <v>90</v>
      </c>
      <c r="R61" s="11">
        <f t="shared" si="4"/>
        <v>90</v>
      </c>
      <c r="S61" s="11">
        <f t="shared" si="5"/>
        <v>92</v>
      </c>
      <c r="T61" s="11">
        <f t="shared" si="6"/>
        <v>100</v>
      </c>
      <c r="U61" s="11">
        <f t="shared" si="7"/>
        <v>90</v>
      </c>
      <c r="V61" s="8">
        <v>100</v>
      </c>
      <c r="W61" s="8">
        <v>100</v>
      </c>
      <c r="X61" s="9">
        <v>100</v>
      </c>
      <c r="Y61" s="9">
        <v>100</v>
      </c>
      <c r="Z61" s="8">
        <v>90</v>
      </c>
      <c r="AA61" s="8">
        <v>90</v>
      </c>
      <c r="AB61" s="8">
        <v>90</v>
      </c>
      <c r="AC61" s="8">
        <v>90</v>
      </c>
      <c r="AD61" s="8">
        <v>100</v>
      </c>
      <c r="AE61" s="8">
        <v>90</v>
      </c>
      <c r="AF61" s="8">
        <v>90</v>
      </c>
      <c r="AG61" s="8">
        <v>90</v>
      </c>
      <c r="AH61" s="8">
        <v>90</v>
      </c>
      <c r="AI61" s="8">
        <v>100</v>
      </c>
      <c r="AJ61" s="8">
        <v>90</v>
      </c>
      <c r="AK61" s="8">
        <v>90</v>
      </c>
      <c r="AL61" s="8">
        <v>70</v>
      </c>
      <c r="AM61" s="8">
        <v>100</v>
      </c>
      <c r="AN61" s="8">
        <v>100</v>
      </c>
      <c r="AO61" s="8">
        <v>90</v>
      </c>
      <c r="AP61" s="8">
        <v>90</v>
      </c>
      <c r="AQ61" s="8">
        <v>90</v>
      </c>
      <c r="AR61" s="8">
        <v>90</v>
      </c>
      <c r="AS61" s="8">
        <v>90</v>
      </c>
    </row>
    <row r="62" spans="2:45" ht="15.75" thickBot="1" x14ac:dyDescent="0.3">
      <c r="B62" s="15">
        <v>15</v>
      </c>
      <c r="C62" s="15">
        <f t="shared" si="0"/>
        <v>2041</v>
      </c>
      <c r="D62" s="19">
        <v>1</v>
      </c>
      <c r="E62" s="19">
        <v>1</v>
      </c>
      <c r="F62" s="24">
        <v>1</v>
      </c>
      <c r="G62" s="24">
        <v>1</v>
      </c>
      <c r="H62" s="19">
        <v>0.16255267213192626</v>
      </c>
      <c r="I62" s="19">
        <v>0.05</v>
      </c>
      <c r="J62" s="19">
        <v>0.21255267213192625</v>
      </c>
      <c r="K62" s="22">
        <v>52590</v>
      </c>
      <c r="L62" s="22">
        <v>52590</v>
      </c>
      <c r="M62" s="23" t="s">
        <v>48</v>
      </c>
      <c r="N62" s="7"/>
      <c r="O62" s="10">
        <f t="shared" si="1"/>
        <v>94.1</v>
      </c>
      <c r="P62" s="11">
        <f t="shared" si="2"/>
        <v>100</v>
      </c>
      <c r="Q62" s="11">
        <f t="shared" si="3"/>
        <v>90</v>
      </c>
      <c r="R62" s="11">
        <f t="shared" si="4"/>
        <v>90</v>
      </c>
      <c r="S62" s="11">
        <f t="shared" si="5"/>
        <v>92</v>
      </c>
      <c r="T62" s="11">
        <f t="shared" si="6"/>
        <v>100</v>
      </c>
      <c r="U62" s="11">
        <f t="shared" si="7"/>
        <v>90</v>
      </c>
      <c r="V62" s="8">
        <v>100</v>
      </c>
      <c r="W62" s="8">
        <v>100</v>
      </c>
      <c r="X62" s="9">
        <v>100</v>
      </c>
      <c r="Y62" s="9">
        <v>100</v>
      </c>
      <c r="Z62" s="8">
        <v>90</v>
      </c>
      <c r="AA62" s="8">
        <v>90</v>
      </c>
      <c r="AB62" s="8">
        <v>90</v>
      </c>
      <c r="AC62" s="8">
        <v>90</v>
      </c>
      <c r="AD62" s="8">
        <v>100</v>
      </c>
      <c r="AE62" s="8">
        <v>90</v>
      </c>
      <c r="AF62" s="8">
        <v>90</v>
      </c>
      <c r="AG62" s="8">
        <v>90</v>
      </c>
      <c r="AH62" s="8">
        <v>90</v>
      </c>
      <c r="AI62" s="8">
        <v>100</v>
      </c>
      <c r="AJ62" s="8">
        <v>90</v>
      </c>
      <c r="AK62" s="8">
        <v>90</v>
      </c>
      <c r="AL62" s="8">
        <v>70</v>
      </c>
      <c r="AM62" s="8">
        <v>100</v>
      </c>
      <c r="AN62" s="8">
        <v>100</v>
      </c>
      <c r="AO62" s="8">
        <v>90</v>
      </c>
      <c r="AP62" s="8">
        <v>90</v>
      </c>
      <c r="AQ62" s="8">
        <v>90</v>
      </c>
      <c r="AR62" s="8">
        <v>90</v>
      </c>
      <c r="AS62" s="8">
        <v>90</v>
      </c>
    </row>
    <row r="63" spans="2:45" ht="15.75" thickBot="1" x14ac:dyDescent="0.3">
      <c r="B63" s="15">
        <v>16</v>
      </c>
      <c r="C63" s="16">
        <f t="shared" si="0"/>
        <v>2042</v>
      </c>
      <c r="D63" s="17">
        <v>1</v>
      </c>
      <c r="E63" s="17">
        <v>1</v>
      </c>
      <c r="F63" s="18">
        <v>1</v>
      </c>
      <c r="G63" s="18">
        <v>1</v>
      </c>
      <c r="H63" s="17">
        <v>0.15828502406872202</v>
      </c>
      <c r="I63" s="17">
        <v>0.05</v>
      </c>
      <c r="J63" s="17">
        <v>0.20828502406872201</v>
      </c>
      <c r="K63" s="20">
        <v>52902</v>
      </c>
      <c r="L63" s="20">
        <v>52902</v>
      </c>
      <c r="M63" s="21" t="s">
        <v>48</v>
      </c>
      <c r="N63" s="7"/>
      <c r="O63" s="10">
        <f t="shared" si="1"/>
        <v>94.1</v>
      </c>
      <c r="P63" s="11">
        <f t="shared" si="2"/>
        <v>100</v>
      </c>
      <c r="Q63" s="11">
        <f t="shared" si="3"/>
        <v>90</v>
      </c>
      <c r="R63" s="11">
        <f t="shared" si="4"/>
        <v>90</v>
      </c>
      <c r="S63" s="11">
        <f t="shared" si="5"/>
        <v>92</v>
      </c>
      <c r="T63" s="11">
        <f t="shared" si="6"/>
        <v>100</v>
      </c>
      <c r="U63" s="11">
        <f t="shared" si="7"/>
        <v>90</v>
      </c>
      <c r="V63" s="8">
        <v>100</v>
      </c>
      <c r="W63" s="8">
        <v>100</v>
      </c>
      <c r="X63" s="9">
        <v>100</v>
      </c>
      <c r="Y63" s="9">
        <v>100</v>
      </c>
      <c r="Z63" s="8">
        <v>90</v>
      </c>
      <c r="AA63" s="8">
        <v>90</v>
      </c>
      <c r="AB63" s="8">
        <v>90</v>
      </c>
      <c r="AC63" s="8">
        <v>90</v>
      </c>
      <c r="AD63" s="8">
        <v>100</v>
      </c>
      <c r="AE63" s="8">
        <v>90</v>
      </c>
      <c r="AF63" s="8">
        <v>90</v>
      </c>
      <c r="AG63" s="8">
        <v>90</v>
      </c>
      <c r="AH63" s="8">
        <v>90</v>
      </c>
      <c r="AI63" s="8">
        <v>100</v>
      </c>
      <c r="AJ63" s="8">
        <v>90</v>
      </c>
      <c r="AK63" s="8">
        <v>90</v>
      </c>
      <c r="AL63" s="8">
        <v>70</v>
      </c>
      <c r="AM63" s="8">
        <v>100</v>
      </c>
      <c r="AN63" s="8">
        <v>100</v>
      </c>
      <c r="AO63" s="8">
        <v>90</v>
      </c>
      <c r="AP63" s="8">
        <v>90</v>
      </c>
      <c r="AQ63" s="8">
        <v>90</v>
      </c>
      <c r="AR63" s="8">
        <v>90</v>
      </c>
      <c r="AS63" s="8">
        <v>90</v>
      </c>
    </row>
    <row r="64" spans="2:45" ht="15.75" thickBot="1" x14ac:dyDescent="0.3">
      <c r="B64" s="15">
        <v>17</v>
      </c>
      <c r="C64" s="16">
        <f t="shared" si="0"/>
        <v>2043</v>
      </c>
      <c r="D64" s="17">
        <v>1</v>
      </c>
      <c r="E64" s="17">
        <v>1</v>
      </c>
      <c r="F64" s="18">
        <v>1</v>
      </c>
      <c r="G64" s="18">
        <v>1</v>
      </c>
      <c r="H64" s="17">
        <v>0.15410306215478464</v>
      </c>
      <c r="I64" s="17">
        <v>0.05</v>
      </c>
      <c r="J64" s="17">
        <v>0.20410306215478466</v>
      </c>
      <c r="K64" s="20">
        <v>53200</v>
      </c>
      <c r="L64" s="20">
        <v>53200</v>
      </c>
      <c r="M64" s="21" t="s">
        <v>48</v>
      </c>
      <c r="N64" s="7"/>
      <c r="O64" s="10">
        <f t="shared" si="1"/>
        <v>94.1</v>
      </c>
      <c r="P64" s="11">
        <f t="shared" si="2"/>
        <v>100</v>
      </c>
      <c r="Q64" s="11">
        <f t="shared" si="3"/>
        <v>90</v>
      </c>
      <c r="R64" s="11">
        <f t="shared" si="4"/>
        <v>90</v>
      </c>
      <c r="S64" s="11">
        <f t="shared" si="5"/>
        <v>92</v>
      </c>
      <c r="T64" s="11">
        <f t="shared" si="6"/>
        <v>100</v>
      </c>
      <c r="U64" s="11">
        <f t="shared" si="7"/>
        <v>90</v>
      </c>
      <c r="V64" s="8">
        <v>100</v>
      </c>
      <c r="W64" s="8">
        <v>100</v>
      </c>
      <c r="X64" s="9">
        <v>100</v>
      </c>
      <c r="Y64" s="9">
        <v>100</v>
      </c>
      <c r="Z64" s="8">
        <v>90</v>
      </c>
      <c r="AA64" s="8">
        <v>90</v>
      </c>
      <c r="AB64" s="8">
        <v>90</v>
      </c>
      <c r="AC64" s="8">
        <v>90</v>
      </c>
      <c r="AD64" s="8">
        <v>100</v>
      </c>
      <c r="AE64" s="8">
        <v>90</v>
      </c>
      <c r="AF64" s="8">
        <v>90</v>
      </c>
      <c r="AG64" s="8">
        <v>90</v>
      </c>
      <c r="AH64" s="8">
        <v>90</v>
      </c>
      <c r="AI64" s="8">
        <v>100</v>
      </c>
      <c r="AJ64" s="8">
        <v>90</v>
      </c>
      <c r="AK64" s="8">
        <v>90</v>
      </c>
      <c r="AL64" s="8">
        <v>70</v>
      </c>
      <c r="AM64" s="8">
        <v>100</v>
      </c>
      <c r="AN64" s="8">
        <v>100</v>
      </c>
      <c r="AO64" s="8">
        <v>90</v>
      </c>
      <c r="AP64" s="8">
        <v>90</v>
      </c>
      <c r="AQ64" s="8">
        <v>90</v>
      </c>
      <c r="AR64" s="8">
        <v>90</v>
      </c>
      <c r="AS64" s="8">
        <v>90</v>
      </c>
    </row>
    <row r="65" spans="2:45" ht="15.75" thickBot="1" x14ac:dyDescent="0.3">
      <c r="B65" s="15">
        <v>18</v>
      </c>
      <c r="C65" s="16">
        <f t="shared" si="0"/>
        <v>2044</v>
      </c>
      <c r="D65" s="17">
        <v>1</v>
      </c>
      <c r="E65" s="17">
        <v>1</v>
      </c>
      <c r="F65" s="18">
        <v>1</v>
      </c>
      <c r="G65" s="18">
        <v>1</v>
      </c>
      <c r="H65" s="17">
        <v>0.1500050659773558</v>
      </c>
      <c r="I65" s="17">
        <v>0.05</v>
      </c>
      <c r="J65" s="17">
        <v>0.20000506597735582</v>
      </c>
      <c r="K65" s="20">
        <v>53485</v>
      </c>
      <c r="L65" s="20">
        <v>53485</v>
      </c>
      <c r="M65" s="21" t="s">
        <v>48</v>
      </c>
      <c r="N65" s="7"/>
      <c r="O65" s="10">
        <f t="shared" si="1"/>
        <v>94.1</v>
      </c>
      <c r="P65" s="11">
        <f t="shared" si="2"/>
        <v>100</v>
      </c>
      <c r="Q65" s="11">
        <f t="shared" si="3"/>
        <v>90</v>
      </c>
      <c r="R65" s="11">
        <f t="shared" si="4"/>
        <v>90</v>
      </c>
      <c r="S65" s="11">
        <f t="shared" si="5"/>
        <v>92</v>
      </c>
      <c r="T65" s="11">
        <f t="shared" si="6"/>
        <v>100</v>
      </c>
      <c r="U65" s="11">
        <f t="shared" si="7"/>
        <v>90</v>
      </c>
      <c r="V65" s="8">
        <v>100</v>
      </c>
      <c r="W65" s="8">
        <v>100</v>
      </c>
      <c r="X65" s="9">
        <v>100</v>
      </c>
      <c r="Y65" s="9">
        <v>100</v>
      </c>
      <c r="Z65" s="8">
        <v>90</v>
      </c>
      <c r="AA65" s="8">
        <v>90</v>
      </c>
      <c r="AB65" s="8">
        <v>90</v>
      </c>
      <c r="AC65" s="8">
        <v>90</v>
      </c>
      <c r="AD65" s="8">
        <v>100</v>
      </c>
      <c r="AE65" s="8">
        <v>90</v>
      </c>
      <c r="AF65" s="8">
        <v>90</v>
      </c>
      <c r="AG65" s="8">
        <v>90</v>
      </c>
      <c r="AH65" s="8">
        <v>90</v>
      </c>
      <c r="AI65" s="8">
        <v>100</v>
      </c>
      <c r="AJ65" s="8">
        <v>90</v>
      </c>
      <c r="AK65" s="8">
        <v>90</v>
      </c>
      <c r="AL65" s="8">
        <v>70</v>
      </c>
      <c r="AM65" s="8">
        <v>100</v>
      </c>
      <c r="AN65" s="8">
        <v>100</v>
      </c>
      <c r="AO65" s="8">
        <v>90</v>
      </c>
      <c r="AP65" s="8">
        <v>90</v>
      </c>
      <c r="AQ65" s="8">
        <v>90</v>
      </c>
      <c r="AR65" s="8">
        <v>90</v>
      </c>
      <c r="AS65" s="8">
        <v>90</v>
      </c>
    </row>
    <row r="66" spans="2:45" ht="15.75" thickBot="1" x14ac:dyDescent="0.3">
      <c r="B66" s="15">
        <v>18</v>
      </c>
      <c r="C66" s="16">
        <f t="shared" si="0"/>
        <v>2045</v>
      </c>
      <c r="D66" s="17">
        <v>1</v>
      </c>
      <c r="E66" s="17">
        <v>1</v>
      </c>
      <c r="F66" s="18">
        <v>1</v>
      </c>
      <c r="G66" s="18">
        <v>1</v>
      </c>
      <c r="H66" s="17">
        <v>0.1500050659773558</v>
      </c>
      <c r="I66" s="17">
        <v>0.05</v>
      </c>
      <c r="J66" s="17">
        <v>0.20000506597735582</v>
      </c>
      <c r="K66" s="20">
        <v>53758</v>
      </c>
      <c r="L66" s="20">
        <v>53758</v>
      </c>
      <c r="M66" s="21" t="s">
        <v>48</v>
      </c>
      <c r="N66" s="7"/>
      <c r="O66" s="10">
        <f t="shared" si="1"/>
        <v>94.1</v>
      </c>
      <c r="P66" s="11">
        <f t="shared" si="2"/>
        <v>100</v>
      </c>
      <c r="Q66" s="11">
        <f t="shared" si="3"/>
        <v>90</v>
      </c>
      <c r="R66" s="11">
        <f t="shared" si="4"/>
        <v>90</v>
      </c>
      <c r="S66" s="11">
        <f t="shared" si="5"/>
        <v>92</v>
      </c>
      <c r="T66" s="11">
        <f t="shared" si="6"/>
        <v>100</v>
      </c>
      <c r="U66" s="11">
        <f t="shared" si="7"/>
        <v>90</v>
      </c>
      <c r="V66" s="8">
        <v>100</v>
      </c>
      <c r="W66" s="8">
        <v>100</v>
      </c>
      <c r="X66" s="9">
        <v>100</v>
      </c>
      <c r="Y66" s="9">
        <v>100</v>
      </c>
      <c r="Z66" s="8">
        <v>90</v>
      </c>
      <c r="AA66" s="8">
        <v>90</v>
      </c>
      <c r="AB66" s="8">
        <v>90</v>
      </c>
      <c r="AC66" s="8">
        <v>90</v>
      </c>
      <c r="AD66" s="8">
        <v>100</v>
      </c>
      <c r="AE66" s="8">
        <v>90</v>
      </c>
      <c r="AF66" s="8">
        <v>90</v>
      </c>
      <c r="AG66" s="8">
        <v>90</v>
      </c>
      <c r="AH66" s="8">
        <v>90</v>
      </c>
      <c r="AI66" s="8">
        <v>100</v>
      </c>
      <c r="AJ66" s="8">
        <v>90</v>
      </c>
      <c r="AK66" s="8">
        <v>90</v>
      </c>
      <c r="AL66" s="8">
        <v>70</v>
      </c>
      <c r="AM66" s="8">
        <v>100</v>
      </c>
      <c r="AN66" s="8">
        <v>100</v>
      </c>
      <c r="AO66" s="8">
        <v>90</v>
      </c>
      <c r="AP66" s="8">
        <v>90</v>
      </c>
      <c r="AQ66" s="8">
        <v>90</v>
      </c>
      <c r="AR66" s="8">
        <v>90</v>
      </c>
      <c r="AS66" s="8">
        <v>90</v>
      </c>
    </row>
    <row r="67" spans="2:45" ht="15.75" thickBot="1" x14ac:dyDescent="0.3">
      <c r="B67" s="15">
        <v>20</v>
      </c>
      <c r="C67" s="15">
        <f t="shared" si="0"/>
        <v>2046</v>
      </c>
      <c r="D67" s="19">
        <v>1</v>
      </c>
      <c r="E67" s="19">
        <v>1</v>
      </c>
      <c r="F67" s="24">
        <v>1</v>
      </c>
      <c r="G67" s="24">
        <v>1</v>
      </c>
      <c r="H67" s="19">
        <v>0.1500050659773558</v>
      </c>
      <c r="I67" s="19">
        <v>0.05</v>
      </c>
      <c r="J67" s="19">
        <v>0.20000506597735582</v>
      </c>
      <c r="K67" s="22">
        <v>54018</v>
      </c>
      <c r="L67" s="22">
        <v>54018</v>
      </c>
      <c r="M67" s="23" t="s">
        <v>48</v>
      </c>
      <c r="N67" s="7"/>
      <c r="O67" s="10">
        <f t="shared" si="1"/>
        <v>94.1</v>
      </c>
      <c r="P67" s="11">
        <f t="shared" si="2"/>
        <v>100</v>
      </c>
      <c r="Q67" s="11">
        <f t="shared" si="3"/>
        <v>90</v>
      </c>
      <c r="R67" s="11">
        <f t="shared" si="4"/>
        <v>90</v>
      </c>
      <c r="S67" s="11">
        <f t="shared" si="5"/>
        <v>92</v>
      </c>
      <c r="T67" s="11">
        <f t="shared" si="6"/>
        <v>100</v>
      </c>
      <c r="U67" s="11">
        <f t="shared" si="7"/>
        <v>90</v>
      </c>
      <c r="V67" s="8">
        <v>100</v>
      </c>
      <c r="W67" s="8">
        <v>100</v>
      </c>
      <c r="X67" s="9">
        <v>100</v>
      </c>
      <c r="Y67" s="9">
        <v>100</v>
      </c>
      <c r="Z67" s="8">
        <v>90</v>
      </c>
      <c r="AA67" s="8">
        <v>90</v>
      </c>
      <c r="AB67" s="8">
        <v>90</v>
      </c>
      <c r="AC67" s="8">
        <v>90</v>
      </c>
      <c r="AD67" s="8">
        <v>100</v>
      </c>
      <c r="AE67" s="8">
        <v>90</v>
      </c>
      <c r="AF67" s="8">
        <v>90</v>
      </c>
      <c r="AG67" s="8">
        <v>90</v>
      </c>
      <c r="AH67" s="8">
        <v>90</v>
      </c>
      <c r="AI67" s="8">
        <v>100</v>
      </c>
      <c r="AJ67" s="8">
        <v>90</v>
      </c>
      <c r="AK67" s="8">
        <v>90</v>
      </c>
      <c r="AL67" s="8">
        <v>70</v>
      </c>
      <c r="AM67" s="8">
        <v>100</v>
      </c>
      <c r="AN67" s="8">
        <v>100</v>
      </c>
      <c r="AO67" s="8">
        <v>90</v>
      </c>
      <c r="AP67" s="8">
        <v>90</v>
      </c>
      <c r="AQ67" s="8">
        <v>90</v>
      </c>
      <c r="AR67" s="8">
        <v>90</v>
      </c>
      <c r="AS67" s="8">
        <v>90</v>
      </c>
    </row>
    <row r="68" spans="2:45" ht="15.75" thickBot="1" x14ac:dyDescent="0.3">
      <c r="B68" s="15">
        <v>21</v>
      </c>
      <c r="C68" s="16">
        <f t="shared" si="0"/>
        <v>2047</v>
      </c>
      <c r="D68" s="17">
        <v>1</v>
      </c>
      <c r="E68" s="17">
        <v>1</v>
      </c>
      <c r="F68" s="18">
        <v>1</v>
      </c>
      <c r="G68" s="18">
        <v>1</v>
      </c>
      <c r="H68" s="17">
        <v>0.1500050659773558</v>
      </c>
      <c r="I68" s="17">
        <v>0.05</v>
      </c>
      <c r="J68" s="17">
        <v>0.20000506597735582</v>
      </c>
      <c r="K68" s="20">
        <v>54266</v>
      </c>
      <c r="L68" s="20">
        <v>54266</v>
      </c>
      <c r="M68" s="21" t="s">
        <v>48</v>
      </c>
      <c r="N68" s="7"/>
      <c r="O68" s="10">
        <f t="shared" si="1"/>
        <v>94.1</v>
      </c>
      <c r="P68" s="11">
        <f t="shared" si="2"/>
        <v>100</v>
      </c>
      <c r="Q68" s="11">
        <f t="shared" si="3"/>
        <v>90</v>
      </c>
      <c r="R68" s="11">
        <f t="shared" si="4"/>
        <v>90</v>
      </c>
      <c r="S68" s="11">
        <f t="shared" si="5"/>
        <v>92</v>
      </c>
      <c r="T68" s="11">
        <f t="shared" si="6"/>
        <v>100</v>
      </c>
      <c r="U68" s="11">
        <f t="shared" si="7"/>
        <v>90</v>
      </c>
      <c r="V68" s="8">
        <v>100</v>
      </c>
      <c r="W68" s="8">
        <v>100</v>
      </c>
      <c r="X68" s="9">
        <v>100</v>
      </c>
      <c r="Y68" s="9">
        <v>100</v>
      </c>
      <c r="Z68" s="8">
        <v>90</v>
      </c>
      <c r="AA68" s="8">
        <v>90</v>
      </c>
      <c r="AB68" s="8">
        <v>90</v>
      </c>
      <c r="AC68" s="8">
        <v>90</v>
      </c>
      <c r="AD68" s="8">
        <v>100</v>
      </c>
      <c r="AE68" s="8">
        <v>90</v>
      </c>
      <c r="AF68" s="8">
        <v>90</v>
      </c>
      <c r="AG68" s="8">
        <v>90</v>
      </c>
      <c r="AH68" s="8">
        <v>90</v>
      </c>
      <c r="AI68" s="8">
        <v>100</v>
      </c>
      <c r="AJ68" s="8">
        <v>90</v>
      </c>
      <c r="AK68" s="8">
        <v>90</v>
      </c>
      <c r="AL68" s="8">
        <v>70</v>
      </c>
      <c r="AM68" s="8">
        <v>100</v>
      </c>
      <c r="AN68" s="8">
        <v>100</v>
      </c>
      <c r="AO68" s="8">
        <v>90</v>
      </c>
      <c r="AP68" s="8">
        <v>90</v>
      </c>
      <c r="AQ68" s="8">
        <v>90</v>
      </c>
      <c r="AR68" s="8">
        <v>90</v>
      </c>
      <c r="AS68" s="8">
        <v>90</v>
      </c>
    </row>
    <row r="69" spans="2:45" ht="15.75" thickBot="1" x14ac:dyDescent="0.3">
      <c r="B69" s="15">
        <v>22</v>
      </c>
      <c r="C69" s="16">
        <f t="shared" si="0"/>
        <v>2048</v>
      </c>
      <c r="D69" s="17">
        <v>1</v>
      </c>
      <c r="E69" s="17">
        <v>1</v>
      </c>
      <c r="F69" s="18">
        <v>1</v>
      </c>
      <c r="G69" s="18">
        <v>1</v>
      </c>
      <c r="H69" s="17">
        <v>0.1500050659773558</v>
      </c>
      <c r="I69" s="17">
        <v>0.05</v>
      </c>
      <c r="J69" s="17">
        <v>0.20000506597735582</v>
      </c>
      <c r="K69" s="20">
        <v>54503</v>
      </c>
      <c r="L69" s="20">
        <v>54503</v>
      </c>
      <c r="M69" s="21" t="s">
        <v>49</v>
      </c>
      <c r="N69" s="7"/>
      <c r="O69" s="10">
        <f t="shared" si="1"/>
        <v>94.1</v>
      </c>
      <c r="P69" s="11">
        <f t="shared" si="2"/>
        <v>100</v>
      </c>
      <c r="Q69" s="11">
        <f t="shared" si="3"/>
        <v>90</v>
      </c>
      <c r="R69" s="11">
        <f t="shared" si="4"/>
        <v>90</v>
      </c>
      <c r="S69" s="11">
        <f t="shared" si="5"/>
        <v>92</v>
      </c>
      <c r="T69" s="11">
        <f t="shared" si="6"/>
        <v>100</v>
      </c>
      <c r="U69" s="11">
        <f t="shared" si="7"/>
        <v>90</v>
      </c>
      <c r="V69" s="8">
        <v>100</v>
      </c>
      <c r="W69" s="8">
        <v>100</v>
      </c>
      <c r="X69" s="9">
        <v>100</v>
      </c>
      <c r="Y69" s="9">
        <v>100</v>
      </c>
      <c r="Z69" s="8">
        <v>90</v>
      </c>
      <c r="AA69" s="8">
        <v>90</v>
      </c>
      <c r="AB69" s="8">
        <v>90</v>
      </c>
      <c r="AC69" s="8">
        <v>90</v>
      </c>
      <c r="AD69" s="8">
        <v>100</v>
      </c>
      <c r="AE69" s="8">
        <v>90</v>
      </c>
      <c r="AF69" s="8">
        <v>90</v>
      </c>
      <c r="AG69" s="8">
        <v>90</v>
      </c>
      <c r="AH69" s="8">
        <v>90</v>
      </c>
      <c r="AI69" s="8">
        <v>100</v>
      </c>
      <c r="AJ69" s="8">
        <v>90</v>
      </c>
      <c r="AK69" s="8">
        <v>90</v>
      </c>
      <c r="AL69" s="8">
        <v>70</v>
      </c>
      <c r="AM69" s="8">
        <v>100</v>
      </c>
      <c r="AN69" s="8">
        <v>100</v>
      </c>
      <c r="AO69" s="8">
        <v>90</v>
      </c>
      <c r="AP69" s="8">
        <v>90</v>
      </c>
      <c r="AQ69" s="8">
        <v>90</v>
      </c>
      <c r="AR69" s="8">
        <v>90</v>
      </c>
      <c r="AS69" s="8">
        <v>90</v>
      </c>
    </row>
    <row r="70" spans="2:45" ht="15.75" thickBot="1" x14ac:dyDescent="0.3">
      <c r="B70" s="15">
        <v>23</v>
      </c>
      <c r="C70" s="16">
        <f t="shared" si="0"/>
        <v>2049</v>
      </c>
      <c r="D70" s="17">
        <v>1</v>
      </c>
      <c r="E70" s="17">
        <v>1</v>
      </c>
      <c r="F70" s="18">
        <v>1</v>
      </c>
      <c r="G70" s="18">
        <v>1</v>
      </c>
      <c r="H70" s="17">
        <v>0.1500050659773558</v>
      </c>
      <c r="I70" s="17">
        <v>0.05</v>
      </c>
      <c r="J70" s="17">
        <v>0.20000506597735582</v>
      </c>
      <c r="K70" s="20">
        <v>54730</v>
      </c>
      <c r="L70" s="20">
        <v>54730</v>
      </c>
      <c r="M70" s="21" t="s">
        <v>48</v>
      </c>
      <c r="N70" s="7"/>
      <c r="O70" s="10">
        <f t="shared" si="1"/>
        <v>94.1</v>
      </c>
      <c r="P70" s="11">
        <f t="shared" si="2"/>
        <v>100</v>
      </c>
      <c r="Q70" s="11">
        <f t="shared" si="3"/>
        <v>90</v>
      </c>
      <c r="R70" s="11">
        <f t="shared" si="4"/>
        <v>90</v>
      </c>
      <c r="S70" s="11">
        <f t="shared" si="5"/>
        <v>92</v>
      </c>
      <c r="T70" s="11">
        <f t="shared" si="6"/>
        <v>100</v>
      </c>
      <c r="U70" s="11">
        <f t="shared" si="7"/>
        <v>90</v>
      </c>
      <c r="V70" s="8">
        <v>100</v>
      </c>
      <c r="W70" s="8">
        <v>100</v>
      </c>
      <c r="X70" s="9">
        <v>100</v>
      </c>
      <c r="Y70" s="9">
        <v>100</v>
      </c>
      <c r="Z70" s="8">
        <v>90</v>
      </c>
      <c r="AA70" s="8">
        <v>90</v>
      </c>
      <c r="AB70" s="8">
        <v>90</v>
      </c>
      <c r="AC70" s="8">
        <v>90</v>
      </c>
      <c r="AD70" s="8">
        <v>100</v>
      </c>
      <c r="AE70" s="8">
        <v>90</v>
      </c>
      <c r="AF70" s="8">
        <v>90</v>
      </c>
      <c r="AG70" s="8">
        <v>90</v>
      </c>
      <c r="AH70" s="8">
        <v>90</v>
      </c>
      <c r="AI70" s="8">
        <v>100</v>
      </c>
      <c r="AJ70" s="8">
        <v>90</v>
      </c>
      <c r="AK70" s="8">
        <v>90</v>
      </c>
      <c r="AL70" s="8">
        <v>70</v>
      </c>
      <c r="AM70" s="8">
        <v>100</v>
      </c>
      <c r="AN70" s="8">
        <v>100</v>
      </c>
      <c r="AO70" s="8">
        <v>90</v>
      </c>
      <c r="AP70" s="8">
        <v>90</v>
      </c>
      <c r="AQ70" s="8">
        <v>90</v>
      </c>
      <c r="AR70" s="8">
        <v>90</v>
      </c>
      <c r="AS70" s="8">
        <v>90</v>
      </c>
    </row>
    <row r="71" spans="2:45" ht="15.75" thickBot="1" x14ac:dyDescent="0.3">
      <c r="B71" s="15">
        <v>24</v>
      </c>
      <c r="C71" s="16">
        <f t="shared" si="0"/>
        <v>2050</v>
      </c>
      <c r="D71" s="17">
        <v>1</v>
      </c>
      <c r="E71" s="17">
        <v>1</v>
      </c>
      <c r="F71" s="18">
        <v>1</v>
      </c>
      <c r="G71" s="18">
        <v>1</v>
      </c>
      <c r="H71" s="17">
        <v>0.1500050659773558</v>
      </c>
      <c r="I71" s="17">
        <v>0.05</v>
      </c>
      <c r="J71" s="17">
        <v>0.20000506597735582</v>
      </c>
      <c r="K71" s="20">
        <v>54945</v>
      </c>
      <c r="L71" s="20">
        <v>54945</v>
      </c>
      <c r="M71" s="21" t="s">
        <v>48</v>
      </c>
      <c r="N71" s="7"/>
      <c r="O71" s="10">
        <f t="shared" si="1"/>
        <v>94.1</v>
      </c>
      <c r="P71" s="11">
        <f t="shared" si="2"/>
        <v>100</v>
      </c>
      <c r="Q71" s="11">
        <f t="shared" si="3"/>
        <v>90</v>
      </c>
      <c r="R71" s="11">
        <f t="shared" si="4"/>
        <v>90</v>
      </c>
      <c r="S71" s="11">
        <f t="shared" si="5"/>
        <v>92</v>
      </c>
      <c r="T71" s="11">
        <f t="shared" si="6"/>
        <v>100</v>
      </c>
      <c r="U71" s="11">
        <f t="shared" si="7"/>
        <v>90</v>
      </c>
      <c r="V71" s="8">
        <v>100</v>
      </c>
      <c r="W71" s="8">
        <v>100</v>
      </c>
      <c r="X71" s="9">
        <v>100</v>
      </c>
      <c r="Y71" s="9">
        <v>100</v>
      </c>
      <c r="Z71" s="8">
        <v>90</v>
      </c>
      <c r="AA71" s="8">
        <v>90</v>
      </c>
      <c r="AB71" s="8">
        <v>90</v>
      </c>
      <c r="AC71" s="8">
        <v>90</v>
      </c>
      <c r="AD71" s="8">
        <v>100</v>
      </c>
      <c r="AE71" s="8">
        <v>90</v>
      </c>
      <c r="AF71" s="8">
        <v>90</v>
      </c>
      <c r="AG71" s="8">
        <v>90</v>
      </c>
      <c r="AH71" s="8">
        <v>90</v>
      </c>
      <c r="AI71" s="8">
        <v>100</v>
      </c>
      <c r="AJ71" s="8">
        <v>90</v>
      </c>
      <c r="AK71" s="8">
        <v>90</v>
      </c>
      <c r="AL71" s="8">
        <v>70</v>
      </c>
      <c r="AM71" s="8">
        <v>100</v>
      </c>
      <c r="AN71" s="8">
        <v>100</v>
      </c>
      <c r="AO71" s="8">
        <v>90</v>
      </c>
      <c r="AP71" s="8">
        <v>90</v>
      </c>
      <c r="AQ71" s="8">
        <v>90</v>
      </c>
      <c r="AR71" s="8">
        <v>90</v>
      </c>
      <c r="AS71" s="8">
        <v>90</v>
      </c>
    </row>
    <row r="72" spans="2:45" ht="15.75" thickBot="1" x14ac:dyDescent="0.3">
      <c r="B72" s="15">
        <v>25</v>
      </c>
      <c r="C72" s="15">
        <f t="shared" si="0"/>
        <v>2051</v>
      </c>
      <c r="D72" s="19">
        <v>1</v>
      </c>
      <c r="E72" s="19">
        <v>1</v>
      </c>
      <c r="F72" s="24">
        <v>1</v>
      </c>
      <c r="G72" s="24">
        <v>1</v>
      </c>
      <c r="H72" s="19">
        <v>0.1500050659773558</v>
      </c>
      <c r="I72" s="19">
        <v>0.05</v>
      </c>
      <c r="J72" s="19">
        <v>0.20000506597735582</v>
      </c>
      <c r="K72" s="22">
        <v>55151</v>
      </c>
      <c r="L72" s="22">
        <v>55151</v>
      </c>
      <c r="M72" s="23" t="s">
        <v>48</v>
      </c>
      <c r="N72" s="7"/>
      <c r="O72" s="10">
        <f t="shared" si="1"/>
        <v>94.1</v>
      </c>
      <c r="P72" s="11">
        <f t="shared" si="2"/>
        <v>100</v>
      </c>
      <c r="Q72" s="11">
        <f t="shared" si="3"/>
        <v>90</v>
      </c>
      <c r="R72" s="11">
        <f t="shared" si="4"/>
        <v>90</v>
      </c>
      <c r="S72" s="11">
        <f t="shared" si="5"/>
        <v>92</v>
      </c>
      <c r="T72" s="11">
        <f t="shared" si="6"/>
        <v>100</v>
      </c>
      <c r="U72" s="11">
        <f t="shared" si="7"/>
        <v>90</v>
      </c>
      <c r="V72" s="8">
        <v>100</v>
      </c>
      <c r="W72" s="8">
        <v>100</v>
      </c>
      <c r="X72" s="9">
        <v>100</v>
      </c>
      <c r="Y72" s="9">
        <v>100</v>
      </c>
      <c r="Z72" s="8">
        <v>90</v>
      </c>
      <c r="AA72" s="8">
        <v>90</v>
      </c>
      <c r="AB72" s="8">
        <v>90</v>
      </c>
      <c r="AC72" s="8">
        <v>90</v>
      </c>
      <c r="AD72" s="8">
        <v>100</v>
      </c>
      <c r="AE72" s="8">
        <v>90</v>
      </c>
      <c r="AF72" s="8">
        <v>90</v>
      </c>
      <c r="AG72" s="8">
        <v>90</v>
      </c>
      <c r="AH72" s="8">
        <v>90</v>
      </c>
      <c r="AI72" s="8">
        <v>100</v>
      </c>
      <c r="AJ72" s="8">
        <v>90</v>
      </c>
      <c r="AK72" s="8">
        <v>90</v>
      </c>
      <c r="AL72" s="8">
        <v>70</v>
      </c>
      <c r="AM72" s="8">
        <v>100</v>
      </c>
      <c r="AN72" s="8">
        <v>100</v>
      </c>
      <c r="AO72" s="8">
        <v>90</v>
      </c>
      <c r="AP72" s="8">
        <v>90</v>
      </c>
      <c r="AQ72" s="8">
        <v>90</v>
      </c>
      <c r="AR72" s="8">
        <v>90</v>
      </c>
      <c r="AS72" s="8">
        <v>90</v>
      </c>
    </row>
    <row r="73" spans="2:45" ht="15.75" thickBot="1" x14ac:dyDescent="0.3">
      <c r="B73" s="15">
        <v>26</v>
      </c>
      <c r="C73" s="16">
        <f t="shared" si="0"/>
        <v>2052</v>
      </c>
      <c r="D73" s="17">
        <v>1</v>
      </c>
      <c r="E73" s="17">
        <v>1</v>
      </c>
      <c r="F73" s="18">
        <v>1</v>
      </c>
      <c r="G73" s="18">
        <v>1</v>
      </c>
      <c r="H73" s="17">
        <v>0.1500050659773558</v>
      </c>
      <c r="I73" s="17">
        <v>0.05</v>
      </c>
      <c r="J73" s="17">
        <v>0.20000506597735582</v>
      </c>
      <c r="K73" s="20">
        <v>55347</v>
      </c>
      <c r="L73" s="20">
        <v>55347</v>
      </c>
      <c r="M73" s="21" t="s">
        <v>48</v>
      </c>
      <c r="N73" s="7"/>
      <c r="O73" s="10">
        <f t="shared" si="1"/>
        <v>94.1</v>
      </c>
      <c r="P73" s="11">
        <f t="shared" si="2"/>
        <v>100</v>
      </c>
      <c r="Q73" s="11">
        <f t="shared" si="3"/>
        <v>90</v>
      </c>
      <c r="R73" s="11">
        <f t="shared" si="4"/>
        <v>90</v>
      </c>
      <c r="S73" s="11">
        <f t="shared" si="5"/>
        <v>92</v>
      </c>
      <c r="T73" s="11">
        <f t="shared" si="6"/>
        <v>100</v>
      </c>
      <c r="U73" s="11">
        <f t="shared" si="7"/>
        <v>90</v>
      </c>
      <c r="V73" s="8">
        <v>100</v>
      </c>
      <c r="W73" s="8">
        <v>100</v>
      </c>
      <c r="X73" s="9">
        <v>100</v>
      </c>
      <c r="Y73" s="9">
        <v>100</v>
      </c>
      <c r="Z73" s="8">
        <v>90</v>
      </c>
      <c r="AA73" s="8">
        <v>90</v>
      </c>
      <c r="AB73" s="8">
        <v>90</v>
      </c>
      <c r="AC73" s="8">
        <v>90</v>
      </c>
      <c r="AD73" s="8">
        <v>100</v>
      </c>
      <c r="AE73" s="8">
        <v>90</v>
      </c>
      <c r="AF73" s="8">
        <v>90</v>
      </c>
      <c r="AG73" s="8">
        <v>90</v>
      </c>
      <c r="AH73" s="8">
        <v>90</v>
      </c>
      <c r="AI73" s="8">
        <v>100</v>
      </c>
      <c r="AJ73" s="8">
        <v>90</v>
      </c>
      <c r="AK73" s="8">
        <v>90</v>
      </c>
      <c r="AL73" s="8">
        <v>70</v>
      </c>
      <c r="AM73" s="8">
        <v>100</v>
      </c>
      <c r="AN73" s="8">
        <v>100</v>
      </c>
      <c r="AO73" s="8">
        <v>90</v>
      </c>
      <c r="AP73" s="8">
        <v>90</v>
      </c>
      <c r="AQ73" s="8">
        <v>90</v>
      </c>
      <c r="AR73" s="8">
        <v>90</v>
      </c>
      <c r="AS73" s="8">
        <v>90</v>
      </c>
    </row>
    <row r="74" spans="2:45" ht="15.75" thickBot="1" x14ac:dyDescent="0.3">
      <c r="B74" s="15">
        <v>27</v>
      </c>
      <c r="C74" s="16">
        <f t="shared" si="0"/>
        <v>2053</v>
      </c>
      <c r="D74" s="17">
        <v>1</v>
      </c>
      <c r="E74" s="17">
        <v>1</v>
      </c>
      <c r="F74" s="18">
        <v>1</v>
      </c>
      <c r="G74" s="18">
        <v>1</v>
      </c>
      <c r="H74" s="17">
        <v>0.1500050659773558</v>
      </c>
      <c r="I74" s="17">
        <v>0.05</v>
      </c>
      <c r="J74" s="17">
        <v>0.20000506597735582</v>
      </c>
      <c r="K74" s="20">
        <v>55534</v>
      </c>
      <c r="L74" s="20">
        <v>55534</v>
      </c>
      <c r="M74" s="21" t="s">
        <v>48</v>
      </c>
      <c r="N74" s="7"/>
      <c r="O74" s="10">
        <f t="shared" si="1"/>
        <v>94.1</v>
      </c>
      <c r="P74" s="11">
        <f t="shared" si="2"/>
        <v>100</v>
      </c>
      <c r="Q74" s="11">
        <f t="shared" si="3"/>
        <v>90</v>
      </c>
      <c r="R74" s="11">
        <f t="shared" si="4"/>
        <v>90</v>
      </c>
      <c r="S74" s="11">
        <f t="shared" si="5"/>
        <v>92</v>
      </c>
      <c r="T74" s="11">
        <f t="shared" si="6"/>
        <v>100</v>
      </c>
      <c r="U74" s="11">
        <f t="shared" si="7"/>
        <v>90</v>
      </c>
      <c r="V74" s="8">
        <v>100</v>
      </c>
      <c r="W74" s="8">
        <v>100</v>
      </c>
      <c r="X74" s="9">
        <v>100</v>
      </c>
      <c r="Y74" s="9">
        <v>100</v>
      </c>
      <c r="Z74" s="8">
        <v>90</v>
      </c>
      <c r="AA74" s="8">
        <v>90</v>
      </c>
      <c r="AB74" s="8">
        <v>90</v>
      </c>
      <c r="AC74" s="8">
        <v>90</v>
      </c>
      <c r="AD74" s="8">
        <v>100</v>
      </c>
      <c r="AE74" s="8">
        <v>90</v>
      </c>
      <c r="AF74" s="8">
        <v>90</v>
      </c>
      <c r="AG74" s="8">
        <v>90</v>
      </c>
      <c r="AH74" s="8">
        <v>90</v>
      </c>
      <c r="AI74" s="8">
        <v>100</v>
      </c>
      <c r="AJ74" s="8">
        <v>90</v>
      </c>
      <c r="AK74" s="8">
        <v>90</v>
      </c>
      <c r="AL74" s="8">
        <v>70</v>
      </c>
      <c r="AM74" s="8">
        <v>100</v>
      </c>
      <c r="AN74" s="8">
        <v>100</v>
      </c>
      <c r="AO74" s="8">
        <v>90</v>
      </c>
      <c r="AP74" s="8">
        <v>90</v>
      </c>
      <c r="AQ74" s="8">
        <v>90</v>
      </c>
      <c r="AR74" s="8">
        <v>90</v>
      </c>
      <c r="AS74" s="8">
        <v>90</v>
      </c>
    </row>
    <row r="75" spans="2:45" ht="15.75" thickBot="1" x14ac:dyDescent="0.3">
      <c r="B75" s="15">
        <v>28</v>
      </c>
      <c r="C75" s="16">
        <f t="shared" si="0"/>
        <v>2054</v>
      </c>
      <c r="D75" s="17">
        <v>1</v>
      </c>
      <c r="E75" s="17">
        <v>1</v>
      </c>
      <c r="F75" s="18">
        <v>1</v>
      </c>
      <c r="G75" s="18">
        <v>1</v>
      </c>
      <c r="H75" s="17">
        <v>0.1500050659773558</v>
      </c>
      <c r="I75" s="17">
        <v>0.05</v>
      </c>
      <c r="J75" s="17">
        <v>0.20000506597735582</v>
      </c>
      <c r="K75" s="20">
        <v>55712</v>
      </c>
      <c r="L75" s="20">
        <v>55712</v>
      </c>
      <c r="M75" s="21" t="s">
        <v>48</v>
      </c>
      <c r="N75" s="7"/>
      <c r="O75" s="10">
        <f t="shared" si="1"/>
        <v>94.1</v>
      </c>
      <c r="P75" s="11">
        <f t="shared" si="2"/>
        <v>100</v>
      </c>
      <c r="Q75" s="11">
        <f t="shared" si="3"/>
        <v>90</v>
      </c>
      <c r="R75" s="11">
        <f t="shared" si="4"/>
        <v>90</v>
      </c>
      <c r="S75" s="11">
        <f t="shared" si="5"/>
        <v>92</v>
      </c>
      <c r="T75" s="11">
        <f t="shared" si="6"/>
        <v>100</v>
      </c>
      <c r="U75" s="11">
        <f t="shared" si="7"/>
        <v>90</v>
      </c>
      <c r="V75" s="8">
        <v>100</v>
      </c>
      <c r="W75" s="8">
        <v>100</v>
      </c>
      <c r="X75" s="9">
        <v>100</v>
      </c>
      <c r="Y75" s="9">
        <v>100</v>
      </c>
      <c r="Z75" s="8">
        <v>90</v>
      </c>
      <c r="AA75" s="8">
        <v>90</v>
      </c>
      <c r="AB75" s="8">
        <v>90</v>
      </c>
      <c r="AC75" s="8">
        <v>90</v>
      </c>
      <c r="AD75" s="8">
        <v>100</v>
      </c>
      <c r="AE75" s="8">
        <v>90</v>
      </c>
      <c r="AF75" s="8">
        <v>90</v>
      </c>
      <c r="AG75" s="8">
        <v>90</v>
      </c>
      <c r="AH75" s="8">
        <v>90</v>
      </c>
      <c r="AI75" s="8">
        <v>100</v>
      </c>
      <c r="AJ75" s="8">
        <v>90</v>
      </c>
      <c r="AK75" s="8">
        <v>90</v>
      </c>
      <c r="AL75" s="8">
        <v>70</v>
      </c>
      <c r="AM75" s="8">
        <v>100</v>
      </c>
      <c r="AN75" s="8">
        <v>100</v>
      </c>
      <c r="AO75" s="8">
        <v>90</v>
      </c>
      <c r="AP75" s="8">
        <v>90</v>
      </c>
      <c r="AQ75" s="8">
        <v>90</v>
      </c>
      <c r="AR75" s="8">
        <v>90</v>
      </c>
      <c r="AS75" s="8">
        <v>90</v>
      </c>
    </row>
    <row r="76" spans="2:45" ht="15.75" thickBot="1" x14ac:dyDescent="0.3">
      <c r="B76" s="15">
        <v>29</v>
      </c>
      <c r="C76" s="16">
        <f t="shared" si="0"/>
        <v>2055</v>
      </c>
      <c r="D76" s="17">
        <v>1</v>
      </c>
      <c r="E76" s="17">
        <v>1</v>
      </c>
      <c r="F76" s="18">
        <v>1</v>
      </c>
      <c r="G76" s="18">
        <v>1</v>
      </c>
      <c r="H76" s="17">
        <v>0.1500050659773558</v>
      </c>
      <c r="I76" s="17">
        <v>0.05</v>
      </c>
      <c r="J76" s="17">
        <v>0.20000506597735582</v>
      </c>
      <c r="K76" s="20">
        <v>55881</v>
      </c>
      <c r="L76" s="20">
        <v>55881</v>
      </c>
      <c r="M76" s="21" t="s">
        <v>48</v>
      </c>
      <c r="N76" s="7"/>
      <c r="O76" s="10">
        <f t="shared" si="1"/>
        <v>94.1</v>
      </c>
      <c r="P76" s="11">
        <f t="shared" si="2"/>
        <v>100</v>
      </c>
      <c r="Q76" s="11">
        <f t="shared" si="3"/>
        <v>90</v>
      </c>
      <c r="R76" s="11">
        <f t="shared" si="4"/>
        <v>90</v>
      </c>
      <c r="S76" s="11">
        <f t="shared" si="5"/>
        <v>92</v>
      </c>
      <c r="T76" s="11">
        <f t="shared" si="6"/>
        <v>100</v>
      </c>
      <c r="U76" s="11">
        <f t="shared" si="7"/>
        <v>90</v>
      </c>
      <c r="V76" s="8">
        <v>100</v>
      </c>
      <c r="W76" s="8">
        <v>100</v>
      </c>
      <c r="X76" s="9">
        <v>100</v>
      </c>
      <c r="Y76" s="9">
        <v>100</v>
      </c>
      <c r="Z76" s="8">
        <v>90</v>
      </c>
      <c r="AA76" s="8">
        <v>90</v>
      </c>
      <c r="AB76" s="8">
        <v>90</v>
      </c>
      <c r="AC76" s="8">
        <v>90</v>
      </c>
      <c r="AD76" s="8">
        <v>100</v>
      </c>
      <c r="AE76" s="8">
        <v>90</v>
      </c>
      <c r="AF76" s="8">
        <v>90</v>
      </c>
      <c r="AG76" s="8">
        <v>90</v>
      </c>
      <c r="AH76" s="8">
        <v>90</v>
      </c>
      <c r="AI76" s="8">
        <v>100</v>
      </c>
      <c r="AJ76" s="8">
        <v>90</v>
      </c>
      <c r="AK76" s="8">
        <v>90</v>
      </c>
      <c r="AL76" s="8">
        <v>70</v>
      </c>
      <c r="AM76" s="8">
        <v>100</v>
      </c>
      <c r="AN76" s="8">
        <v>100</v>
      </c>
      <c r="AO76" s="8">
        <v>90</v>
      </c>
      <c r="AP76" s="8">
        <v>90</v>
      </c>
      <c r="AQ76" s="8">
        <v>90</v>
      </c>
      <c r="AR76" s="8">
        <v>90</v>
      </c>
      <c r="AS76" s="8">
        <v>90</v>
      </c>
    </row>
    <row r="77" spans="2:45" ht="15.75" thickBot="1" x14ac:dyDescent="0.3">
      <c r="B77" s="15">
        <v>30</v>
      </c>
      <c r="C77" s="15">
        <f t="shared" si="0"/>
        <v>2056</v>
      </c>
      <c r="D77" s="19">
        <v>1</v>
      </c>
      <c r="E77" s="19">
        <v>1</v>
      </c>
      <c r="F77" s="24">
        <v>1</v>
      </c>
      <c r="G77" s="24">
        <v>1</v>
      </c>
      <c r="H77" s="19">
        <v>0.1500050659773558</v>
      </c>
      <c r="I77" s="19">
        <v>0.05</v>
      </c>
      <c r="J77" s="19">
        <v>0.20000506597735582</v>
      </c>
      <c r="K77" s="22">
        <v>56042</v>
      </c>
      <c r="L77" s="22">
        <v>56042</v>
      </c>
      <c r="M77" s="23" t="s">
        <v>48</v>
      </c>
      <c r="N77" s="7"/>
      <c r="O77" s="10">
        <f t="shared" si="1"/>
        <v>94.1</v>
      </c>
      <c r="P77" s="11">
        <f t="shared" si="2"/>
        <v>100</v>
      </c>
      <c r="Q77" s="11">
        <f t="shared" si="3"/>
        <v>90</v>
      </c>
      <c r="R77" s="11">
        <f t="shared" si="4"/>
        <v>90</v>
      </c>
      <c r="S77" s="11">
        <f t="shared" si="5"/>
        <v>92</v>
      </c>
      <c r="T77" s="11">
        <f t="shared" si="6"/>
        <v>100</v>
      </c>
      <c r="U77" s="11">
        <f t="shared" si="7"/>
        <v>90</v>
      </c>
      <c r="V77" s="8">
        <v>100</v>
      </c>
      <c r="W77" s="8">
        <v>100</v>
      </c>
      <c r="X77" s="9">
        <v>100</v>
      </c>
      <c r="Y77" s="9">
        <v>100</v>
      </c>
      <c r="Z77" s="8">
        <v>90</v>
      </c>
      <c r="AA77" s="8">
        <v>90</v>
      </c>
      <c r="AB77" s="8">
        <v>90</v>
      </c>
      <c r="AC77" s="8">
        <v>90</v>
      </c>
      <c r="AD77" s="8">
        <v>100</v>
      </c>
      <c r="AE77" s="8">
        <v>90</v>
      </c>
      <c r="AF77" s="8">
        <v>90</v>
      </c>
      <c r="AG77" s="8">
        <v>90</v>
      </c>
      <c r="AH77" s="8">
        <v>90</v>
      </c>
      <c r="AI77" s="8">
        <v>100</v>
      </c>
      <c r="AJ77" s="8">
        <v>90</v>
      </c>
      <c r="AK77" s="8">
        <v>90</v>
      </c>
      <c r="AL77" s="8">
        <v>70</v>
      </c>
      <c r="AM77" s="8">
        <v>100</v>
      </c>
      <c r="AN77" s="8">
        <v>100</v>
      </c>
      <c r="AO77" s="8">
        <v>90</v>
      </c>
      <c r="AP77" s="8">
        <v>90</v>
      </c>
      <c r="AQ77" s="8">
        <v>90</v>
      </c>
      <c r="AR77" s="8">
        <v>90</v>
      </c>
      <c r="AS77" s="8">
        <v>90</v>
      </c>
    </row>
    <row r="78" spans="2:45" ht="15.75" thickBot="1" x14ac:dyDescent="0.3">
      <c r="B78" s="15">
        <v>31</v>
      </c>
      <c r="C78" s="16">
        <f t="shared" si="0"/>
        <v>2057</v>
      </c>
      <c r="D78" s="17">
        <v>1</v>
      </c>
      <c r="E78" s="17">
        <v>1</v>
      </c>
      <c r="F78" s="18">
        <v>1</v>
      </c>
      <c r="G78" s="18">
        <v>1</v>
      </c>
      <c r="H78" s="17">
        <v>0.1500050659773558</v>
      </c>
      <c r="I78" s="17">
        <v>0.05</v>
      </c>
      <c r="J78" s="17">
        <v>0.20000506597735582</v>
      </c>
      <c r="K78" s="20">
        <v>56196</v>
      </c>
      <c r="L78" s="20">
        <v>56196</v>
      </c>
      <c r="M78" s="21" t="s">
        <v>48</v>
      </c>
      <c r="N78" s="7"/>
      <c r="O78" s="10">
        <f t="shared" si="1"/>
        <v>94.1</v>
      </c>
      <c r="P78" s="11">
        <f t="shared" si="2"/>
        <v>100</v>
      </c>
      <c r="Q78" s="11">
        <f t="shared" si="3"/>
        <v>90</v>
      </c>
      <c r="R78" s="11">
        <f t="shared" si="4"/>
        <v>90</v>
      </c>
      <c r="S78" s="11">
        <f t="shared" si="5"/>
        <v>92</v>
      </c>
      <c r="T78" s="11">
        <f t="shared" si="6"/>
        <v>100</v>
      </c>
      <c r="U78" s="11">
        <f t="shared" si="7"/>
        <v>90</v>
      </c>
      <c r="V78" s="8">
        <v>100</v>
      </c>
      <c r="W78" s="8">
        <v>100</v>
      </c>
      <c r="X78" s="9">
        <v>100</v>
      </c>
      <c r="Y78" s="9">
        <v>100</v>
      </c>
      <c r="Z78" s="8">
        <v>90</v>
      </c>
      <c r="AA78" s="8">
        <v>90</v>
      </c>
      <c r="AB78" s="8">
        <v>90</v>
      </c>
      <c r="AC78" s="8">
        <v>90</v>
      </c>
      <c r="AD78" s="8">
        <v>100</v>
      </c>
      <c r="AE78" s="8">
        <v>90</v>
      </c>
      <c r="AF78" s="8">
        <v>90</v>
      </c>
      <c r="AG78" s="8">
        <v>90</v>
      </c>
      <c r="AH78" s="8">
        <v>90</v>
      </c>
      <c r="AI78" s="8">
        <v>100</v>
      </c>
      <c r="AJ78" s="8">
        <v>90</v>
      </c>
      <c r="AK78" s="8">
        <v>90</v>
      </c>
      <c r="AL78" s="8">
        <v>70</v>
      </c>
      <c r="AM78" s="8">
        <v>100</v>
      </c>
      <c r="AN78" s="8">
        <v>100</v>
      </c>
      <c r="AO78" s="8">
        <v>90</v>
      </c>
      <c r="AP78" s="8">
        <v>90</v>
      </c>
      <c r="AQ78" s="8">
        <v>90</v>
      </c>
      <c r="AR78" s="8">
        <v>90</v>
      </c>
      <c r="AS78" s="8">
        <v>90</v>
      </c>
    </row>
    <row r="79" spans="2:45" ht="15.75" thickBot="1" x14ac:dyDescent="0.3">
      <c r="B79" s="15">
        <v>32</v>
      </c>
      <c r="C79" s="16">
        <f t="shared" si="0"/>
        <v>2058</v>
      </c>
      <c r="D79" s="17">
        <v>1</v>
      </c>
      <c r="E79" s="17">
        <v>1</v>
      </c>
      <c r="F79" s="18">
        <v>1</v>
      </c>
      <c r="G79" s="18">
        <v>1</v>
      </c>
      <c r="H79" s="17">
        <v>0.1500050659773558</v>
      </c>
      <c r="I79" s="17">
        <v>0.05</v>
      </c>
      <c r="J79" s="17">
        <v>0.20000506597735582</v>
      </c>
      <c r="K79" s="20">
        <v>56342</v>
      </c>
      <c r="L79" s="20">
        <v>56342</v>
      </c>
      <c r="M79" s="21" t="s">
        <v>48</v>
      </c>
      <c r="N79" s="7"/>
      <c r="O79" s="10">
        <f t="shared" si="1"/>
        <v>94.1</v>
      </c>
      <c r="P79" s="11">
        <f t="shared" si="2"/>
        <v>100</v>
      </c>
      <c r="Q79" s="11">
        <f t="shared" si="3"/>
        <v>90</v>
      </c>
      <c r="R79" s="11">
        <f t="shared" si="4"/>
        <v>90</v>
      </c>
      <c r="S79" s="11">
        <f t="shared" si="5"/>
        <v>92</v>
      </c>
      <c r="T79" s="11">
        <f t="shared" si="6"/>
        <v>100</v>
      </c>
      <c r="U79" s="11">
        <f t="shared" si="7"/>
        <v>90</v>
      </c>
      <c r="V79" s="8">
        <v>100</v>
      </c>
      <c r="W79" s="8">
        <v>100</v>
      </c>
      <c r="X79" s="9">
        <v>100</v>
      </c>
      <c r="Y79" s="9">
        <v>100</v>
      </c>
      <c r="Z79" s="8">
        <v>90</v>
      </c>
      <c r="AA79" s="8">
        <v>90</v>
      </c>
      <c r="AB79" s="8">
        <v>90</v>
      </c>
      <c r="AC79" s="8">
        <v>90</v>
      </c>
      <c r="AD79" s="8">
        <v>100</v>
      </c>
      <c r="AE79" s="8">
        <v>90</v>
      </c>
      <c r="AF79" s="8">
        <v>90</v>
      </c>
      <c r="AG79" s="8">
        <v>90</v>
      </c>
      <c r="AH79" s="8">
        <v>90</v>
      </c>
      <c r="AI79" s="8">
        <v>100</v>
      </c>
      <c r="AJ79" s="8">
        <v>90</v>
      </c>
      <c r="AK79" s="8">
        <v>90</v>
      </c>
      <c r="AL79" s="8">
        <v>70</v>
      </c>
      <c r="AM79" s="8">
        <v>100</v>
      </c>
      <c r="AN79" s="8">
        <v>100</v>
      </c>
      <c r="AO79" s="8">
        <v>90</v>
      </c>
      <c r="AP79" s="8">
        <v>90</v>
      </c>
      <c r="AQ79" s="8">
        <v>90</v>
      </c>
      <c r="AR79" s="8">
        <v>90</v>
      </c>
      <c r="AS79" s="8">
        <v>90</v>
      </c>
    </row>
    <row r="80" spans="2:45" ht="15.75" thickBot="1" x14ac:dyDescent="0.3">
      <c r="B80" s="15">
        <v>33</v>
      </c>
      <c r="C80" s="16">
        <f t="shared" si="0"/>
        <v>2059</v>
      </c>
      <c r="D80" s="17">
        <v>1</v>
      </c>
      <c r="E80" s="17">
        <v>1</v>
      </c>
      <c r="F80" s="18">
        <v>1</v>
      </c>
      <c r="G80" s="18">
        <v>1</v>
      </c>
      <c r="H80" s="17">
        <v>0.1500050659773558</v>
      </c>
      <c r="I80" s="17">
        <v>0.05</v>
      </c>
      <c r="J80" s="17">
        <v>0.20000506597735582</v>
      </c>
      <c r="K80" s="20">
        <v>56480</v>
      </c>
      <c r="L80" s="20">
        <v>56480</v>
      </c>
      <c r="M80" s="21" t="s">
        <v>48</v>
      </c>
      <c r="N80" s="7"/>
      <c r="O80" s="10">
        <f t="shared" si="1"/>
        <v>94.1</v>
      </c>
      <c r="P80" s="11">
        <f t="shared" si="2"/>
        <v>100</v>
      </c>
      <c r="Q80" s="11">
        <f t="shared" si="3"/>
        <v>90</v>
      </c>
      <c r="R80" s="11">
        <f t="shared" si="4"/>
        <v>90</v>
      </c>
      <c r="S80" s="11">
        <f t="shared" si="5"/>
        <v>92</v>
      </c>
      <c r="T80" s="11">
        <f t="shared" si="6"/>
        <v>100</v>
      </c>
      <c r="U80" s="11">
        <f t="shared" si="7"/>
        <v>90</v>
      </c>
      <c r="V80" s="8">
        <v>100</v>
      </c>
      <c r="W80" s="8">
        <v>100</v>
      </c>
      <c r="X80" s="9">
        <v>100</v>
      </c>
      <c r="Y80" s="9">
        <v>100</v>
      </c>
      <c r="Z80" s="8">
        <v>90</v>
      </c>
      <c r="AA80" s="8">
        <v>90</v>
      </c>
      <c r="AB80" s="8">
        <v>90</v>
      </c>
      <c r="AC80" s="8">
        <v>90</v>
      </c>
      <c r="AD80" s="8">
        <v>100</v>
      </c>
      <c r="AE80" s="8">
        <v>90</v>
      </c>
      <c r="AF80" s="8">
        <v>90</v>
      </c>
      <c r="AG80" s="8">
        <v>90</v>
      </c>
      <c r="AH80" s="8">
        <v>90</v>
      </c>
      <c r="AI80" s="8">
        <v>100</v>
      </c>
      <c r="AJ80" s="8">
        <v>90</v>
      </c>
      <c r="AK80" s="8">
        <v>90</v>
      </c>
      <c r="AL80" s="8">
        <v>70</v>
      </c>
      <c r="AM80" s="8">
        <v>100</v>
      </c>
      <c r="AN80" s="8">
        <v>100</v>
      </c>
      <c r="AO80" s="8">
        <v>90</v>
      </c>
      <c r="AP80" s="8">
        <v>90</v>
      </c>
      <c r="AQ80" s="8">
        <v>90</v>
      </c>
      <c r="AR80" s="8">
        <v>90</v>
      </c>
      <c r="AS80" s="8">
        <v>90</v>
      </c>
    </row>
    <row r="81" spans="2:45" ht="15.75" thickBot="1" x14ac:dyDescent="0.3">
      <c r="B81" s="15">
        <v>34</v>
      </c>
      <c r="C81" s="16">
        <f t="shared" si="0"/>
        <v>2060</v>
      </c>
      <c r="D81" s="17">
        <v>1</v>
      </c>
      <c r="E81" s="17">
        <v>1</v>
      </c>
      <c r="F81" s="18">
        <v>1</v>
      </c>
      <c r="G81" s="18">
        <v>1</v>
      </c>
      <c r="H81" s="17">
        <v>0.1500050659773558</v>
      </c>
      <c r="I81" s="17">
        <v>0.05</v>
      </c>
      <c r="J81" s="17">
        <v>0.20000506597735582</v>
      </c>
      <c r="K81" s="20">
        <v>56615</v>
      </c>
      <c r="L81" s="20">
        <v>56615</v>
      </c>
      <c r="M81" s="21" t="s">
        <v>48</v>
      </c>
      <c r="N81" s="7"/>
      <c r="O81" s="10">
        <f t="shared" si="1"/>
        <v>94.1</v>
      </c>
      <c r="P81" s="11">
        <f t="shared" si="2"/>
        <v>100</v>
      </c>
      <c r="Q81" s="11">
        <f t="shared" si="3"/>
        <v>90</v>
      </c>
      <c r="R81" s="11">
        <f t="shared" si="4"/>
        <v>90</v>
      </c>
      <c r="S81" s="11">
        <f t="shared" si="5"/>
        <v>92</v>
      </c>
      <c r="T81" s="11">
        <f t="shared" si="6"/>
        <v>100</v>
      </c>
      <c r="U81" s="11">
        <f t="shared" si="7"/>
        <v>90</v>
      </c>
      <c r="V81" s="8">
        <v>100</v>
      </c>
      <c r="W81" s="8">
        <v>100</v>
      </c>
      <c r="X81" s="9">
        <v>100</v>
      </c>
      <c r="Y81" s="9">
        <v>100</v>
      </c>
      <c r="Z81" s="8">
        <v>90</v>
      </c>
      <c r="AA81" s="8">
        <v>90</v>
      </c>
      <c r="AB81" s="8">
        <v>90</v>
      </c>
      <c r="AC81" s="8">
        <v>90</v>
      </c>
      <c r="AD81" s="8">
        <v>100</v>
      </c>
      <c r="AE81" s="8">
        <v>90</v>
      </c>
      <c r="AF81" s="8">
        <v>90</v>
      </c>
      <c r="AG81" s="8">
        <v>90</v>
      </c>
      <c r="AH81" s="8">
        <v>90</v>
      </c>
      <c r="AI81" s="8">
        <v>100</v>
      </c>
      <c r="AJ81" s="8">
        <v>90</v>
      </c>
      <c r="AK81" s="8">
        <v>90</v>
      </c>
      <c r="AL81" s="8">
        <v>70</v>
      </c>
      <c r="AM81" s="8">
        <v>100</v>
      </c>
      <c r="AN81" s="8">
        <v>100</v>
      </c>
      <c r="AO81" s="8">
        <v>90</v>
      </c>
      <c r="AP81" s="8">
        <v>90</v>
      </c>
      <c r="AQ81" s="8">
        <v>90</v>
      </c>
      <c r="AR81" s="8">
        <v>90</v>
      </c>
      <c r="AS81" s="8">
        <v>90</v>
      </c>
    </row>
    <row r="82" spans="2:45" ht="15.75" thickBot="1" x14ac:dyDescent="0.3">
      <c r="B82" s="15">
        <v>35</v>
      </c>
      <c r="C82" s="15">
        <f t="shared" si="0"/>
        <v>2061</v>
      </c>
      <c r="D82" s="19">
        <v>1</v>
      </c>
      <c r="E82" s="19">
        <v>1</v>
      </c>
      <c r="F82" s="24">
        <v>1</v>
      </c>
      <c r="G82" s="24">
        <v>1</v>
      </c>
      <c r="H82" s="19">
        <v>0.1500050659773558</v>
      </c>
      <c r="I82" s="19">
        <v>0.05</v>
      </c>
      <c r="J82" s="19">
        <v>0.20000506597735582</v>
      </c>
      <c r="K82" s="22">
        <v>56482</v>
      </c>
      <c r="L82" s="22">
        <v>56482</v>
      </c>
      <c r="M82" s="23" t="s">
        <v>48</v>
      </c>
      <c r="N82" s="7"/>
      <c r="O82" s="10">
        <f t="shared" si="1"/>
        <v>94.1</v>
      </c>
      <c r="P82" s="11">
        <f t="shared" si="2"/>
        <v>100</v>
      </c>
      <c r="Q82" s="11">
        <f t="shared" si="3"/>
        <v>90</v>
      </c>
      <c r="R82" s="11">
        <f t="shared" si="4"/>
        <v>90</v>
      </c>
      <c r="S82" s="11">
        <f t="shared" si="5"/>
        <v>92</v>
      </c>
      <c r="T82" s="11">
        <f t="shared" si="6"/>
        <v>100</v>
      </c>
      <c r="U82" s="11">
        <f t="shared" si="7"/>
        <v>90</v>
      </c>
      <c r="V82" s="8">
        <v>100</v>
      </c>
      <c r="W82" s="8">
        <v>100</v>
      </c>
      <c r="X82" s="9">
        <v>100</v>
      </c>
      <c r="Y82" s="9">
        <v>100</v>
      </c>
      <c r="Z82" s="8">
        <v>90</v>
      </c>
      <c r="AA82" s="8">
        <v>90</v>
      </c>
      <c r="AB82" s="8">
        <v>90</v>
      </c>
      <c r="AC82" s="8">
        <v>90</v>
      </c>
      <c r="AD82" s="8">
        <v>100</v>
      </c>
      <c r="AE82" s="8">
        <v>90</v>
      </c>
      <c r="AF82" s="8">
        <v>90</v>
      </c>
      <c r="AG82" s="8">
        <v>90</v>
      </c>
      <c r="AH82" s="8">
        <v>90</v>
      </c>
      <c r="AI82" s="8">
        <v>100</v>
      </c>
      <c r="AJ82" s="8">
        <v>90</v>
      </c>
      <c r="AK82" s="8">
        <v>90</v>
      </c>
      <c r="AL82" s="8">
        <v>70</v>
      </c>
      <c r="AM82" s="8">
        <v>100</v>
      </c>
      <c r="AN82" s="8">
        <v>100</v>
      </c>
      <c r="AO82" s="8">
        <v>90</v>
      </c>
      <c r="AP82" s="8">
        <v>90</v>
      </c>
      <c r="AQ82" s="8">
        <v>90</v>
      </c>
      <c r="AR82" s="8">
        <v>90</v>
      </c>
      <c r="AS82" s="8">
        <v>90</v>
      </c>
    </row>
  </sheetData>
  <mergeCells count="50">
    <mergeCell ref="O3:Q3"/>
    <mergeCell ref="O10:O11"/>
    <mergeCell ref="P10:P11"/>
    <mergeCell ref="O13:O14"/>
    <mergeCell ref="P13:P14"/>
    <mergeCell ref="O5:O8"/>
    <mergeCell ref="P5:P8"/>
    <mergeCell ref="O4:P4"/>
    <mergeCell ref="Q4:R4"/>
    <mergeCell ref="B44:C45"/>
    <mergeCell ref="O16:O24"/>
    <mergeCell ref="P16:P24"/>
    <mergeCell ref="O26:O27"/>
    <mergeCell ref="P26:P27"/>
    <mergeCell ref="O29:O33"/>
    <mergeCell ref="P29:P33"/>
    <mergeCell ref="O44:O45"/>
    <mergeCell ref="P44:P45"/>
    <mergeCell ref="V44:V45"/>
    <mergeCell ref="Q44:Q45"/>
    <mergeCell ref="R44:R45"/>
    <mergeCell ref="S44:S45"/>
    <mergeCell ref="T44:T45"/>
    <mergeCell ref="U44:U45"/>
    <mergeCell ref="AI44:AI45"/>
    <mergeCell ref="AJ44:AJ45"/>
    <mergeCell ref="AK44:AK45"/>
    <mergeCell ref="AF44:AF45"/>
    <mergeCell ref="AA44:AA45"/>
    <mergeCell ref="AC44:AC45"/>
    <mergeCell ref="AD44:AD45"/>
    <mergeCell ref="AE44:AE45"/>
    <mergeCell ref="AG44:AG45"/>
    <mergeCell ref="AH44:AH45"/>
    <mergeCell ref="AR44:AR45"/>
    <mergeCell ref="AS44:AS45"/>
    <mergeCell ref="A1:B2"/>
    <mergeCell ref="C1:C2"/>
    <mergeCell ref="B43:M43"/>
    <mergeCell ref="AL44:AL45"/>
    <mergeCell ref="AM44:AM45"/>
    <mergeCell ref="AN44:AN45"/>
    <mergeCell ref="AO44:AO45"/>
    <mergeCell ref="AQ44:AQ45"/>
    <mergeCell ref="AP44:AP45"/>
    <mergeCell ref="W44:W45"/>
    <mergeCell ref="X44:X45"/>
    <mergeCell ref="Y44:Y45"/>
    <mergeCell ref="Z44:Z45"/>
    <mergeCell ref="AB44:AB45"/>
  </mergeCell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742764FE3D6642923B9303D79ECF55" ma:contentTypeVersion="15" ma:contentTypeDescription="Crie um novo documento." ma:contentTypeScope="" ma:versionID="f90af68994132ca8bedb75579f5b3282">
  <xsd:schema xmlns:xsd="http://www.w3.org/2001/XMLSchema" xmlns:xs="http://www.w3.org/2001/XMLSchema" xmlns:p="http://schemas.microsoft.com/office/2006/metadata/properties" xmlns:ns2="6747c96e-445d-4854-a254-bc36e2bcb0d7" xmlns:ns3="c6583b87-8887-4dcc-9de7-4890b5b5f803" targetNamespace="http://schemas.microsoft.com/office/2006/metadata/properties" ma:root="true" ma:fieldsID="49e10f0453bfe5a92efaf9b464da4d66" ns2:_="" ns3:_="">
    <xsd:import namespace="6747c96e-445d-4854-a254-bc36e2bcb0d7"/>
    <xsd:import namespace="c6583b87-8887-4dcc-9de7-4890b5b5f80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47c96e-445d-4854-a254-bc36e2bcb0d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8bb6e46-00bc-4e47-905a-68bc733f39d4}" ma:internalName="TaxCatchAll" ma:showField="CatchAllData" ma:web="6747c96e-445d-4854-a254-bc36e2bcb0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583b87-8887-4dcc-9de7-4890b5b5f8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Marcações de imagem" ma:readOnly="false" ma:fieldId="{5cf76f15-5ced-4ddc-b409-7134ff3c332f}" ma:taxonomyMulti="true" ma:sspId="e5f00710-cdf4-4d8a-8e57-46a355119d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0D56DA-11AF-4855-9FFD-FB94E19231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1776A8-CD43-4406-964D-A2999234BA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47c96e-445d-4854-a254-bc36e2bcb0d7"/>
    <ds:schemaRef ds:uri="c6583b87-8887-4dcc-9de7-4890b5b5f8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Waldo Villani Jr</dc:creator>
  <cp:lastModifiedBy>Waldo Villani Jr</cp:lastModifiedBy>
  <dcterms:created xsi:type="dcterms:W3CDTF">2024-03-31T15:59:03Z</dcterms:created>
  <dcterms:modified xsi:type="dcterms:W3CDTF">2025-12-17T21:43:26Z</dcterms:modified>
</cp:coreProperties>
</file>