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18005CF0-A598-4A36-89B6-67A34C09BA2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omposições Principais" sheetId="2" r:id="rId1"/>
  </sheets>
  <definedNames>
    <definedName name="_xlnm._FilterDatabase" localSheetId="0" hidden="1">'Composições Principais'!$B$5:$I$412</definedName>
    <definedName name="_xlnm.Print_Area" localSheetId="0">'Composições Principais'!$B$2:$G$412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1" i="2" l="1"/>
  <c r="G411" i="2"/>
  <c r="G412" i="2" s="1"/>
  <c r="J412" i="2" s="1"/>
  <c r="G404" i="2"/>
  <c r="J404" i="2" s="1"/>
  <c r="G403" i="2"/>
  <c r="J403" i="2" s="1"/>
  <c r="G402" i="2"/>
  <c r="G395" i="2"/>
  <c r="J395" i="2" s="1"/>
  <c r="G394" i="2"/>
  <c r="G387" i="2"/>
  <c r="J387" i="2" s="1"/>
  <c r="G386" i="2"/>
  <c r="J386" i="2" s="1"/>
  <c r="G385" i="2"/>
  <c r="J385" i="2" s="1"/>
  <c r="G384" i="2"/>
  <c r="J384" i="2" s="1"/>
  <c r="G383" i="2"/>
  <c r="J383" i="2" s="1"/>
  <c r="G382" i="2"/>
  <c r="J382" i="2" s="1"/>
  <c r="G381" i="2"/>
  <c r="J381" i="2" s="1"/>
  <c r="G380" i="2"/>
  <c r="J380" i="2" s="1"/>
  <c r="G379" i="2"/>
  <c r="J379" i="2" s="1"/>
  <c r="G378" i="2"/>
  <c r="J378" i="2" s="1"/>
  <c r="G377" i="2"/>
  <c r="J377" i="2" s="1"/>
  <c r="G370" i="2"/>
  <c r="J370" i="2" s="1"/>
  <c r="G369" i="2"/>
  <c r="J369" i="2" s="1"/>
  <c r="G368" i="2"/>
  <c r="J368" i="2" s="1"/>
  <c r="G367" i="2"/>
  <c r="J367" i="2" s="1"/>
  <c r="G366" i="2"/>
  <c r="J366" i="2" s="1"/>
  <c r="G365" i="2"/>
  <c r="J365" i="2" s="1"/>
  <c r="G364" i="2"/>
  <c r="J364" i="2" s="1"/>
  <c r="G363" i="2"/>
  <c r="J363" i="2" s="1"/>
  <c r="G362" i="2"/>
  <c r="J362" i="2" s="1"/>
  <c r="G361" i="2"/>
  <c r="J361" i="2" s="1"/>
  <c r="G360" i="2"/>
  <c r="J360" i="2" s="1"/>
  <c r="G359" i="2"/>
  <c r="J359" i="2" s="1"/>
  <c r="G358" i="2"/>
  <c r="J358" i="2" s="1"/>
  <c r="G351" i="2"/>
  <c r="J351" i="2" s="1"/>
  <c r="G350" i="2"/>
  <c r="J350" i="2" s="1"/>
  <c r="G349" i="2"/>
  <c r="J349" i="2" s="1"/>
  <c r="G348" i="2"/>
  <c r="J348" i="2" s="1"/>
  <c r="G347" i="2"/>
  <c r="J347" i="2" s="1"/>
  <c r="G346" i="2"/>
  <c r="J346" i="2" s="1"/>
  <c r="G339" i="2"/>
  <c r="J339" i="2" s="1"/>
  <c r="G338" i="2"/>
  <c r="J338" i="2" s="1"/>
  <c r="G337" i="2"/>
  <c r="J337" i="2" s="1"/>
  <c r="G336" i="2"/>
  <c r="J336" i="2" s="1"/>
  <c r="G335" i="2"/>
  <c r="J335" i="2" s="1"/>
  <c r="G334" i="2"/>
  <c r="G327" i="2"/>
  <c r="J327" i="2" s="1"/>
  <c r="G326" i="2"/>
  <c r="J326" i="2" s="1"/>
  <c r="G325" i="2"/>
  <c r="J325" i="2" s="1"/>
  <c r="G324" i="2"/>
  <c r="J324" i="2" s="1"/>
  <c r="G323" i="2"/>
  <c r="J323" i="2" s="1"/>
  <c r="G316" i="2"/>
  <c r="J316" i="2" s="1"/>
  <c r="G315" i="2"/>
  <c r="J315" i="2" s="1"/>
  <c r="G314" i="2"/>
  <c r="J314" i="2" s="1"/>
  <c r="G313" i="2"/>
  <c r="J313" i="2" s="1"/>
  <c r="G306" i="2"/>
  <c r="J306" i="2" s="1"/>
  <c r="G305" i="2"/>
  <c r="J305" i="2" s="1"/>
  <c r="G304" i="2"/>
  <c r="J304" i="2" s="1"/>
  <c r="G303" i="2"/>
  <c r="J303" i="2" s="1"/>
  <c r="G302" i="2"/>
  <c r="J302" i="2" s="1"/>
  <c r="G301" i="2"/>
  <c r="J301" i="2" s="1"/>
  <c r="G300" i="2"/>
  <c r="J300" i="2" s="1"/>
  <c r="G299" i="2"/>
  <c r="J299" i="2" s="1"/>
  <c r="G298" i="2"/>
  <c r="J298" i="2" s="1"/>
  <c r="G291" i="2"/>
  <c r="G292" i="2" s="1"/>
  <c r="J292" i="2" s="1"/>
  <c r="G284" i="2"/>
  <c r="J284" i="2" s="1"/>
  <c r="G283" i="2"/>
  <c r="J283" i="2" s="1"/>
  <c r="G282" i="2"/>
  <c r="J282" i="2" s="1"/>
  <c r="G281" i="2"/>
  <c r="J281" i="2" s="1"/>
  <c r="G280" i="2"/>
  <c r="J280" i="2" s="1"/>
  <c r="G279" i="2"/>
  <c r="J279" i="2" s="1"/>
  <c r="G272" i="2"/>
  <c r="J272" i="2" s="1"/>
  <c r="G271" i="2"/>
  <c r="J271" i="2" s="1"/>
  <c r="G270" i="2"/>
  <c r="J270" i="2" s="1"/>
  <c r="G269" i="2"/>
  <c r="J269" i="2" s="1"/>
  <c r="G268" i="2"/>
  <c r="J268" i="2" s="1"/>
  <c r="G267" i="2"/>
  <c r="J267" i="2" s="1"/>
  <c r="G260" i="2"/>
  <c r="J260" i="2" s="1"/>
  <c r="G259" i="2"/>
  <c r="J259" i="2" s="1"/>
  <c r="G258" i="2"/>
  <c r="G257" i="2"/>
  <c r="J257" i="2" s="1"/>
  <c r="G256" i="2"/>
  <c r="J256" i="2" s="1"/>
  <c r="G249" i="2"/>
  <c r="J249" i="2" s="1"/>
  <c r="G248" i="2"/>
  <c r="J248" i="2" s="1"/>
  <c r="G247" i="2"/>
  <c r="G246" i="2"/>
  <c r="J246" i="2" s="1"/>
  <c r="G245" i="2"/>
  <c r="J245" i="2" s="1"/>
  <c r="G238" i="2"/>
  <c r="J238" i="2" s="1"/>
  <c r="G237" i="2"/>
  <c r="J237" i="2" s="1"/>
  <c r="G236" i="2"/>
  <c r="J236" i="2" s="1"/>
  <c r="G235" i="2"/>
  <c r="J235" i="2" s="1"/>
  <c r="G234" i="2"/>
  <c r="J234" i="2" s="1"/>
  <c r="G233" i="2"/>
  <c r="J233" i="2" s="1"/>
  <c r="G226" i="2"/>
  <c r="J226" i="2" s="1"/>
  <c r="G225" i="2"/>
  <c r="J225" i="2" s="1"/>
  <c r="G224" i="2"/>
  <c r="J224" i="2" s="1"/>
  <c r="G223" i="2"/>
  <c r="G216" i="2"/>
  <c r="J216" i="2" s="1"/>
  <c r="G215" i="2"/>
  <c r="J215" i="2" s="1"/>
  <c r="G214" i="2"/>
  <c r="J214" i="2" s="1"/>
  <c r="G213" i="2"/>
  <c r="J213" i="2" s="1"/>
  <c r="G206" i="2"/>
  <c r="J206" i="2" s="1"/>
  <c r="G205" i="2"/>
  <c r="J205" i="2" s="1"/>
  <c r="G204" i="2"/>
  <c r="J204" i="2" s="1"/>
  <c r="G203" i="2"/>
  <c r="G196" i="2"/>
  <c r="J196" i="2" s="1"/>
  <c r="G195" i="2"/>
  <c r="J195" i="2" s="1"/>
  <c r="G194" i="2"/>
  <c r="J194" i="2" s="1"/>
  <c r="G193" i="2"/>
  <c r="G186" i="2"/>
  <c r="J186" i="2" s="1"/>
  <c r="G185" i="2"/>
  <c r="J185" i="2" s="1"/>
  <c r="G184" i="2"/>
  <c r="J184" i="2" s="1"/>
  <c r="G183" i="2"/>
  <c r="J183" i="2" s="1"/>
  <c r="G176" i="2"/>
  <c r="J176" i="2" s="1"/>
  <c r="G175" i="2"/>
  <c r="J175" i="2" s="1"/>
  <c r="G174" i="2"/>
  <c r="J174" i="2" s="1"/>
  <c r="G173" i="2"/>
  <c r="J173" i="2" s="1"/>
  <c r="G172" i="2"/>
  <c r="G165" i="2"/>
  <c r="J165" i="2" s="1"/>
  <c r="G164" i="2"/>
  <c r="J164" i="2" s="1"/>
  <c r="G163" i="2"/>
  <c r="J163" i="2" s="1"/>
  <c r="G162" i="2"/>
  <c r="J162" i="2" s="1"/>
  <c r="G161" i="2"/>
  <c r="J161" i="2" s="1"/>
  <c r="G160" i="2"/>
  <c r="G153" i="2"/>
  <c r="J153" i="2" s="1"/>
  <c r="G152" i="2"/>
  <c r="J152" i="2" s="1"/>
  <c r="G151" i="2"/>
  <c r="J151" i="2" s="1"/>
  <c r="G150" i="2"/>
  <c r="J150" i="2" s="1"/>
  <c r="G149" i="2"/>
  <c r="J149" i="2" s="1"/>
  <c r="G142" i="2"/>
  <c r="J142" i="2" s="1"/>
  <c r="G141" i="2"/>
  <c r="J141" i="2" s="1"/>
  <c r="G140" i="2"/>
  <c r="J140" i="2" s="1"/>
  <c r="G139" i="2"/>
  <c r="J139" i="2" s="1"/>
  <c r="G138" i="2"/>
  <c r="J138" i="2" s="1"/>
  <c r="G137" i="2"/>
  <c r="J137" i="2" s="1"/>
  <c r="G136" i="2"/>
  <c r="J136" i="2" s="1"/>
  <c r="G129" i="2"/>
  <c r="J129" i="2" s="1"/>
  <c r="G128" i="2"/>
  <c r="J128" i="2" s="1"/>
  <c r="G127" i="2"/>
  <c r="J127" i="2" s="1"/>
  <c r="G126" i="2"/>
  <c r="J126" i="2" s="1"/>
  <c r="G125" i="2"/>
  <c r="J125" i="2" s="1"/>
  <c r="G124" i="2"/>
  <c r="J124" i="2" s="1"/>
  <c r="G123" i="2"/>
  <c r="J123" i="2" s="1"/>
  <c r="G116" i="2"/>
  <c r="J116" i="2" s="1"/>
  <c r="G115" i="2"/>
  <c r="J115" i="2" s="1"/>
  <c r="G114" i="2"/>
  <c r="J114" i="2" s="1"/>
  <c r="G113" i="2"/>
  <c r="G106" i="2"/>
  <c r="J106" i="2" s="1"/>
  <c r="G105" i="2"/>
  <c r="J105" i="2" s="1"/>
  <c r="G104" i="2"/>
  <c r="J104" i="2" s="1"/>
  <c r="G97" i="2"/>
  <c r="J97" i="2" s="1"/>
  <c r="G96" i="2"/>
  <c r="G95" i="2"/>
  <c r="J95" i="2" s="1"/>
  <c r="G94" i="2"/>
  <c r="J94" i="2" s="1"/>
  <c r="G87" i="2"/>
  <c r="J87" i="2" s="1"/>
  <c r="G86" i="2"/>
  <c r="J86" i="2" s="1"/>
  <c r="G85" i="2"/>
  <c r="J85" i="2" s="1"/>
  <c r="G84" i="2"/>
  <c r="J84" i="2" s="1"/>
  <c r="G77" i="2"/>
  <c r="G78" i="2" s="1"/>
  <c r="J78" i="2" s="1"/>
  <c r="G70" i="2"/>
  <c r="J70" i="2" s="1"/>
  <c r="G69" i="2"/>
  <c r="J69" i="2" s="1"/>
  <c r="G68" i="2"/>
  <c r="J68" i="2" s="1"/>
  <c r="G67" i="2"/>
  <c r="J67" i="2" s="1"/>
  <c r="G66" i="2"/>
  <c r="J66" i="2" s="1"/>
  <c r="G59" i="2"/>
  <c r="J59" i="2" s="1"/>
  <c r="G58" i="2"/>
  <c r="J58" i="2" s="1"/>
  <c r="G57" i="2"/>
  <c r="J57" i="2" s="1"/>
  <c r="G56" i="2"/>
  <c r="J56" i="2" s="1"/>
  <c r="G55" i="2"/>
  <c r="J55" i="2" s="1"/>
  <c r="G54" i="2"/>
  <c r="J54" i="2" s="1"/>
  <c r="G53" i="2"/>
  <c r="J53" i="2" s="1"/>
  <c r="G52" i="2"/>
  <c r="J52" i="2" s="1"/>
  <c r="G51" i="2"/>
  <c r="J51" i="2" s="1"/>
  <c r="G50" i="2"/>
  <c r="J50" i="2" s="1"/>
  <c r="G49" i="2"/>
  <c r="J49" i="2" s="1"/>
  <c r="G48" i="2"/>
  <c r="J48" i="2" s="1"/>
  <c r="G47" i="2"/>
  <c r="J47" i="2" s="1"/>
  <c r="G46" i="2"/>
  <c r="G39" i="2"/>
  <c r="J39" i="2" s="1"/>
  <c r="G38" i="2"/>
  <c r="J38" i="2" s="1"/>
  <c r="G37" i="2"/>
  <c r="J37" i="2" s="1"/>
  <c r="G36" i="2"/>
  <c r="J36" i="2" s="1"/>
  <c r="G35" i="2"/>
  <c r="J35" i="2" s="1"/>
  <c r="G34" i="2"/>
  <c r="J34" i="2" s="1"/>
  <c r="G33" i="2"/>
  <c r="J33" i="2" s="1"/>
  <c r="G26" i="2"/>
  <c r="J26" i="2" s="1"/>
  <c r="G19" i="2"/>
  <c r="J19" i="2" s="1"/>
  <c r="G18" i="2"/>
  <c r="J18" i="2" s="1"/>
  <c r="G17" i="2"/>
  <c r="J17" i="2" s="1"/>
  <c r="G16" i="2"/>
  <c r="J16" i="2" s="1"/>
  <c r="G15" i="2"/>
  <c r="J15" i="2" s="1"/>
  <c r="G14" i="2"/>
  <c r="G7" i="2"/>
  <c r="J7" i="2" s="1"/>
  <c r="G6" i="2"/>
  <c r="J6" i="2" s="1"/>
  <c r="G396" i="2" l="1"/>
  <c r="J396" i="2" s="1"/>
  <c r="G197" i="2"/>
  <c r="J197" i="2" s="1"/>
  <c r="G227" i="2"/>
  <c r="J227" i="2" s="1"/>
  <c r="G166" i="2"/>
  <c r="J166" i="2" s="1"/>
  <c r="G98" i="2"/>
  <c r="J98" i="2" s="1"/>
  <c r="G405" i="2"/>
  <c r="J405" i="2" s="1"/>
  <c r="J394" i="2"/>
  <c r="G250" i="2"/>
  <c r="J250" i="2" s="1"/>
  <c r="G217" i="2"/>
  <c r="J217" i="2" s="1"/>
  <c r="G239" i="2"/>
  <c r="J239" i="2" s="1"/>
  <c r="G177" i="2"/>
  <c r="J177" i="2" s="1"/>
  <c r="G117" i="2"/>
  <c r="J117" i="2" s="1"/>
  <c r="G60" i="2"/>
  <c r="J60" i="2" s="1"/>
  <c r="J291" i="2"/>
  <c r="G20" i="2"/>
  <c r="J20" i="2" s="1"/>
  <c r="G261" i="2"/>
  <c r="J261" i="2" s="1"/>
  <c r="G340" i="2"/>
  <c r="J340" i="2" s="1"/>
  <c r="G207" i="2"/>
  <c r="J207" i="2" s="1"/>
  <c r="G107" i="2"/>
  <c r="J107" i="2" s="1"/>
  <c r="G285" i="2"/>
  <c r="J285" i="2" s="1"/>
  <c r="J193" i="2"/>
  <c r="J113" i="2"/>
  <c r="J402" i="2"/>
  <c r="J160" i="2"/>
  <c r="J96" i="2"/>
  <c r="G130" i="2"/>
  <c r="J130" i="2" s="1"/>
  <c r="G307" i="2"/>
  <c r="J307" i="2" s="1"/>
  <c r="J223" i="2"/>
  <c r="G273" i="2"/>
  <c r="J273" i="2" s="1"/>
  <c r="J258" i="2"/>
  <c r="G143" i="2"/>
  <c r="J143" i="2" s="1"/>
  <c r="G317" i="2"/>
  <c r="J317" i="2" s="1"/>
  <c r="J334" i="2"/>
  <c r="J46" i="2"/>
  <c r="G328" i="2"/>
  <c r="J328" i="2" s="1"/>
  <c r="J77" i="2"/>
  <c r="G154" i="2"/>
  <c r="J154" i="2" s="1"/>
  <c r="J172" i="2"/>
  <c r="G88" i="2"/>
  <c r="J88" i="2" s="1"/>
  <c r="G352" i="2"/>
  <c r="J352" i="2" s="1"/>
  <c r="J411" i="2"/>
  <c r="J203" i="2"/>
  <c r="J14" i="2"/>
  <c r="G187" i="2"/>
  <c r="J187" i="2" s="1"/>
  <c r="G388" i="2"/>
  <c r="J388" i="2" s="1"/>
  <c r="G371" i="2"/>
  <c r="J371" i="2" s="1"/>
  <c r="G27" i="2"/>
  <c r="J27" i="2" s="1"/>
  <c r="G40" i="2"/>
  <c r="J40" i="2" s="1"/>
  <c r="J247" i="2"/>
  <c r="G71" i="2"/>
  <c r="J71" i="2" s="1"/>
  <c r="G8" i="2"/>
  <c r="J8" i="2" s="1"/>
</calcChain>
</file>

<file path=xl/sharedStrings.xml><?xml version="1.0" encoding="utf-8"?>
<sst xmlns="http://schemas.openxmlformats.org/spreadsheetml/2006/main" count="977" uniqueCount="273">
  <si>
    <t>Descrição</t>
  </si>
  <si>
    <t>Custo Unitário</t>
  </si>
  <si>
    <t>m²</t>
  </si>
  <si>
    <t>mês</t>
  </si>
  <si>
    <t>un</t>
  </si>
  <si>
    <t>Escavação manual de vala. Af_09/2024</t>
  </si>
  <si>
    <t>m³</t>
  </si>
  <si>
    <t>Reaterro manual de valas, com compactador de solos de percussão. Af_08/2023</t>
  </si>
  <si>
    <t>kg</t>
  </si>
  <si>
    <t>m</t>
  </si>
  <si>
    <t>ADMINISTRAÇÃO LOCAL (ENGENHEIRO, MESTRE, ETC): 3,49% DO CUSTO TOTAL DA OBRA, INSERIDO NO CUSTO DIRETO, PARA CONSTRUÇÃO DE EDIFÍCIOS (1° QUARTIL), CONFORME ACÓRDÃO DO TCU N° 2622/2013, TC036.076/2011-2, ITEM 9.2.2</t>
  </si>
  <si>
    <t>gb</t>
  </si>
  <si>
    <t>98519 - Revolvimento e limpeza manual de solo. Af_07/2024 ( m² )</t>
  </si>
  <si>
    <t>Sistema: SINAPI - Sist. Nac. de Pesq. de Custos e Índ. da Const. Civil - 01/04/2025</t>
  </si>
  <si>
    <t>Utilizado no(s) item(ns) 01.01</t>
  </si>
  <si>
    <t>Código</t>
  </si>
  <si>
    <t>Unidade</t>
  </si>
  <si>
    <t>Quantidade</t>
  </si>
  <si>
    <t>Valor Item</t>
  </si>
  <si>
    <t>88441</t>
  </si>
  <si>
    <t>Jardineiro com encargos complementares</t>
  </si>
  <si>
    <t>h</t>
  </si>
  <si>
    <t>88316</t>
  </si>
  <si>
    <t>Servente com encargos complementares</t>
  </si>
  <si>
    <t>010100000 - LOCAÇÃO CONVENCIONAL DE OBRA, ATRAVÉS DE GABARITO DE TÁBUAS CORRIDAS PONTALETADAS, COM REAPROVEITAMENTO DE 3 VEZES ( m² )</t>
  </si>
  <si>
    <t>Sistema: AGEHAB CIVIL - ONERADO - 01/04/2025</t>
  </si>
  <si>
    <t>Utilizado no(s) item(ns) 01.02</t>
  </si>
  <si>
    <t>43132</t>
  </si>
  <si>
    <t>Arame recozido 16 bwg, d = 1,65 mm (0,016 kg/m) ou 18 bwg, d = 1,25 mm (0,01 kg/m)</t>
  </si>
  <si>
    <t>4491</t>
  </si>
  <si>
    <t>Pontalete *7,5 x 7,5* cm em pinus, mista ou equivalente da regiao - bruta</t>
  </si>
  <si>
    <t>5061</t>
  </si>
  <si>
    <t>Prego de aço polido com cabeça 18 x 27 (2 1/2 x 10)</t>
  </si>
  <si>
    <t>10567</t>
  </si>
  <si>
    <t>Tabua *2,5 x 23* cm em pinus, mista ou equivalente da regiao - bruta</t>
  </si>
  <si>
    <t>88262</t>
  </si>
  <si>
    <t>Carpinteiro de formas com encargos complementares</t>
  </si>
  <si>
    <t>010100004 - LOCAÇÃO DE CONTAINER PARA DEPÓSITO DE (2,30 X 6,00M), ALT. 2,50M, SEM DIVISÓRIAS INTERNAS E SEM SANITÁRIO, EXC. TRANSP./CARGA/DESCARGA ( mês )</t>
  </si>
  <si>
    <t>Utilizado no(s) item(ns) 01.03</t>
  </si>
  <si>
    <t>10776</t>
  </si>
  <si>
    <t>Locacao de container 2,30 x 6,00 m, alt. 2,50 m, para escritorio, sem divisorias internas e sem sanitario (nao inclui mobilizacao/desmobilizacao)</t>
  </si>
  <si>
    <t>103689 - Fornecimento e instalação de placa de obra com chapa galvanizada e estrutura de madeira. Af_03/2022_ps ( m² )</t>
  </si>
  <si>
    <t>Utilizado no(s) item(ns) 01.04</t>
  </si>
  <si>
    <t>4813</t>
  </si>
  <si>
    <t>Placa de obra (para construcao civil) em chapa galvanizada *n. 22*, adesivada, de *2,4 x 1,2* m (sem postes para fixacao)</t>
  </si>
  <si>
    <t>5065</t>
  </si>
  <si>
    <t>Prego de aço polido com cabeça 10 x 10 (7/8 x 17)</t>
  </si>
  <si>
    <t>5069</t>
  </si>
  <si>
    <t>Prego de aço polido com cabeça 17 x 27 (2 1/2 x 11)</t>
  </si>
  <si>
    <t>4509</t>
  </si>
  <si>
    <t>Sarrafo *2,5 x 10* cm em pinus, mista ou equivalente da regiao - bruta</t>
  </si>
  <si>
    <t>102234</t>
  </si>
  <si>
    <t>Pintura imunizante para madeira, 2 demãos. Af_01/2021</t>
  </si>
  <si>
    <t>011399003 - INSTALAÇÃO PROVISÓRIA DE ÁGUA E ESGOTO P/CANTEIRO DE OBRA ( un )</t>
  </si>
  <si>
    <t>Utilizado no(s) item(ns) 01.05</t>
  </si>
  <si>
    <t>370</t>
  </si>
  <si>
    <t>Areia média - posto jazida/fornecedor (retirado na jazida, sem transporte)</t>
  </si>
  <si>
    <t>10420</t>
  </si>
  <si>
    <t>Bacia sanitaria (vaso) convencional, de louca branca, sifao aparente, saida vertical (sem assento)</t>
  </si>
  <si>
    <t>34637</t>
  </si>
  <si>
    <t>Caixa d'agua / reservatorio em polietileno, 500 litros, com tampa</t>
  </si>
  <si>
    <t>1030</t>
  </si>
  <si>
    <t>Caixa de descarga plastica para bacia / vaso sanitario, externa, capacidade 9 litros, puxador fio de nylon, nao incluso cano, bolsa, engate</t>
  </si>
  <si>
    <t>14439</t>
  </si>
  <si>
    <t>Pontalete roliço sem tratamento, d = 8 a 11 cm, h = 6 m, em eucalipto ou equivalente da regiao - bruta (para escoramento)</t>
  </si>
  <si>
    <t>20247</t>
  </si>
  <si>
    <t>Prego de aço polido com cabeça 15 x 15 (1 1/4 x 13)</t>
  </si>
  <si>
    <t>6189</t>
  </si>
  <si>
    <t>Tabua nao aparelhada *2,5 x 30* cm, em macaranduba/massaranduba, angelim ou equivalente da regiao - bruta</t>
  </si>
  <si>
    <t>7258</t>
  </si>
  <si>
    <t>Tijolo ceramico macico comum de *5 x 10 x 20* cm (l x a x c)</t>
  </si>
  <si>
    <t>9836</t>
  </si>
  <si>
    <t>Tubo pvc  série normal, dn 100 mm, para esgoto  predial (nbr 5688)</t>
  </si>
  <si>
    <t>9868</t>
  </si>
  <si>
    <t>Tubo pvc, soldavel, de 25 mm, agua fria (nbr-5648)</t>
  </si>
  <si>
    <t>88267</t>
  </si>
  <si>
    <t>Encanador ou bombeiro hidráulico com encargos complementares</t>
  </si>
  <si>
    <t>88309</t>
  </si>
  <si>
    <t>Pedreiro com encargos complementares</t>
  </si>
  <si>
    <t>011299000 - INSTALAÇÃO/LIGAÇÃO PROVISÓRIA DE ENERGIA ELÉTRICA DE BAIXA TENSÃO ( un )</t>
  </si>
  <si>
    <t>Utilizado no(s) item(ns) 01.06</t>
  </si>
  <si>
    <t>1008</t>
  </si>
  <si>
    <t>Cabo de cobre, rigido, classe 2, isolacao em pvc/a, antichama bwf-b, 1 condutor, 450/750 v, secao nominal 6 mm2</t>
  </si>
  <si>
    <t>1062</t>
  </si>
  <si>
    <t>Caixa interna/externa de medição para 1 medidor trifásico, com visor, em chapa de aço 18 usg (padrão da concessionaria local)</t>
  </si>
  <si>
    <t>7701</t>
  </si>
  <si>
    <t>Tubo aço galvanizado com costura, classe media, dn 2.1/2", e = *3,65* mm, peso *6,51* kg/m (nbr 5580)</t>
  </si>
  <si>
    <t>88264</t>
  </si>
  <si>
    <t>Eletricista com encargos complementares</t>
  </si>
  <si>
    <t>93358 - Escavação manual de vala. Af_09/2024 ( m³ )</t>
  </si>
  <si>
    <t>Utilizado no(s) item(ns) 02.01 / 05.09</t>
  </si>
  <si>
    <t>97083 - Compactação mecânica de solo para execução de radier, piso de concreto ou laje sobre solo, com compactador de solos a percussão. Af_09/2021 ( m² )</t>
  </si>
  <si>
    <t>Utilizado no(s) item(ns) 02.02</t>
  </si>
  <si>
    <t>95265</t>
  </si>
  <si>
    <t>Compactador de solos de percusão (soquete) com motor a gasolina, potência 3 cv - chi diurno. Af_09/2016</t>
  </si>
  <si>
    <t>chi</t>
  </si>
  <si>
    <t>95264</t>
  </si>
  <si>
    <t>Compactador de solos de percusão (soquete) com motor a gasolina, potência 3 cv - chp diurno. Af_09/2016</t>
  </si>
  <si>
    <t>chp</t>
  </si>
  <si>
    <t>93382 - Reaterro manual de valas, com compactador de solos de percussão. Af_08/2023 ( m³ )</t>
  </si>
  <si>
    <t>Utilizado no(s) item(ns) 02.03</t>
  </si>
  <si>
    <t>5903</t>
  </si>
  <si>
    <t>Caminhão pipa 10.000 l trucado, peso bruto total 23.000 kg, carga útil máxima 15.935 kg, distância entre eixos 4,8 m, potência 230 cv, inclusive tanque de aço para transporte de água - chi diurno. Af_06/2014</t>
  </si>
  <si>
    <t>5901</t>
  </si>
  <si>
    <t>Caminhão pipa 10.000 l trucado, peso bruto total 23.000 kg, carga útil máxima 15.935 kg, distância entre eixos 4,8 m, potência 230 cv, inclusive tanque de aço para transporte de água - chp diurno. Af_06/2014</t>
  </si>
  <si>
    <t>91533</t>
  </si>
  <si>
    <t>Compactador de solos de percussão (soquete) com motor a gasolina 4 tempos, potência 4 cv - chp diurno. Af_08/2015</t>
  </si>
  <si>
    <t>97113 - Aplicação de lona plástica para execução de pavimentos de concreto. Af_04/2022 ( m² )</t>
  </si>
  <si>
    <t>Utilizado no(s) item(ns) 02.04</t>
  </si>
  <si>
    <t>42408</t>
  </si>
  <si>
    <t>Lona plastica extra forte preta, e = 200 micra</t>
  </si>
  <si>
    <t>010602001 - ARMAÇÃO EM TELA DE AÇO SOLDADA NERVURADA Q-196, AÇO CA-60, 5,0MM, MALHA 10X10CM ( kg )</t>
  </si>
  <si>
    <t>Utilizado no(s) item(ns) 02.05</t>
  </si>
  <si>
    <t>7156</t>
  </si>
  <si>
    <t>Tela de aco soldada nervurada, ca-60, q-196, (3,11 kg/m2), diametro do fio = 5,0 mm, largura = 2,45 m, espacamento da malha = 10 x 10 cm</t>
  </si>
  <si>
    <t>88245</t>
  </si>
  <si>
    <t>Armador com encargos complementares</t>
  </si>
  <si>
    <t>010601003 - FABRICAÇÃO, MONTAGEM E DESMONTAGEM DE FÔRMA PARA RADIER,PISO DE CONCRETO OU LAJE SOBRE SOLO, EM MADEIRA SERRADA, E=25 MM, 4 UTILIZAÇÕES ( m² )</t>
  </si>
  <si>
    <t>Utilizado no(s) item(ns) 02.06</t>
  </si>
  <si>
    <t>2692</t>
  </si>
  <si>
    <t>Desmoldante protetor para formas de madeira, de base oleosa emulsionada em agua</t>
  </si>
  <si>
    <t>l</t>
  </si>
  <si>
    <t>5068</t>
  </si>
  <si>
    <t>Prego de aço polido com cabeça 17 x 21 (2 x 11)</t>
  </si>
  <si>
    <t>4517</t>
  </si>
  <si>
    <t>Sarrafo *2,5 x 7,5* cm em pinus, mista ou equivalente da regiao - bruta</t>
  </si>
  <si>
    <t>88239</t>
  </si>
  <si>
    <t>Ajudante de carpinteiro com encargos complementares</t>
  </si>
  <si>
    <t>94970 - Concreto fck = 20mpa, traço 1:2,7:3 (em massa seca de cimento/ areia média/ brita 1) - preparo mecânico com betoneira 600 l. Af_05/2021 ( m³ )</t>
  </si>
  <si>
    <t>Utilizado no(s) item(ns) 02.07</t>
  </si>
  <si>
    <t>1379</t>
  </si>
  <si>
    <t>Cimento portland composto cp ii-32</t>
  </si>
  <si>
    <t>4721</t>
  </si>
  <si>
    <t>Pedra britada n. 1 (9,5 a 19 mm) posto pedreira/fornecedor, sem frete</t>
  </si>
  <si>
    <t>89226</t>
  </si>
  <si>
    <t>Betoneira capacidade nominal de 600 l, capacidade de mistura 360 l, motor elétrico trifásico potência de 4 cv, sem carregador - chi diurno. Af_05/2023</t>
  </si>
  <si>
    <t>89225</t>
  </si>
  <si>
    <t>Betoneira capacidade nominal de 600 l, capacidade de mistura 360 l, motor elétrico trifásico potência de 4 cv, sem carregador - chp diurno. Af_05/2023</t>
  </si>
  <si>
    <t>88377</t>
  </si>
  <si>
    <t>Operador de betoneira estacionária/misturador com encargos complementa res</t>
  </si>
  <si>
    <t>103670 - LANÇAMENTO COM USO DE BALDES, ADENSAMENTO E ACABAMENTO DE CONCRETO EM ESTRUTURAS. AF_02/2022 ( m³ )</t>
  </si>
  <si>
    <t>Utilizado no(s) item(ns) 02.08</t>
  </si>
  <si>
    <t>90587</t>
  </si>
  <si>
    <t>Vibrador de imersão, diâmetro de ponteira 45mm, motor elétrico trifásico potência de 2 cv - chi diurno. Af_06/2015</t>
  </si>
  <si>
    <t>90586</t>
  </si>
  <si>
    <t>Vibrador de imersão, diâmetro de ponteira 45mm, motor elétrico trifásico potência de 2 cv - chp diurno. Af_06/2015</t>
  </si>
  <si>
    <t>103328 - Alvenaria de vedação de blocos cerâmicos furados na horizontal de 9x19x19 cm (espessura 9 cm) e argamassa de assentamento com preparo em betoneira. Af_12/2021 ( m² )</t>
  </si>
  <si>
    <t>Utilizado no(s) item(ns) 03.01</t>
  </si>
  <si>
    <t>7271</t>
  </si>
  <si>
    <t>Bloco ceramico / tijolo vazado para alvenaria de vedacao, 8 furos na horizontal de 9 x 19 x 19 cm (l x a x c)</t>
  </si>
  <si>
    <t>37395</t>
  </si>
  <si>
    <t>Pino de aço com furo, haste = 27 mm (ação direta)</t>
  </si>
  <si>
    <t>cento</t>
  </si>
  <si>
    <t>34557</t>
  </si>
  <si>
    <t>Tela de aço soldada galvanizada/zincada para alvenaria, fio d = *1,20 a 1,70* mm, malha 15 x 15 mm, (c x l) *50 x 7,5* cm</t>
  </si>
  <si>
    <t>87292</t>
  </si>
  <si>
    <t>Argamassa traço 1:2:8 (em volume de cimento, cal e areia média úmida) para emboço/massa única/assentamento de alvenaria de vedação, preparo mecânico com betoneira 400 l. Af_08/2019</t>
  </si>
  <si>
    <t>011301002 - RAMAL PREDIAL EM TUBO PEAD 20MM - FORNECIMENTO, INSTALAÇÃO, ESCAVAÇÃO E REATERRO ( m )</t>
  </si>
  <si>
    <t>Utilizado no(s) item(ns) 04.01</t>
  </si>
  <si>
    <t>9813</t>
  </si>
  <si>
    <t>Tubo de polietileno de alta densidade (pead), pe-80, de = 20 mm x 2,3 mm de parede, para ligação de água predial (nbr 15561)</t>
  </si>
  <si>
    <t>93358</t>
  </si>
  <si>
    <t>93382</t>
  </si>
  <si>
    <t>104044 - Adaptador, polipropileno, para tubos em pead, 20 mm x 3/4", para ligação predial de água. Af_06/2022 ( un )</t>
  </si>
  <si>
    <t>Utilizado no(s) item(ns) 04.02</t>
  </si>
  <si>
    <t>61</t>
  </si>
  <si>
    <t>Adaptador de compressão em polipropileno (pp), para tubo em pead, 20 mm x 3/4", para ligação predial de água (nts 179)</t>
  </si>
  <si>
    <t>3148</t>
  </si>
  <si>
    <t>Fita veda rosca, em ptfe, rolo de 18 mm x 50 m (l x c)</t>
  </si>
  <si>
    <t>88246</t>
  </si>
  <si>
    <t>Assentador de tubos com encargos complementares</t>
  </si>
  <si>
    <t>89446 - Tubo, pvc, soldável, de 25mm, instalado em prumada de água - fornecimento e instalação. Af_06/2022 ( m )</t>
  </si>
  <si>
    <t>Utilizado no(s) item(ns) 04.03</t>
  </si>
  <si>
    <t>38383</t>
  </si>
  <si>
    <t>Lixa d'agua em folha, cor preta, grao 100</t>
  </si>
  <si>
    <t>88248</t>
  </si>
  <si>
    <t>Auxiliar de encanador ou bombeiro hidráulico com encargos complementar es</t>
  </si>
  <si>
    <t>89711 - Tubo pvc, serie normal, esgoto predial, dn 40 mm, fornecido e instalado em ramal de descarga ou ramal de esgoto sanitário. Af_08/2022 ( m )</t>
  </si>
  <si>
    <t>Utilizado no(s) item(ns) 05.01</t>
  </si>
  <si>
    <t>9835</t>
  </si>
  <si>
    <t>Tubo pvc  série normal, dn 40 mm, para esgoto  predial (nbr 5688)</t>
  </si>
  <si>
    <t>89712 - Tubo pvc, serie normal, esgoto predial, dn 50 mm, fornecido e instalado em ramal de descarga ou ramal de esgoto sanitário. Af_08/2022 ( m )</t>
  </si>
  <si>
    <t>Utilizado no(s) item(ns) 05.02</t>
  </si>
  <si>
    <t>9838</t>
  </si>
  <si>
    <t>Tubo pvc série normal, dn 50 mm, para esgoto predial (nbr 5688)</t>
  </si>
  <si>
    <t>89714 - Tubo pvc, serie normal, esgoto predial, dn 100 mm, fornecido e instalado em ramal de descarga ou ramal de esgoto sanitário. Af_08/2022 ( m )</t>
  </si>
  <si>
    <t>Utilizado no(s) item(ns) 05.03</t>
  </si>
  <si>
    <t>89724 - Joelho 90 graus, pvc, serie normal, esgoto predial, dn 40 mm, junta soldável, fornecido e instalado em ramal de descarga ou ramal de esgoto sanitário. Af_08/2022 ( un )</t>
  </si>
  <si>
    <t>Utilizado no(s) item(ns) 05.04</t>
  </si>
  <si>
    <t>122</t>
  </si>
  <si>
    <t>Adesivo plastico para pvc, frasco com *850* gr</t>
  </si>
  <si>
    <t>3517</t>
  </si>
  <si>
    <t>Joelho pvc, soldavel, bb, 90 graus, sem anel, dn 40 mm, para esgoto predial secundario</t>
  </si>
  <si>
    <t>20083</t>
  </si>
  <si>
    <t>Solucao preparadora / limpadora para pvc, frasco com 1000 cm3</t>
  </si>
  <si>
    <t>89731 - Joelho 90 graus, pvc, serie normal, esgoto predial, dn 50 mm, junta elástica, fornecido e instalado em ramal de descarga ou ramal de esgoto sanitário. Af_08/2022 ( un )</t>
  </si>
  <si>
    <t>Utilizado no(s) item(ns) 05.05</t>
  </si>
  <si>
    <t>296</t>
  </si>
  <si>
    <t>Anel borracha para tubo esgoto predial, dn 50 mm (nbr 5688)</t>
  </si>
  <si>
    <t>3526</t>
  </si>
  <si>
    <t>Joelho pvc, soldável, pb, 90 graus, dn 50 mm, para esgoto predial</t>
  </si>
  <si>
    <t>20078</t>
  </si>
  <si>
    <t>Pasta lubrificante para tubos e conexoes com junta elastica, embalagem de *400* gr (uso em pvc, aco, polietileno e outros)</t>
  </si>
  <si>
    <t>89744 - Joelho 90 graus, pvc, serie normal, esgoto predial, dn 100 mm, junta elástica, fornecido e instalado em ramal de descarga ou ramal de esgoto sanitário. Af_08/2022 ( un )</t>
  </si>
  <si>
    <t>Utilizado no(s) item(ns) 05.06</t>
  </si>
  <si>
    <t>301</t>
  </si>
  <si>
    <t>Anel borracha para tubo esgoto predial, dn 100 mm (nbr 5688)</t>
  </si>
  <si>
    <t>3520</t>
  </si>
  <si>
    <t>Joelho pvc, soldável, pb, 90 graus, dn 100 mm, para esgoto predial</t>
  </si>
  <si>
    <t>89726 - Joelho 45 graus, pvc, serie normal, esgoto predial, dn 40 mm, junta soldável, fornecido e instalado em ramal de descarga ou ramal de esgoto sanitário. Af_08/2022 ( un )</t>
  </si>
  <si>
    <t>Utilizado no(s) item(ns) 05.07</t>
  </si>
  <si>
    <t>3516</t>
  </si>
  <si>
    <t>Joelho pvc, soldável, bb, 45 graus, dn 40 mm, para esgoto predial</t>
  </si>
  <si>
    <t>89707 - Caixa sifonada, pvc, dn 100 x 100 x 50 mm, junta elástica, fornecida e instalada em ramal de descarga ou em ramal de esgoto sanitário. Af_08/2022 ( un )</t>
  </si>
  <si>
    <t>Utilizado no(s) item(ns) 05.08</t>
  </si>
  <si>
    <t>5103</t>
  </si>
  <si>
    <t>Caixa sifonada pvc, 100 x 100 x 50 mm, com grelha redonda, branca</t>
  </si>
  <si>
    <t>010401000 - REATERRO MANUAL SEM APILOAMENTO ( m³ )</t>
  </si>
  <si>
    <t>Utilizado no(s) item(ns) 05.10</t>
  </si>
  <si>
    <t>011304000 - CAIXA DE GORDURA SIMPLES EM CONCRETO PRÉ-MOLDADO 0,40x0,40x0,40M COM TAMPA - FORNECIMENTO E INSTALAÇÃO ( un )</t>
  </si>
  <si>
    <t>Utilizado no(s) item(ns) 05.11</t>
  </si>
  <si>
    <t>41628</t>
  </si>
  <si>
    <t>Caixa de concreto armado pre-moldado, com fundo e tampa, dimensoes de 0,40 x 0,40 x 0,40 m</t>
  </si>
  <si>
    <t>3540</t>
  </si>
  <si>
    <t>Joelho pvc, soldavel, 90 graus, 50 mm, cor marrom, para agua fria predial</t>
  </si>
  <si>
    <t>011304001 - CAIXA DE INSPEÇÃO SIMPLES EM CONCRETO PRÉ-MOLDADO 0,40x0,40x0,40M COM TAMPA - FORNECIMENTO E INSTALAÇÃO ( un )</t>
  </si>
  <si>
    <t>Utilizado no(s) item(ns) 05.12</t>
  </si>
  <si>
    <t>89827 - Junção simples, pvc, serie normal, esgoto predial, dn 50 x 50 mm, junta elástica, fornecido e instalado em prumada de esgoto sanitário ou ventilação. Af_08/2022 ( un )</t>
  </si>
  <si>
    <t>Utilizado no(s) item(ns) 05.13</t>
  </si>
  <si>
    <t>3662</t>
  </si>
  <si>
    <t>Juncao simples, pvc, 45 graus, dn 50 x 50 mm, serie normal para esgoto predial</t>
  </si>
  <si>
    <t>011304002 - JUNÇÃO SIMPLES, PVC, DN 100 X 50 MM, SÉRIE NORMAL PARA ESGOTO PREDIAL ( un )</t>
  </si>
  <si>
    <t>Utilizado no(s) item(ns) 05.14</t>
  </si>
  <si>
    <t>3659</t>
  </si>
  <si>
    <t>Juncao simples de reducao, pvc, dn 100 x 50 mm, serie normal para esgoto predial</t>
  </si>
  <si>
    <t>011304003 - TÊ SANITÁRIO, PVC, DN 100 X 50 MM, SÉRIE NORMAL, PARA ESGOTO PREDIAL ( un )</t>
  </si>
  <si>
    <t>Utilizado no(s) item(ns) 05.15</t>
  </si>
  <si>
    <t>11655</t>
  </si>
  <si>
    <t>Te sanitario de reducao, pvc, dn 100 x 50 mm, serie normal, para esgoto predial</t>
  </si>
  <si>
    <t>011304004 - FOSSA SÉPTICA PRÉ-MOLDADA, DIÂMETRO INTERNO DE 1,20M, ALTURA ÚTIL 1,50M, C/ LASTRO DE CONCRETO - Nota: A altura útil é a medida tomada na geratriz inferior da tubulação de saída da fossa séptica até o seu fundo ( un )</t>
  </si>
  <si>
    <t>Utilizado no(s) item(ns) 05.16</t>
  </si>
  <si>
    <t>12551</t>
  </si>
  <si>
    <t>Anel em concreto armado, liso, para pocos de visita, pocos de inspecao, fossas septicas e sumidouros, sem fundo, diametro interno de 1,20 m e altura de 0,50 m</t>
  </si>
  <si>
    <t>1200</t>
  </si>
  <si>
    <t>Cap pvc, soldável, dn 100 mm, série normal, para esgoto predial</t>
  </si>
  <si>
    <t>41615</t>
  </si>
  <si>
    <t>Tampa de concreto armado para fossa, d = *1,35* m, e = 0,05 m</t>
  </si>
  <si>
    <t>7091</t>
  </si>
  <si>
    <t>Tê sanitário, pvc, dn 100 x 100 mm, série normal, para esgoto predial</t>
  </si>
  <si>
    <t>95240</t>
  </si>
  <si>
    <t>Lastro de concreto magro, aplicado em pisos, lajes sobre solo ou radiers, espessura de 3 cm. Af_01/2024</t>
  </si>
  <si>
    <t>101616</t>
  </si>
  <si>
    <t>Preparo de fundo de vala com largura menor que 1,5 m (acerto do solo natural). Af_08/2020</t>
  </si>
  <si>
    <t>011304005 - SUMIDOURO PRÉ-MOLDADO, DIÂMETRO INTERNO DE 1,00M, ALTURA ÚTIL DE 3,00M, PERFURADO A CADA 20CM - Nota: A altura útil é a medida tomada na geratriz inferior da tubulação de entrada do sumidouro até o seu fundo ( un )</t>
  </si>
  <si>
    <t>Utilizado no(s) item(ns) 05.17</t>
  </si>
  <si>
    <t>41638</t>
  </si>
  <si>
    <t>Anel de concreto armado, com furos/dreno para sumidouro, d = 1,00 m, h = 0,50m</t>
  </si>
  <si>
    <t>4718</t>
  </si>
  <si>
    <t>Pedra britada n. 2 (19 a 38 mm) posto pedreira/fornecedor, sem frete</t>
  </si>
  <si>
    <t>41614</t>
  </si>
  <si>
    <t>Tampa de concreto armado para fossa, d = *1,10* m, e = 0,05 m</t>
  </si>
  <si>
    <t>99814 - Limpeza de superfície com jato de alta pressão. Af_04/2019 ( m² )</t>
  </si>
  <si>
    <t>Utilizado no(s) item(ns) 06.01</t>
  </si>
  <si>
    <t>99833</t>
  </si>
  <si>
    <t>Lavadora de alta pressao (lava-jato) para agua fria, pressao de operacao entre 1400 e 1900 lib/pol2, vazao maxima entre 400 e 700 l/h - chp diurno. Af_05/2023</t>
  </si>
  <si>
    <t>98504 - Plantio de grama batatais em placas. Af_07/2024 ( m² )</t>
  </si>
  <si>
    <t>Utilizado no(s) item(ns) 06.02</t>
  </si>
  <si>
    <t>3324</t>
  </si>
  <si>
    <t>Grama batatais em placas, sem plantio</t>
  </si>
  <si>
    <t>022400047</t>
  </si>
  <si>
    <t>022400047 - ADMINISTRAÇÃO LOCAL (ENGENHEIRO, MESTRE, ETC): 3,49% DO CUSTO TOTAL DA OBRA, INSERIDO NO CUSTO DIRETO, PARA CONSTRUÇÃO DE EDIFÍCIOS (1° QUARTIL), CONFORME ACÓRDÃO DO TCU N° 2622/2013, TC036.076/2011-2, ITEM 9.2.2 ( gb )</t>
  </si>
  <si>
    <t>Utilizado no(s) item(ns) 07.01</t>
  </si>
  <si>
    <t>Valor Unitário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</si>
</sst>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R$&quot;\ * #,##0.00_-;\-&quot;R$&quot;\ * #,##0.00_-;_-&quot;R$&quot;\ * &quot;-&quot;??_-;_-@_-"/>
    <numFmt numFmtId="164" formatCode="###,##0.00"/>
    <numFmt numFmtId="165" formatCode="###,##0.00000000"/>
    <numFmt numFmtId="166" formatCode="###,##0.0000"/>
  </numFmts>
  <fonts count="4">
    <font>
      <sz val="10"/>
      <name val="Arial"/>
    </font>
    <font>
      <b/>
      <sz val="8"/>
      <name val="Heveltica"/>
    </font>
    <font>
      <sz val="8"/>
      <name val="Heveltica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32">
    <xf numFmtId="0" fontId="0" fillId="0" borderId="0" xfId="0" applyProtection="1"/>
    <xf numFmtId="0" fontId="1" fillId="0" borderId="6" xfId="0" applyFont="1" applyBorder="1" applyAlignment="1" applyProtection="1">
      <alignment horizontal="center" vertical="center" wrapText="1"/>
    </xf>
    <xf numFmtId="0" fontId="2" fillId="0" borderId="7" xfId="0" applyFont="1" applyBorder="1" applyAlignment="1" applyProtection="1">
      <alignment horizontal="left" vertical="center" wrapText="1"/>
    </xf>
    <xf numFmtId="164" fontId="2" fillId="0" borderId="7" xfId="0" applyNumberFormat="1" applyFont="1" applyBorder="1" applyAlignment="1" applyProtection="1">
      <alignment horizontal="right" vertical="center"/>
    </xf>
    <xf numFmtId="0" fontId="2" fillId="0" borderId="7" xfId="0" applyFont="1" applyBorder="1" applyAlignment="1" applyProtection="1">
      <alignment horizontal="left" vertical="center"/>
    </xf>
    <xf numFmtId="0" fontId="1" fillId="2" borderId="1" xfId="0" applyFont="1" applyFill="1" applyBorder="1" applyAlignment="1" applyProtection="1">
      <alignment horizontal="left" vertical="center"/>
    </xf>
    <xf numFmtId="0" fontId="1" fillId="2" borderId="2" xfId="0" applyFont="1" applyFill="1" applyBorder="1" applyProtection="1"/>
    <xf numFmtId="0" fontId="1" fillId="2" borderId="3" xfId="0" applyFont="1" applyFill="1" applyBorder="1" applyProtection="1"/>
    <xf numFmtId="0" fontId="1" fillId="2" borderId="4" xfId="0" applyFont="1" applyFill="1" applyBorder="1" applyProtection="1"/>
    <xf numFmtId="0" fontId="1" fillId="2" borderId="0" xfId="0" applyFont="1" applyFill="1" applyProtection="1"/>
    <xf numFmtId="0" fontId="1" fillId="2" borderId="5" xfId="0" applyFont="1" applyFill="1" applyBorder="1" applyProtection="1"/>
    <xf numFmtId="0" fontId="1" fillId="2" borderId="8" xfId="0" applyFont="1" applyFill="1" applyBorder="1" applyProtection="1"/>
    <xf numFmtId="0" fontId="1" fillId="2" borderId="9" xfId="0" applyFont="1" applyFill="1" applyBorder="1" applyProtection="1"/>
    <xf numFmtId="0" fontId="1" fillId="2" borderId="10" xfId="0" applyFont="1" applyFill="1" applyBorder="1" applyAlignment="1" applyProtection="1">
      <alignment wrapText="1"/>
    </xf>
    <xf numFmtId="0" fontId="1" fillId="0" borderId="6" xfId="0" applyFont="1" applyBorder="1" applyAlignment="1" applyProtection="1">
      <alignment horizontal="center" vertical="center"/>
    </xf>
    <xf numFmtId="0" fontId="2" fillId="0" borderId="7" xfId="0" applyFont="1" applyBorder="1" applyAlignment="1" applyProtection="1">
      <alignment horizontal="center" vertical="center"/>
    </xf>
    <xf numFmtId="165" fontId="2" fillId="0" borderId="7" xfId="0" applyNumberFormat="1" applyFont="1" applyBorder="1" applyAlignment="1" applyProtection="1">
      <alignment horizontal="right" vertical="center"/>
    </xf>
    <xf numFmtId="0" fontId="1" fillId="0" borderId="0" xfId="0" applyFont="1" applyProtection="1"/>
    <xf numFmtId="166" fontId="1" fillId="0" borderId="9" xfId="0" applyNumberFormat="1" applyFont="1" applyBorder="1" applyProtection="1"/>
    <xf numFmtId="0" fontId="2" fillId="0" borderId="7" xfId="0" quotePrefix="1" applyFont="1" applyBorder="1" applyAlignment="1" applyProtection="1">
      <alignment horizontal="left" vertical="center"/>
    </xf>
    <xf numFmtId="44" fontId="2" fillId="0" borderId="7" xfId="1" applyFont="1" applyBorder="1" applyAlignment="1" applyProtection="1">
      <alignment horizontal="right" vertical="center"/>
    </xf>
    <xf numFmtId="44" fontId="1" fillId="0" borderId="9" xfId="1" applyFont="1" applyBorder="1" applyProtection="1"/>
    <xf numFmtId="0" fontId="1" fillId="2" borderId="1" xfId="0" applyFont="1" applyFill="1" applyBorder="1" applyAlignment="1" applyProtection="1">
      <alignment horizontal="left" vertical="center" wrapText="1"/>
    </xf>
    <xf numFmtId="0" fontId="1" fillId="2" borderId="2" xfId="0" applyFont="1" applyFill="1" applyBorder="1" applyAlignment="1" applyProtection="1">
      <alignment horizontal="left" vertical="center" wrapText="1"/>
    </xf>
    <xf numFmtId="0" fontId="1" fillId="2" borderId="3" xfId="0" applyFont="1" applyFill="1" applyBorder="1" applyAlignment="1" applyProtection="1">
      <alignment horizontal="left" vertical="center" wrapText="1"/>
    </xf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/>
    </xf>
    <xf numFmtId="0" fontId="1" fillId="2" borderId="0" xfId="0" applyFont="1" applyFill="1" applyAlignment="1" applyProtection="1">
      <alignment horizontal="center"/>
    </xf>
    <xf numFmtId="0" fontId="1" fillId="2" borderId="9" xfId="0" applyFont="1" applyFill="1" applyBorder="1" applyAlignment="1" applyProtection="1">
      <alignment horizontal="center" wrapText="1"/>
    </xf>
    <xf numFmtId="44" fontId="2" fillId="3" borderId="7" xfId="1" applyFont="1" applyFill="1" applyBorder="1" applyAlignment="1" applyProtection="1">
      <alignment horizontal="center" vertical="center"/>
      <protection locked="0"/>
    </xf>
    <xf numFmtId="0" fontId="1" fillId="0" borderId="9" xfId="0" applyFont="1" applyBorder="1" applyAlignment="1" applyProtection="1">
      <alignment horizontal="center"/>
    </xf>
  </cellXfs>
  <cellStyles count="2">
    <cellStyle name="Mo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J412"/>
  <sheetViews>
    <sheetView showGridLines="0" tabSelected="1" view="pageBreakPreview" zoomScale="115" zoomScaleNormal="115" zoomScaleSheetLayoutView="115" workbookViewId="0">
      <selection activeCell="L11" sqref="L11"/>
    </sheetView>
  </sheetViews>
  <sheetFormatPr defaultRowHeight="12.75"/>
  <cols>
    <col min="2" max="2" width="10" customWidth="1"/>
    <col min="3" max="3" width="40" customWidth="1"/>
    <col min="4" max="4" width="8" customWidth="1"/>
    <col min="5" max="5" width="12" customWidth="1"/>
    <col min="6" max="6" width="12" style="25" customWidth="1"/>
    <col min="7" max="7" width="12" customWidth="1"/>
    <col min="9" max="9" width="12" hidden="1" customWidth="1"/>
    <col min="10" max="10" width="13.28515625" style="26" hidden="1" customWidth="1"/>
  </cols>
  <sheetData>
    <row r="1" spans="2:10">
      <c r="I1" s="26"/>
      <c r="J1"/>
    </row>
    <row r="2" spans="2:10">
      <c r="B2" s="5" t="s">
        <v>12</v>
      </c>
      <c r="C2" s="6"/>
      <c r="D2" s="6"/>
      <c r="E2" s="6"/>
      <c r="F2" s="27"/>
      <c r="G2" s="7"/>
      <c r="I2" s="26"/>
      <c r="J2"/>
    </row>
    <row r="3" spans="2:10">
      <c r="B3" s="8" t="s">
        <v>13</v>
      </c>
      <c r="C3" s="9"/>
      <c r="D3" s="9"/>
      <c r="E3" s="9"/>
      <c r="F3" s="28"/>
      <c r="G3" s="10"/>
      <c r="I3" s="26"/>
      <c r="J3"/>
    </row>
    <row r="4" spans="2:10">
      <c r="B4" s="11" t="s">
        <v>14</v>
      </c>
      <c r="C4" s="12"/>
      <c r="D4" s="12"/>
      <c r="E4" s="12"/>
      <c r="F4" s="29"/>
      <c r="G4" s="13"/>
      <c r="I4" s="26"/>
      <c r="J4"/>
    </row>
    <row r="5" spans="2:10">
      <c r="B5" s="14" t="s">
        <v>15</v>
      </c>
      <c r="C5" s="1" t="s">
        <v>0</v>
      </c>
      <c r="D5" s="14" t="s">
        <v>16</v>
      </c>
      <c r="E5" s="14" t="s">
        <v>17</v>
      </c>
      <c r="F5" s="14" t="s">
        <v>272</v>
      </c>
      <c r="G5" s="14" t="s">
        <v>18</v>
      </c>
      <c r="I5" s="14" t="s">
        <v>18</v>
      </c>
    </row>
    <row r="6" spans="2:10">
      <c r="B6" s="4" t="s">
        <v>19</v>
      </c>
      <c r="C6" s="2" t="s">
        <v>20</v>
      </c>
      <c r="D6" s="15" t="s">
        <v>21</v>
      </c>
      <c r="E6" s="16">
        <v>2.8000000000000001E-2</v>
      </c>
      <c r="F6" s="30">
        <v>24.59</v>
      </c>
      <c r="G6" s="20">
        <f>TRUNC(E6*F6,2)</f>
        <v>0.68</v>
      </c>
      <c r="I6" s="3">
        <v>0.68</v>
      </c>
      <c r="J6" s="26" t="b">
        <f>G6&lt;=I6</f>
        <v>1</v>
      </c>
    </row>
    <row r="7" spans="2:10">
      <c r="B7" s="4" t="s">
        <v>22</v>
      </c>
      <c r="C7" s="4" t="s">
        <v>23</v>
      </c>
      <c r="D7" s="15" t="s">
        <v>21</v>
      </c>
      <c r="E7" s="16">
        <v>0.14000000000000001</v>
      </c>
      <c r="F7" s="30">
        <v>20.74</v>
      </c>
      <c r="G7" s="20">
        <f>TRUNC(E7*F7,2)</f>
        <v>2.9</v>
      </c>
      <c r="I7" s="3">
        <v>2.9</v>
      </c>
      <c r="J7" s="26" t="b">
        <f t="shared" ref="J7:J8" si="0">G7&lt;=I7</f>
        <v>1</v>
      </c>
    </row>
    <row r="8" spans="2:10">
      <c r="B8" s="17"/>
      <c r="C8" s="17"/>
      <c r="D8" s="17"/>
      <c r="E8" s="17"/>
      <c r="F8" s="31" t="s">
        <v>1</v>
      </c>
      <c r="G8" s="21">
        <f>SUM(G6:G7)</f>
        <v>3.58</v>
      </c>
      <c r="I8" s="18">
        <v>3.58</v>
      </c>
      <c r="J8" s="26" t="b">
        <f t="shared" si="0"/>
        <v>1</v>
      </c>
    </row>
    <row r="10" spans="2:10" ht="25.5" customHeight="1">
      <c r="B10" s="22" t="s">
        <v>24</v>
      </c>
      <c r="C10" s="23"/>
      <c r="D10" s="23"/>
      <c r="E10" s="23"/>
      <c r="F10" s="23"/>
      <c r="G10" s="24"/>
      <c r="I10" s="26"/>
      <c r="J10"/>
    </row>
    <row r="11" spans="2:10">
      <c r="B11" s="8" t="s">
        <v>25</v>
      </c>
      <c r="C11" s="9"/>
      <c r="D11" s="9"/>
      <c r="E11" s="9"/>
      <c r="F11" s="28"/>
      <c r="G11" s="10"/>
      <c r="I11" s="26"/>
      <c r="J11"/>
    </row>
    <row r="12" spans="2:10">
      <c r="B12" s="11" t="s">
        <v>26</v>
      </c>
      <c r="C12" s="12"/>
      <c r="D12" s="12"/>
      <c r="E12" s="12"/>
      <c r="F12" s="29"/>
      <c r="G12" s="13"/>
      <c r="I12" s="26"/>
      <c r="J12"/>
    </row>
    <row r="13" spans="2:10">
      <c r="B13" s="14" t="s">
        <v>15</v>
      </c>
      <c r="C13" s="1" t="s">
        <v>0</v>
      </c>
      <c r="D13" s="14" t="s">
        <v>16</v>
      </c>
      <c r="E13" s="14" t="s">
        <v>17</v>
      </c>
      <c r="F13" s="14" t="s">
        <v>272</v>
      </c>
      <c r="G13" s="14" t="s">
        <v>18</v>
      </c>
      <c r="I13" s="14" t="s">
        <v>18</v>
      </c>
    </row>
    <row r="14" spans="2:10" ht="22.5">
      <c r="B14" s="4" t="s">
        <v>27</v>
      </c>
      <c r="C14" s="2" t="s">
        <v>28</v>
      </c>
      <c r="D14" s="15" t="s">
        <v>8</v>
      </c>
      <c r="E14" s="16">
        <v>0.02</v>
      </c>
      <c r="F14" s="30">
        <v>19.350000000000001</v>
      </c>
      <c r="G14" s="20">
        <f t="shared" ref="G14:G19" si="1">TRUNC(E14*F14,2)</f>
        <v>0.38</v>
      </c>
      <c r="I14" s="3">
        <v>0.38</v>
      </c>
      <c r="J14" s="26" t="b">
        <f>G14&lt;=I14</f>
        <v>1</v>
      </c>
    </row>
    <row r="15" spans="2:10" ht="22.5">
      <c r="B15" s="4" t="s">
        <v>29</v>
      </c>
      <c r="C15" s="2" t="s">
        <v>30</v>
      </c>
      <c r="D15" s="15" t="s">
        <v>9</v>
      </c>
      <c r="E15" s="16">
        <v>0.12</v>
      </c>
      <c r="F15" s="30">
        <v>7.04</v>
      </c>
      <c r="G15" s="20">
        <f t="shared" si="1"/>
        <v>0.84</v>
      </c>
      <c r="I15" s="3">
        <v>0.84</v>
      </c>
      <c r="J15" s="26" t="b">
        <f t="shared" ref="J15:J16" si="2">G15&lt;=I15</f>
        <v>1</v>
      </c>
    </row>
    <row r="16" spans="2:10">
      <c r="B16" s="4" t="s">
        <v>31</v>
      </c>
      <c r="C16" s="2" t="s">
        <v>32</v>
      </c>
      <c r="D16" s="15" t="s">
        <v>8</v>
      </c>
      <c r="E16" s="16">
        <v>0.01</v>
      </c>
      <c r="F16" s="30">
        <v>19.899999999999999</v>
      </c>
      <c r="G16" s="20">
        <f t="shared" si="1"/>
        <v>0.19</v>
      </c>
      <c r="I16" s="3">
        <v>0.19</v>
      </c>
      <c r="J16" s="26" t="b">
        <f t="shared" si="2"/>
        <v>1</v>
      </c>
    </row>
    <row r="17" spans="2:10" ht="22.5">
      <c r="B17" s="4" t="s">
        <v>33</v>
      </c>
      <c r="C17" s="2" t="s">
        <v>34</v>
      </c>
      <c r="D17" s="15" t="s">
        <v>9</v>
      </c>
      <c r="E17" s="16">
        <v>0.1067</v>
      </c>
      <c r="F17" s="30">
        <v>7.95</v>
      </c>
      <c r="G17" s="20">
        <f t="shared" si="1"/>
        <v>0.84</v>
      </c>
      <c r="I17" s="3">
        <v>0.84</v>
      </c>
      <c r="J17" s="26" t="b">
        <f>G17&lt;=I17</f>
        <v>1</v>
      </c>
    </row>
    <row r="18" spans="2:10">
      <c r="B18" s="4" t="s">
        <v>35</v>
      </c>
      <c r="C18" s="2" t="s">
        <v>36</v>
      </c>
      <c r="D18" s="15" t="s">
        <v>21</v>
      </c>
      <c r="E18" s="16">
        <v>0.1</v>
      </c>
      <c r="F18" s="30">
        <v>25.35</v>
      </c>
      <c r="G18" s="20">
        <f t="shared" si="1"/>
        <v>2.5299999999999998</v>
      </c>
      <c r="I18" s="3">
        <v>2.5299999999999998</v>
      </c>
      <c r="J18" s="26" t="b">
        <f t="shared" ref="J18:J19" si="3">G18&lt;=I18</f>
        <v>1</v>
      </c>
    </row>
    <row r="19" spans="2:10">
      <c r="B19" s="4" t="s">
        <v>22</v>
      </c>
      <c r="C19" s="4" t="s">
        <v>23</v>
      </c>
      <c r="D19" s="15" t="s">
        <v>21</v>
      </c>
      <c r="E19" s="16">
        <v>0.1</v>
      </c>
      <c r="F19" s="30">
        <v>20.74</v>
      </c>
      <c r="G19" s="20">
        <f t="shared" si="1"/>
        <v>2.0699999999999998</v>
      </c>
      <c r="I19" s="3">
        <v>2.0699999999999998</v>
      </c>
      <c r="J19" s="26" t="b">
        <f t="shared" si="3"/>
        <v>1</v>
      </c>
    </row>
    <row r="20" spans="2:10">
      <c r="B20" s="17"/>
      <c r="C20" s="17"/>
      <c r="D20" s="17"/>
      <c r="E20" s="17"/>
      <c r="F20" s="31" t="s">
        <v>1</v>
      </c>
      <c r="G20" s="21">
        <f>SUM(G14:G19)</f>
        <v>6.85</v>
      </c>
      <c r="I20" s="18">
        <v>6.85</v>
      </c>
      <c r="J20" s="26" t="b">
        <f>G20&lt;=I20</f>
        <v>1</v>
      </c>
    </row>
    <row r="22" spans="2:10" ht="25.5" customHeight="1">
      <c r="B22" s="22" t="s">
        <v>37</v>
      </c>
      <c r="C22" s="23"/>
      <c r="D22" s="23"/>
      <c r="E22" s="23"/>
      <c r="F22" s="23"/>
      <c r="G22" s="24"/>
      <c r="I22" s="26"/>
      <c r="J22"/>
    </row>
    <row r="23" spans="2:10">
      <c r="B23" s="8" t="s">
        <v>25</v>
      </c>
      <c r="C23" s="9"/>
      <c r="D23" s="9"/>
      <c r="E23" s="9"/>
      <c r="F23" s="28"/>
      <c r="G23" s="10"/>
      <c r="I23" s="26"/>
      <c r="J23"/>
    </row>
    <row r="24" spans="2:10">
      <c r="B24" s="11" t="s">
        <v>38</v>
      </c>
      <c r="C24" s="12"/>
      <c r="D24" s="12"/>
      <c r="E24" s="12"/>
      <c r="F24" s="29"/>
      <c r="G24" s="13"/>
      <c r="I24" s="26"/>
      <c r="J24"/>
    </row>
    <row r="25" spans="2:10">
      <c r="B25" s="14" t="s">
        <v>15</v>
      </c>
      <c r="C25" s="1" t="s">
        <v>0</v>
      </c>
      <c r="D25" s="14" t="s">
        <v>16</v>
      </c>
      <c r="E25" s="14" t="s">
        <v>17</v>
      </c>
      <c r="F25" s="14" t="s">
        <v>272</v>
      </c>
      <c r="G25" s="14" t="s">
        <v>18</v>
      </c>
      <c r="I25" s="14" t="s">
        <v>18</v>
      </c>
    </row>
    <row r="26" spans="2:10" ht="33.75">
      <c r="B26" s="4" t="s">
        <v>39</v>
      </c>
      <c r="C26" s="2" t="s">
        <v>40</v>
      </c>
      <c r="D26" s="15" t="s">
        <v>3</v>
      </c>
      <c r="E26" s="16">
        <v>1</v>
      </c>
      <c r="F26" s="30">
        <v>662.1</v>
      </c>
      <c r="G26" s="20">
        <f>TRUNC(E26*F26,2)</f>
        <v>662.1</v>
      </c>
      <c r="I26" s="3">
        <v>662.1</v>
      </c>
      <c r="J26" s="26" t="b">
        <f t="shared" ref="J26:J84" si="4">G26&lt;=I26</f>
        <v>1</v>
      </c>
    </row>
    <row r="27" spans="2:10">
      <c r="B27" s="17"/>
      <c r="C27" s="17"/>
      <c r="D27" s="17"/>
      <c r="E27" s="17"/>
      <c r="F27" s="31" t="s">
        <v>1</v>
      </c>
      <c r="G27" s="21">
        <f>SUM(G26)</f>
        <v>662.1</v>
      </c>
      <c r="I27" s="18">
        <v>662.1</v>
      </c>
      <c r="J27" s="26" t="b">
        <f t="shared" si="4"/>
        <v>1</v>
      </c>
    </row>
    <row r="29" spans="2:10">
      <c r="B29" s="5" t="s">
        <v>41</v>
      </c>
      <c r="C29" s="6"/>
      <c r="D29" s="6"/>
      <c r="E29" s="6"/>
      <c r="F29" s="27"/>
      <c r="G29" s="7"/>
      <c r="I29" s="26"/>
      <c r="J29"/>
    </row>
    <row r="30" spans="2:10">
      <c r="B30" s="8" t="s">
        <v>13</v>
      </c>
      <c r="C30" s="9"/>
      <c r="D30" s="9"/>
      <c r="E30" s="9"/>
      <c r="F30" s="28"/>
      <c r="G30" s="10"/>
      <c r="I30" s="26"/>
      <c r="J30"/>
    </row>
    <row r="31" spans="2:10">
      <c r="B31" s="11" t="s">
        <v>42</v>
      </c>
      <c r="C31" s="12"/>
      <c r="D31" s="12"/>
      <c r="E31" s="12"/>
      <c r="F31" s="29"/>
      <c r="G31" s="13"/>
      <c r="I31" s="26"/>
      <c r="J31"/>
    </row>
    <row r="32" spans="2:10">
      <c r="B32" s="14" t="s">
        <v>15</v>
      </c>
      <c r="C32" s="1" t="s">
        <v>0</v>
      </c>
      <c r="D32" s="14" t="s">
        <v>16</v>
      </c>
      <c r="E32" s="14" t="s">
        <v>17</v>
      </c>
      <c r="F32" s="14" t="s">
        <v>272</v>
      </c>
      <c r="G32" s="14" t="s">
        <v>18</v>
      </c>
      <c r="I32" s="14" t="s">
        <v>18</v>
      </c>
    </row>
    <row r="33" spans="2:10" ht="33.75">
      <c r="B33" s="4" t="s">
        <v>43</v>
      </c>
      <c r="C33" s="2" t="s">
        <v>44</v>
      </c>
      <c r="D33" s="15" t="s">
        <v>2</v>
      </c>
      <c r="E33" s="16">
        <v>1</v>
      </c>
      <c r="F33" s="30">
        <v>400</v>
      </c>
      <c r="G33" s="20">
        <f t="shared" ref="G33:G39" si="5">TRUNC(E33*F33,2)</f>
        <v>400</v>
      </c>
      <c r="I33" s="3">
        <v>400</v>
      </c>
      <c r="J33" s="26" t="b">
        <f t="shared" si="4"/>
        <v>1</v>
      </c>
    </row>
    <row r="34" spans="2:10">
      <c r="B34" s="4" t="s">
        <v>45</v>
      </c>
      <c r="C34" s="2" t="s">
        <v>46</v>
      </c>
      <c r="D34" s="15" t="s">
        <v>8</v>
      </c>
      <c r="E34" s="16">
        <v>1.1299999999999999E-2</v>
      </c>
      <c r="F34" s="30">
        <v>38.51</v>
      </c>
      <c r="G34" s="20">
        <f t="shared" si="5"/>
        <v>0.43</v>
      </c>
      <c r="I34" s="3">
        <v>0.43</v>
      </c>
      <c r="J34" s="26" t="b">
        <f t="shared" si="4"/>
        <v>1</v>
      </c>
    </row>
    <row r="35" spans="2:10">
      <c r="B35" s="4" t="s">
        <v>47</v>
      </c>
      <c r="C35" s="2" t="s">
        <v>48</v>
      </c>
      <c r="D35" s="15" t="s">
        <v>8</v>
      </c>
      <c r="E35" s="16">
        <v>1.32E-2</v>
      </c>
      <c r="F35" s="30">
        <v>20.63</v>
      </c>
      <c r="G35" s="20">
        <f t="shared" si="5"/>
        <v>0.27</v>
      </c>
      <c r="I35" s="3">
        <v>0.27</v>
      </c>
      <c r="J35" s="26" t="b">
        <f t="shared" si="4"/>
        <v>1</v>
      </c>
    </row>
    <row r="36" spans="2:10" ht="22.5">
      <c r="B36" s="4" t="s">
        <v>49</v>
      </c>
      <c r="C36" s="2" t="s">
        <v>50</v>
      </c>
      <c r="D36" s="15" t="s">
        <v>9</v>
      </c>
      <c r="E36" s="16">
        <v>3.2082999999999999</v>
      </c>
      <c r="F36" s="30">
        <v>3.57</v>
      </c>
      <c r="G36" s="20">
        <f t="shared" si="5"/>
        <v>11.45</v>
      </c>
      <c r="I36" s="3">
        <v>11.45</v>
      </c>
      <c r="J36" s="26" t="b">
        <f t="shared" si="4"/>
        <v>1</v>
      </c>
    </row>
    <row r="37" spans="2:10">
      <c r="B37" s="4" t="s">
        <v>35</v>
      </c>
      <c r="C37" s="2" t="s">
        <v>36</v>
      </c>
      <c r="D37" s="15" t="s">
        <v>21</v>
      </c>
      <c r="E37" s="16">
        <v>0.37290000000000001</v>
      </c>
      <c r="F37" s="30">
        <v>25.35</v>
      </c>
      <c r="G37" s="20">
        <f t="shared" si="5"/>
        <v>9.4499999999999993</v>
      </c>
      <c r="I37" s="3">
        <v>9.4499999999999993</v>
      </c>
      <c r="J37" s="26" t="b">
        <f t="shared" si="4"/>
        <v>1</v>
      </c>
    </row>
    <row r="38" spans="2:10" ht="12.75" customHeight="1">
      <c r="B38" s="4" t="s">
        <v>51</v>
      </c>
      <c r="C38" s="2" t="s">
        <v>52</v>
      </c>
      <c r="D38" s="15" t="s">
        <v>2</v>
      </c>
      <c r="E38" s="16">
        <v>0.5</v>
      </c>
      <c r="F38" s="30">
        <v>21.16</v>
      </c>
      <c r="G38" s="20">
        <f t="shared" si="5"/>
        <v>10.58</v>
      </c>
      <c r="I38" s="3">
        <v>10.58</v>
      </c>
      <c r="J38" s="26" t="b">
        <f t="shared" si="4"/>
        <v>1</v>
      </c>
    </row>
    <row r="39" spans="2:10">
      <c r="B39" s="4" t="s">
        <v>22</v>
      </c>
      <c r="C39" s="4" t="s">
        <v>23</v>
      </c>
      <c r="D39" s="15" t="s">
        <v>21</v>
      </c>
      <c r="E39" s="16">
        <v>1.1186</v>
      </c>
      <c r="F39" s="30">
        <v>20.74</v>
      </c>
      <c r="G39" s="20">
        <f t="shared" si="5"/>
        <v>23.19</v>
      </c>
      <c r="I39" s="3">
        <v>23.19</v>
      </c>
      <c r="J39" s="26" t="b">
        <f t="shared" si="4"/>
        <v>1</v>
      </c>
    </row>
    <row r="40" spans="2:10">
      <c r="B40" s="17"/>
      <c r="C40" s="17"/>
      <c r="D40" s="17"/>
      <c r="E40" s="17"/>
      <c r="F40" s="31" t="s">
        <v>1</v>
      </c>
      <c r="G40" s="21">
        <f>SUM(G33:G39)</f>
        <v>455.36999999999995</v>
      </c>
      <c r="I40" s="18">
        <v>455.37</v>
      </c>
      <c r="J40" s="26" t="b">
        <f t="shared" si="4"/>
        <v>1</v>
      </c>
    </row>
    <row r="42" spans="2:10">
      <c r="B42" s="5" t="s">
        <v>53</v>
      </c>
      <c r="C42" s="6"/>
      <c r="D42" s="6"/>
      <c r="E42" s="6"/>
      <c r="F42" s="27"/>
      <c r="G42" s="7"/>
      <c r="J42"/>
    </row>
    <row r="43" spans="2:10">
      <c r="B43" s="8" t="s">
        <v>25</v>
      </c>
      <c r="C43" s="9"/>
      <c r="D43" s="9"/>
      <c r="E43" s="9"/>
      <c r="F43" s="28"/>
      <c r="G43" s="10"/>
      <c r="J43"/>
    </row>
    <row r="44" spans="2:10">
      <c r="B44" s="11" t="s">
        <v>54</v>
      </c>
      <c r="C44" s="12"/>
      <c r="D44" s="12"/>
      <c r="E44" s="12"/>
      <c r="F44" s="29"/>
      <c r="G44" s="13"/>
      <c r="J44"/>
    </row>
    <row r="45" spans="2:10">
      <c r="B45" s="14" t="s">
        <v>15</v>
      </c>
      <c r="C45" s="1" t="s">
        <v>0</v>
      </c>
      <c r="D45" s="14" t="s">
        <v>16</v>
      </c>
      <c r="E45" s="14" t="s">
        <v>17</v>
      </c>
      <c r="F45" s="14" t="s">
        <v>272</v>
      </c>
      <c r="G45" s="14" t="s">
        <v>18</v>
      </c>
      <c r="I45" s="14" t="s">
        <v>18</v>
      </c>
    </row>
    <row r="46" spans="2:10" ht="22.5">
      <c r="B46" s="4" t="s">
        <v>55</v>
      </c>
      <c r="C46" s="2" t="s">
        <v>56</v>
      </c>
      <c r="D46" s="15" t="s">
        <v>6</v>
      </c>
      <c r="E46" s="16">
        <v>1.89E-2</v>
      </c>
      <c r="F46" s="30">
        <v>84</v>
      </c>
      <c r="G46" s="20">
        <f t="shared" ref="G46:G59" si="6">TRUNC(E46*F46,2)</f>
        <v>1.58</v>
      </c>
      <c r="I46" s="3">
        <v>1.58</v>
      </c>
      <c r="J46" s="26" t="b">
        <f t="shared" si="4"/>
        <v>1</v>
      </c>
    </row>
    <row r="47" spans="2:10" ht="22.5">
      <c r="B47" s="4" t="s">
        <v>57</v>
      </c>
      <c r="C47" s="2" t="s">
        <v>58</v>
      </c>
      <c r="D47" s="15" t="s">
        <v>4</v>
      </c>
      <c r="E47" s="16">
        <v>2.3199999999999998E-2</v>
      </c>
      <c r="F47" s="30">
        <v>221.99</v>
      </c>
      <c r="G47" s="20">
        <f t="shared" si="6"/>
        <v>5.15</v>
      </c>
      <c r="I47" s="3">
        <v>5.15</v>
      </c>
      <c r="J47" s="26" t="b">
        <f t="shared" si="4"/>
        <v>1</v>
      </c>
    </row>
    <row r="48" spans="2:10" ht="22.5">
      <c r="B48" s="4" t="s">
        <v>59</v>
      </c>
      <c r="C48" s="2" t="s">
        <v>60</v>
      </c>
      <c r="D48" s="15" t="s">
        <v>4</v>
      </c>
      <c r="E48" s="16">
        <v>2.3199999999999998E-2</v>
      </c>
      <c r="F48" s="30">
        <v>285.32</v>
      </c>
      <c r="G48" s="20">
        <f t="shared" si="6"/>
        <v>6.61</v>
      </c>
      <c r="I48" s="3">
        <v>6.61</v>
      </c>
      <c r="J48" s="26" t="b">
        <f t="shared" si="4"/>
        <v>1</v>
      </c>
    </row>
    <row r="49" spans="2:10" ht="33.75">
      <c r="B49" s="4" t="s">
        <v>61</v>
      </c>
      <c r="C49" s="2" t="s">
        <v>62</v>
      </c>
      <c r="D49" s="15" t="s">
        <v>4</v>
      </c>
      <c r="E49" s="16">
        <v>2.3199999999999998E-2</v>
      </c>
      <c r="F49" s="30">
        <v>49.95</v>
      </c>
      <c r="G49" s="20">
        <f t="shared" si="6"/>
        <v>1.1499999999999999</v>
      </c>
      <c r="I49" s="3">
        <v>1.1499999999999999</v>
      </c>
      <c r="J49" s="26" t="b">
        <f t="shared" si="4"/>
        <v>1</v>
      </c>
    </row>
    <row r="50" spans="2:10" ht="33.75">
      <c r="B50" s="4" t="s">
        <v>63</v>
      </c>
      <c r="C50" s="2" t="s">
        <v>64</v>
      </c>
      <c r="D50" s="15" t="s">
        <v>9</v>
      </c>
      <c r="E50" s="16">
        <v>25</v>
      </c>
      <c r="F50" s="30">
        <v>6.98</v>
      </c>
      <c r="G50" s="20">
        <f t="shared" si="6"/>
        <v>174.5</v>
      </c>
      <c r="I50" s="3">
        <v>174.5</v>
      </c>
      <c r="J50" s="26" t="b">
        <f t="shared" si="4"/>
        <v>1</v>
      </c>
    </row>
    <row r="51" spans="2:10">
      <c r="B51" s="4" t="s">
        <v>65</v>
      </c>
      <c r="C51" s="2" t="s">
        <v>66</v>
      </c>
      <c r="D51" s="15" t="s">
        <v>8</v>
      </c>
      <c r="E51" s="16">
        <v>1</v>
      </c>
      <c r="F51" s="30">
        <v>22.41</v>
      </c>
      <c r="G51" s="20">
        <f t="shared" si="6"/>
        <v>22.41</v>
      </c>
      <c r="I51" s="3">
        <v>22.41</v>
      </c>
      <c r="J51" s="26" t="b">
        <f t="shared" si="4"/>
        <v>1</v>
      </c>
    </row>
    <row r="52" spans="2:10" ht="33.75">
      <c r="B52" s="4" t="s">
        <v>67</v>
      </c>
      <c r="C52" s="2" t="s">
        <v>68</v>
      </c>
      <c r="D52" s="15" t="s">
        <v>9</v>
      </c>
      <c r="E52" s="16">
        <v>8</v>
      </c>
      <c r="F52" s="30">
        <v>29.28</v>
      </c>
      <c r="G52" s="20">
        <f t="shared" si="6"/>
        <v>234.24</v>
      </c>
      <c r="I52" s="3">
        <v>234.24</v>
      </c>
      <c r="J52" s="26" t="b">
        <f t="shared" si="4"/>
        <v>1</v>
      </c>
    </row>
    <row r="53" spans="2:10" ht="12.75" customHeight="1">
      <c r="B53" s="4" t="s">
        <v>69</v>
      </c>
      <c r="C53" s="2" t="s">
        <v>70</v>
      </c>
      <c r="D53" s="15" t="s">
        <v>4</v>
      </c>
      <c r="E53" s="16">
        <v>30</v>
      </c>
      <c r="F53" s="30">
        <v>0.67</v>
      </c>
      <c r="G53" s="20">
        <f t="shared" si="6"/>
        <v>20.100000000000001</v>
      </c>
      <c r="I53" s="3">
        <v>20.100000000000001</v>
      </c>
      <c r="J53" s="26" t="b">
        <f t="shared" si="4"/>
        <v>1</v>
      </c>
    </row>
    <row r="54" spans="2:10" ht="22.5">
      <c r="B54" s="4" t="s">
        <v>71</v>
      </c>
      <c r="C54" s="2" t="s">
        <v>72</v>
      </c>
      <c r="D54" s="15" t="s">
        <v>9</v>
      </c>
      <c r="E54" s="16">
        <v>5</v>
      </c>
      <c r="F54" s="30">
        <v>15.16</v>
      </c>
      <c r="G54" s="20">
        <f t="shared" si="6"/>
        <v>75.8</v>
      </c>
      <c r="I54" s="3">
        <v>75.8</v>
      </c>
      <c r="J54" s="26" t="b">
        <f t="shared" si="4"/>
        <v>1</v>
      </c>
    </row>
    <row r="55" spans="2:10">
      <c r="B55" s="4" t="s">
        <v>73</v>
      </c>
      <c r="C55" s="2" t="s">
        <v>74</v>
      </c>
      <c r="D55" s="15" t="s">
        <v>9</v>
      </c>
      <c r="E55" s="16">
        <v>30</v>
      </c>
      <c r="F55" s="30">
        <v>4.12</v>
      </c>
      <c r="G55" s="20">
        <f t="shared" si="6"/>
        <v>123.6</v>
      </c>
      <c r="I55" s="3">
        <v>123.6</v>
      </c>
      <c r="J55" s="26" t="b">
        <f t="shared" si="4"/>
        <v>1</v>
      </c>
    </row>
    <row r="56" spans="2:10">
      <c r="B56" s="4" t="s">
        <v>35</v>
      </c>
      <c r="C56" s="2" t="s">
        <v>36</v>
      </c>
      <c r="D56" s="15" t="s">
        <v>21</v>
      </c>
      <c r="E56" s="16">
        <v>8</v>
      </c>
      <c r="F56" s="30">
        <v>25.35</v>
      </c>
      <c r="G56" s="20">
        <f t="shared" si="6"/>
        <v>202.8</v>
      </c>
      <c r="I56" s="3">
        <v>202.8</v>
      </c>
      <c r="J56" s="26" t="b">
        <f t="shared" si="4"/>
        <v>1</v>
      </c>
    </row>
    <row r="57" spans="2:10" ht="22.5">
      <c r="B57" s="4" t="s">
        <v>75</v>
      </c>
      <c r="C57" s="2" t="s">
        <v>76</v>
      </c>
      <c r="D57" s="15" t="s">
        <v>21</v>
      </c>
      <c r="E57" s="16">
        <v>8</v>
      </c>
      <c r="F57" s="30">
        <v>25.04</v>
      </c>
      <c r="G57" s="20">
        <f t="shared" si="6"/>
        <v>200.32</v>
      </c>
      <c r="I57" s="3">
        <v>200.32</v>
      </c>
      <c r="J57" s="26" t="b">
        <f t="shared" si="4"/>
        <v>1</v>
      </c>
    </row>
    <row r="58" spans="2:10">
      <c r="B58" s="4" t="s">
        <v>77</v>
      </c>
      <c r="C58" s="2" t="s">
        <v>78</v>
      </c>
      <c r="D58" s="15" t="s">
        <v>21</v>
      </c>
      <c r="E58" s="16">
        <v>8</v>
      </c>
      <c r="F58" s="30">
        <v>25.75</v>
      </c>
      <c r="G58" s="20">
        <f t="shared" si="6"/>
        <v>206</v>
      </c>
      <c r="I58" s="3">
        <v>206</v>
      </c>
      <c r="J58" s="26" t="b">
        <f t="shared" si="4"/>
        <v>1</v>
      </c>
    </row>
    <row r="59" spans="2:10">
      <c r="B59" s="4" t="s">
        <v>22</v>
      </c>
      <c r="C59" s="4" t="s">
        <v>23</v>
      </c>
      <c r="D59" s="15" t="s">
        <v>21</v>
      </c>
      <c r="E59" s="16">
        <v>8.1199999999999992</v>
      </c>
      <c r="F59" s="30">
        <v>20.74</v>
      </c>
      <c r="G59" s="20">
        <f t="shared" si="6"/>
        <v>168.4</v>
      </c>
      <c r="I59" s="3">
        <v>168.4</v>
      </c>
      <c r="J59" s="26" t="b">
        <f t="shared" si="4"/>
        <v>1</v>
      </c>
    </row>
    <row r="60" spans="2:10">
      <c r="B60" s="17"/>
      <c r="C60" s="17"/>
      <c r="D60" s="17"/>
      <c r="E60" s="17"/>
      <c r="F60" s="31" t="s">
        <v>1</v>
      </c>
      <c r="G60" s="21">
        <f>SUM(G46:G59)</f>
        <v>1442.66</v>
      </c>
      <c r="I60" s="18">
        <v>1442.66</v>
      </c>
      <c r="J60" s="26" t="b">
        <f t="shared" si="4"/>
        <v>1</v>
      </c>
    </row>
    <row r="61" spans="2:10">
      <c r="J61" s="26" t="b">
        <f t="shared" si="4"/>
        <v>1</v>
      </c>
    </row>
    <row r="62" spans="2:10">
      <c r="B62" s="5" t="s">
        <v>79</v>
      </c>
      <c r="C62" s="6"/>
      <c r="D62" s="6"/>
      <c r="E62" s="6"/>
      <c r="F62" s="27"/>
      <c r="G62" s="7"/>
      <c r="J62"/>
    </row>
    <row r="63" spans="2:10">
      <c r="B63" s="8" t="s">
        <v>25</v>
      </c>
      <c r="C63" s="9"/>
      <c r="D63" s="9"/>
      <c r="E63" s="9"/>
      <c r="F63" s="28"/>
      <c r="G63" s="10"/>
      <c r="J63"/>
    </row>
    <row r="64" spans="2:10">
      <c r="B64" s="11" t="s">
        <v>80</v>
      </c>
      <c r="C64" s="12"/>
      <c r="D64" s="12"/>
      <c r="E64" s="12"/>
      <c r="F64" s="29"/>
      <c r="G64" s="13"/>
      <c r="J64"/>
    </row>
    <row r="65" spans="2:10">
      <c r="B65" s="14" t="s">
        <v>15</v>
      </c>
      <c r="C65" s="1" t="s">
        <v>0</v>
      </c>
      <c r="D65" s="14" t="s">
        <v>16</v>
      </c>
      <c r="E65" s="14" t="s">
        <v>17</v>
      </c>
      <c r="F65" s="14" t="s">
        <v>272</v>
      </c>
      <c r="G65" s="14" t="s">
        <v>18</v>
      </c>
      <c r="I65" s="14" t="s">
        <v>18</v>
      </c>
      <c r="J65"/>
    </row>
    <row r="66" spans="2:10" ht="33.75">
      <c r="B66" s="4" t="s">
        <v>81</v>
      </c>
      <c r="C66" s="2" t="s">
        <v>82</v>
      </c>
      <c r="D66" s="15" t="s">
        <v>9</v>
      </c>
      <c r="E66" s="16">
        <v>27</v>
      </c>
      <c r="F66" s="30">
        <v>6.29</v>
      </c>
      <c r="G66" s="20">
        <f t="shared" ref="G66:G70" si="7">TRUNC(E66*F66,2)</f>
        <v>169.83</v>
      </c>
      <c r="I66" s="3">
        <v>169.83</v>
      </c>
      <c r="J66" s="26" t="b">
        <f t="shared" si="4"/>
        <v>1</v>
      </c>
    </row>
    <row r="67" spans="2:10" ht="33.75">
      <c r="B67" s="4" t="s">
        <v>83</v>
      </c>
      <c r="C67" s="2" t="s">
        <v>84</v>
      </c>
      <c r="D67" s="15" t="s">
        <v>4</v>
      </c>
      <c r="E67" s="16">
        <v>1</v>
      </c>
      <c r="F67" s="30">
        <v>235</v>
      </c>
      <c r="G67" s="20">
        <f t="shared" si="7"/>
        <v>235</v>
      </c>
      <c r="I67" s="3">
        <v>235</v>
      </c>
      <c r="J67" s="26" t="b">
        <f t="shared" si="4"/>
        <v>1</v>
      </c>
    </row>
    <row r="68" spans="2:10" ht="22.5">
      <c r="B68" s="4" t="s">
        <v>85</v>
      </c>
      <c r="C68" s="2" t="s">
        <v>86</v>
      </c>
      <c r="D68" s="15" t="s">
        <v>9</v>
      </c>
      <c r="E68" s="16">
        <v>6</v>
      </c>
      <c r="F68" s="30">
        <v>93.8</v>
      </c>
      <c r="G68" s="20">
        <f t="shared" si="7"/>
        <v>562.79999999999995</v>
      </c>
      <c r="I68" s="3">
        <v>562.79999999999995</v>
      </c>
      <c r="J68" s="26" t="b">
        <f t="shared" si="4"/>
        <v>1</v>
      </c>
    </row>
    <row r="69" spans="2:10">
      <c r="B69" s="4" t="s">
        <v>87</v>
      </c>
      <c r="C69" s="2" t="s">
        <v>88</v>
      </c>
      <c r="D69" s="15" t="s">
        <v>21</v>
      </c>
      <c r="E69" s="16">
        <v>7.5</v>
      </c>
      <c r="F69" s="30">
        <v>29.06</v>
      </c>
      <c r="G69" s="20">
        <f t="shared" si="7"/>
        <v>217.95</v>
      </c>
      <c r="I69" s="3">
        <v>217.95</v>
      </c>
      <c r="J69" s="26" t="b">
        <f t="shared" si="4"/>
        <v>1</v>
      </c>
    </row>
    <row r="70" spans="2:10">
      <c r="B70" s="4" t="s">
        <v>22</v>
      </c>
      <c r="C70" s="4" t="s">
        <v>23</v>
      </c>
      <c r="D70" s="15" t="s">
        <v>21</v>
      </c>
      <c r="E70" s="16">
        <v>1.5</v>
      </c>
      <c r="F70" s="30">
        <v>20.74</v>
      </c>
      <c r="G70" s="20">
        <f t="shared" si="7"/>
        <v>31.11</v>
      </c>
      <c r="I70" s="3">
        <v>31.11</v>
      </c>
      <c r="J70" s="26" t="b">
        <f t="shared" si="4"/>
        <v>1</v>
      </c>
    </row>
    <row r="71" spans="2:10">
      <c r="B71" s="17"/>
      <c r="C71" s="17"/>
      <c r="D71" s="17"/>
      <c r="E71" s="17"/>
      <c r="F71" s="31" t="s">
        <v>1</v>
      </c>
      <c r="G71" s="21">
        <f>SUM(G66:G70)</f>
        <v>1216.6899999999998</v>
      </c>
      <c r="I71" s="18">
        <v>1216.69</v>
      </c>
      <c r="J71" s="26" t="b">
        <f t="shared" si="4"/>
        <v>1</v>
      </c>
    </row>
    <row r="72" spans="2:10">
      <c r="J72"/>
    </row>
    <row r="73" spans="2:10">
      <c r="B73" s="5" t="s">
        <v>89</v>
      </c>
      <c r="C73" s="6"/>
      <c r="D73" s="6"/>
      <c r="E73" s="6"/>
      <c r="F73" s="27"/>
      <c r="G73" s="7"/>
      <c r="J73"/>
    </row>
    <row r="74" spans="2:10">
      <c r="B74" s="8" t="s">
        <v>13</v>
      </c>
      <c r="C74" s="9"/>
      <c r="D74" s="9"/>
      <c r="E74" s="9"/>
      <c r="F74" s="28"/>
      <c r="G74" s="10"/>
      <c r="J74"/>
    </row>
    <row r="75" spans="2:10">
      <c r="B75" s="11" t="s">
        <v>90</v>
      </c>
      <c r="C75" s="12"/>
      <c r="D75" s="12"/>
      <c r="E75" s="12"/>
      <c r="F75" s="29"/>
      <c r="G75" s="13"/>
      <c r="J75"/>
    </row>
    <row r="76" spans="2:10">
      <c r="B76" s="14" t="s">
        <v>15</v>
      </c>
      <c r="C76" s="1" t="s">
        <v>0</v>
      </c>
      <c r="D76" s="14" t="s">
        <v>16</v>
      </c>
      <c r="E76" s="14" t="s">
        <v>17</v>
      </c>
      <c r="F76" s="14" t="s">
        <v>272</v>
      </c>
      <c r="G76" s="14" t="s">
        <v>18</v>
      </c>
      <c r="I76" s="14" t="s">
        <v>18</v>
      </c>
      <c r="J76"/>
    </row>
    <row r="77" spans="2:10">
      <c r="B77" s="4" t="s">
        <v>22</v>
      </c>
      <c r="C77" s="4" t="s">
        <v>23</v>
      </c>
      <c r="D77" s="15" t="s">
        <v>21</v>
      </c>
      <c r="E77" s="16">
        <v>3.9557666999999999</v>
      </c>
      <c r="F77" s="30">
        <v>20.74</v>
      </c>
      <c r="G77" s="20">
        <f>TRUNC(E77*F77,2)</f>
        <v>82.04</v>
      </c>
      <c r="I77" s="3">
        <v>82.04</v>
      </c>
      <c r="J77" s="26" t="b">
        <f t="shared" si="4"/>
        <v>1</v>
      </c>
    </row>
    <row r="78" spans="2:10">
      <c r="B78" s="17"/>
      <c r="C78" s="17"/>
      <c r="D78" s="17"/>
      <c r="E78" s="17"/>
      <c r="F78" s="31" t="s">
        <v>1</v>
      </c>
      <c r="G78" s="21">
        <f>SUM(G77)</f>
        <v>82.04</v>
      </c>
      <c r="I78" s="18">
        <v>82.04</v>
      </c>
      <c r="J78" s="26" t="b">
        <f t="shared" si="4"/>
        <v>1</v>
      </c>
    </row>
    <row r="79" spans="2:10">
      <c r="J79"/>
    </row>
    <row r="80" spans="2:10" ht="25.5" customHeight="1">
      <c r="B80" s="22" t="s">
        <v>91</v>
      </c>
      <c r="C80" s="23"/>
      <c r="D80" s="23"/>
      <c r="E80" s="23"/>
      <c r="F80" s="23"/>
      <c r="G80" s="24"/>
      <c r="J80"/>
    </row>
    <row r="81" spans="2:10">
      <c r="B81" s="8" t="s">
        <v>13</v>
      </c>
      <c r="C81" s="9"/>
      <c r="D81" s="9"/>
      <c r="E81" s="9"/>
      <c r="F81" s="28"/>
      <c r="G81" s="10"/>
      <c r="J81"/>
    </row>
    <row r="82" spans="2:10">
      <c r="B82" s="11" t="s">
        <v>92</v>
      </c>
      <c r="C82" s="12"/>
      <c r="D82" s="12"/>
      <c r="E82" s="12"/>
      <c r="F82" s="29"/>
      <c r="G82" s="13"/>
      <c r="J82"/>
    </row>
    <row r="83" spans="2:10">
      <c r="B83" s="14" t="s">
        <v>15</v>
      </c>
      <c r="C83" s="1" t="s">
        <v>0</v>
      </c>
      <c r="D83" s="14" t="s">
        <v>16</v>
      </c>
      <c r="E83" s="14" t="s">
        <v>17</v>
      </c>
      <c r="F83" s="14" t="s">
        <v>272</v>
      </c>
      <c r="G83" s="14" t="s">
        <v>18</v>
      </c>
      <c r="I83" s="14" t="s">
        <v>18</v>
      </c>
      <c r="J83"/>
    </row>
    <row r="84" spans="2:10" ht="25.5" customHeight="1">
      <c r="B84" s="4" t="s">
        <v>93</v>
      </c>
      <c r="C84" s="2" t="s">
        <v>94</v>
      </c>
      <c r="D84" s="15" t="s">
        <v>95</v>
      </c>
      <c r="E84" s="16">
        <v>4.2000000000000003E-2</v>
      </c>
      <c r="F84" s="30">
        <v>0.78</v>
      </c>
      <c r="G84" s="20">
        <f t="shared" ref="G84:G87" si="8">TRUNC(E84*F84,2)</f>
        <v>0.03</v>
      </c>
      <c r="I84" s="3">
        <v>0.03</v>
      </c>
      <c r="J84" s="26" t="b">
        <f t="shared" si="4"/>
        <v>1</v>
      </c>
    </row>
    <row r="85" spans="2:10" ht="25.5" customHeight="1">
      <c r="B85" s="4" t="s">
        <v>96</v>
      </c>
      <c r="C85" s="2" t="s">
        <v>97</v>
      </c>
      <c r="D85" s="15" t="s">
        <v>98</v>
      </c>
      <c r="E85" s="16">
        <v>2.5000000000000001E-2</v>
      </c>
      <c r="F85" s="30">
        <v>6.31</v>
      </c>
      <c r="G85" s="20">
        <f t="shared" si="8"/>
        <v>0.15</v>
      </c>
      <c r="I85" s="3">
        <v>0.15</v>
      </c>
      <c r="J85" s="26" t="b">
        <f t="shared" ref="J85:J143" si="9">G85&lt;=I85</f>
        <v>1</v>
      </c>
    </row>
    <row r="86" spans="2:10">
      <c r="B86" s="4" t="s">
        <v>77</v>
      </c>
      <c r="C86" s="2" t="s">
        <v>78</v>
      </c>
      <c r="D86" s="15" t="s">
        <v>21</v>
      </c>
      <c r="E86" s="16">
        <v>4.4999999999999998E-2</v>
      </c>
      <c r="F86" s="30">
        <v>25.75</v>
      </c>
      <c r="G86" s="20">
        <f t="shared" si="8"/>
        <v>1.1499999999999999</v>
      </c>
      <c r="I86" s="3">
        <v>1.1499999999999999</v>
      </c>
      <c r="J86" s="26" t="b">
        <f t="shared" si="9"/>
        <v>1</v>
      </c>
    </row>
    <row r="87" spans="2:10">
      <c r="B87" s="4" t="s">
        <v>22</v>
      </c>
      <c r="C87" s="4" t="s">
        <v>23</v>
      </c>
      <c r="D87" s="15" t="s">
        <v>21</v>
      </c>
      <c r="E87" s="16">
        <v>8.8999999999999996E-2</v>
      </c>
      <c r="F87" s="30">
        <v>20.74</v>
      </c>
      <c r="G87" s="20">
        <f t="shared" si="8"/>
        <v>1.84</v>
      </c>
      <c r="I87" s="3">
        <v>1.84</v>
      </c>
      <c r="J87" s="26" t="b">
        <f t="shared" si="9"/>
        <v>1</v>
      </c>
    </row>
    <row r="88" spans="2:10">
      <c r="B88" s="17"/>
      <c r="C88" s="17"/>
      <c r="D88" s="17"/>
      <c r="E88" s="17"/>
      <c r="F88" s="31" t="s">
        <v>1</v>
      </c>
      <c r="G88" s="21">
        <f>SUM(G84:G87)</f>
        <v>3.17</v>
      </c>
      <c r="I88" s="18">
        <v>3.17</v>
      </c>
      <c r="J88" s="26" t="b">
        <f t="shared" si="9"/>
        <v>1</v>
      </c>
    </row>
    <row r="89" spans="2:10">
      <c r="J89"/>
    </row>
    <row r="90" spans="2:10">
      <c r="B90" s="5" t="s">
        <v>99</v>
      </c>
      <c r="C90" s="6"/>
      <c r="D90" s="6"/>
      <c r="E90" s="6"/>
      <c r="F90" s="27"/>
      <c r="G90" s="7"/>
      <c r="J90"/>
    </row>
    <row r="91" spans="2:10">
      <c r="B91" s="8" t="s">
        <v>13</v>
      </c>
      <c r="C91" s="9"/>
      <c r="D91" s="9"/>
      <c r="E91" s="9"/>
      <c r="F91" s="28"/>
      <c r="G91" s="10"/>
      <c r="J91"/>
    </row>
    <row r="92" spans="2:10">
      <c r="B92" s="11" t="s">
        <v>100</v>
      </c>
      <c r="C92" s="12"/>
      <c r="D92" s="12"/>
      <c r="E92" s="12"/>
      <c r="F92" s="29"/>
      <c r="G92" s="13"/>
      <c r="J92"/>
    </row>
    <row r="93" spans="2:10">
      <c r="B93" s="14" t="s">
        <v>15</v>
      </c>
      <c r="C93" s="1" t="s">
        <v>0</v>
      </c>
      <c r="D93" s="14" t="s">
        <v>16</v>
      </c>
      <c r="E93" s="14" t="s">
        <v>17</v>
      </c>
      <c r="F93" s="14" t="s">
        <v>272</v>
      </c>
      <c r="G93" s="14" t="s">
        <v>18</v>
      </c>
      <c r="I93" s="14" t="s">
        <v>18</v>
      </c>
      <c r="J93"/>
    </row>
    <row r="94" spans="2:10" ht="45">
      <c r="B94" s="4" t="s">
        <v>101</v>
      </c>
      <c r="C94" s="2" t="s">
        <v>102</v>
      </c>
      <c r="D94" s="15" t="s">
        <v>95</v>
      </c>
      <c r="E94" s="16">
        <v>5.9999999999999995E-4</v>
      </c>
      <c r="F94" s="30">
        <v>70.099999999999994</v>
      </c>
      <c r="G94" s="20">
        <f t="shared" ref="G94:G97" si="10">TRUNC(E94*F94,2)</f>
        <v>0.04</v>
      </c>
      <c r="I94" s="3">
        <v>0.04</v>
      </c>
      <c r="J94" s="26" t="b">
        <f t="shared" si="9"/>
        <v>1</v>
      </c>
    </row>
    <row r="95" spans="2:10" ht="45">
      <c r="B95" s="4" t="s">
        <v>103</v>
      </c>
      <c r="C95" s="2" t="s">
        <v>104</v>
      </c>
      <c r="D95" s="15" t="s">
        <v>98</v>
      </c>
      <c r="E95" s="16">
        <v>5.4000000000000003E-3</v>
      </c>
      <c r="F95" s="30">
        <v>326.11</v>
      </c>
      <c r="G95" s="20">
        <f t="shared" si="10"/>
        <v>1.76</v>
      </c>
      <c r="I95" s="3">
        <v>1.76</v>
      </c>
      <c r="J95" s="26" t="b">
        <f t="shared" si="9"/>
        <v>1</v>
      </c>
    </row>
    <row r="96" spans="2:10" ht="25.5" customHeight="1">
      <c r="B96" s="4" t="s">
        <v>105</v>
      </c>
      <c r="C96" s="2" t="s">
        <v>106</v>
      </c>
      <c r="D96" s="15" t="s">
        <v>98</v>
      </c>
      <c r="E96" s="16">
        <v>0.19620000000000001</v>
      </c>
      <c r="F96" s="30">
        <v>36.99</v>
      </c>
      <c r="G96" s="20">
        <f t="shared" si="10"/>
        <v>7.25</v>
      </c>
      <c r="I96" s="3">
        <v>7.25</v>
      </c>
      <c r="J96" s="26" t="b">
        <f t="shared" si="9"/>
        <v>1</v>
      </c>
    </row>
    <row r="97" spans="2:10">
      <c r="B97" s="4" t="s">
        <v>22</v>
      </c>
      <c r="C97" s="4" t="s">
        <v>23</v>
      </c>
      <c r="D97" s="15" t="s">
        <v>21</v>
      </c>
      <c r="E97" s="16">
        <v>0.78659999999999997</v>
      </c>
      <c r="F97" s="30">
        <v>20.74</v>
      </c>
      <c r="G97" s="20">
        <f t="shared" si="10"/>
        <v>16.309999999999999</v>
      </c>
      <c r="I97" s="3">
        <v>16.309999999999999</v>
      </c>
      <c r="J97" s="26" t="b">
        <f t="shared" si="9"/>
        <v>1</v>
      </c>
    </row>
    <row r="98" spans="2:10">
      <c r="B98" s="17"/>
      <c r="C98" s="17"/>
      <c r="D98" s="17"/>
      <c r="E98" s="17"/>
      <c r="F98" s="31" t="s">
        <v>1</v>
      </c>
      <c r="G98" s="21">
        <f>SUM(G94:G97)</f>
        <v>25.36</v>
      </c>
      <c r="I98" s="18">
        <v>25.36</v>
      </c>
      <c r="J98" s="26" t="b">
        <f t="shared" si="9"/>
        <v>1</v>
      </c>
    </row>
    <row r="99" spans="2:10">
      <c r="J99"/>
    </row>
    <row r="100" spans="2:10">
      <c r="B100" s="5" t="s">
        <v>107</v>
      </c>
      <c r="C100" s="6"/>
      <c r="D100" s="6"/>
      <c r="E100" s="6"/>
      <c r="F100" s="27"/>
      <c r="G100" s="7"/>
      <c r="J100"/>
    </row>
    <row r="101" spans="2:10">
      <c r="B101" s="8" t="s">
        <v>13</v>
      </c>
      <c r="C101" s="9"/>
      <c r="D101" s="9"/>
      <c r="E101" s="9"/>
      <c r="F101" s="28"/>
      <c r="G101" s="10"/>
      <c r="J101"/>
    </row>
    <row r="102" spans="2:10">
      <c r="B102" s="11" t="s">
        <v>108</v>
      </c>
      <c r="C102" s="12"/>
      <c r="D102" s="12"/>
      <c r="E102" s="12"/>
      <c r="F102" s="29"/>
      <c r="G102" s="13"/>
      <c r="J102"/>
    </row>
    <row r="103" spans="2:10">
      <c r="B103" s="14" t="s">
        <v>15</v>
      </c>
      <c r="C103" s="1" t="s">
        <v>0</v>
      </c>
      <c r="D103" s="14" t="s">
        <v>16</v>
      </c>
      <c r="E103" s="14" t="s">
        <v>17</v>
      </c>
      <c r="F103" s="14" t="s">
        <v>272</v>
      </c>
      <c r="G103" s="14" t="s">
        <v>18</v>
      </c>
      <c r="I103" s="14" t="s">
        <v>18</v>
      </c>
      <c r="J103"/>
    </row>
    <row r="104" spans="2:10">
      <c r="B104" s="4" t="s">
        <v>109</v>
      </c>
      <c r="C104" s="2" t="s">
        <v>110</v>
      </c>
      <c r="D104" s="15" t="s">
        <v>2</v>
      </c>
      <c r="E104" s="16">
        <v>1.1279999999999999</v>
      </c>
      <c r="F104" s="30">
        <v>1.56</v>
      </c>
      <c r="G104" s="20">
        <f t="shared" ref="G104:G106" si="11">TRUNC(E104*F104,2)</f>
        <v>1.75</v>
      </c>
      <c r="I104" s="3">
        <v>1.75</v>
      </c>
      <c r="J104" s="26" t="b">
        <f t="shared" si="9"/>
        <v>1</v>
      </c>
    </row>
    <row r="105" spans="2:10">
      <c r="B105" s="4" t="s">
        <v>77</v>
      </c>
      <c r="C105" s="2" t="s">
        <v>78</v>
      </c>
      <c r="D105" s="15" t="s">
        <v>21</v>
      </c>
      <c r="E105" s="16">
        <v>4.9100000000000003E-3</v>
      </c>
      <c r="F105" s="30">
        <v>25.75</v>
      </c>
      <c r="G105" s="20">
        <f t="shared" si="11"/>
        <v>0.12</v>
      </c>
      <c r="I105" s="3">
        <v>0.12</v>
      </c>
      <c r="J105" s="26" t="b">
        <f t="shared" si="9"/>
        <v>1</v>
      </c>
    </row>
    <row r="106" spans="2:10">
      <c r="B106" s="4" t="s">
        <v>22</v>
      </c>
      <c r="C106" s="4" t="s">
        <v>23</v>
      </c>
      <c r="D106" s="15" t="s">
        <v>21</v>
      </c>
      <c r="E106" s="16">
        <v>5.8900000000000003E-3</v>
      </c>
      <c r="F106" s="30">
        <v>20.74</v>
      </c>
      <c r="G106" s="20">
        <f t="shared" si="11"/>
        <v>0.12</v>
      </c>
      <c r="I106" s="3">
        <v>0.12</v>
      </c>
      <c r="J106" s="26" t="b">
        <f t="shared" si="9"/>
        <v>1</v>
      </c>
    </row>
    <row r="107" spans="2:10">
      <c r="B107" s="17"/>
      <c r="C107" s="17"/>
      <c r="D107" s="17"/>
      <c r="E107" s="17"/>
      <c r="F107" s="31" t="s">
        <v>1</v>
      </c>
      <c r="G107" s="21">
        <f>SUM(G104:G106)</f>
        <v>1.9900000000000002</v>
      </c>
      <c r="I107" s="18">
        <v>1.99</v>
      </c>
      <c r="J107" s="26" t="b">
        <f t="shared" si="9"/>
        <v>1</v>
      </c>
    </row>
    <row r="108" spans="2:10">
      <c r="J108"/>
    </row>
    <row r="109" spans="2:10">
      <c r="B109" s="5" t="s">
        <v>111</v>
      </c>
      <c r="C109" s="6"/>
      <c r="D109" s="6"/>
      <c r="E109" s="6"/>
      <c r="F109" s="27"/>
      <c r="G109" s="7"/>
      <c r="J109"/>
    </row>
    <row r="110" spans="2:10">
      <c r="B110" s="8" t="s">
        <v>25</v>
      </c>
      <c r="C110" s="9"/>
      <c r="D110" s="9"/>
      <c r="E110" s="9"/>
      <c r="F110" s="28"/>
      <c r="G110" s="10"/>
      <c r="J110"/>
    </row>
    <row r="111" spans="2:10">
      <c r="B111" s="11" t="s">
        <v>112</v>
      </c>
      <c r="C111" s="12"/>
      <c r="D111" s="12"/>
      <c r="E111" s="12"/>
      <c r="F111" s="29"/>
      <c r="G111" s="13"/>
      <c r="J111"/>
    </row>
    <row r="112" spans="2:10">
      <c r="B112" s="14" t="s">
        <v>15</v>
      </c>
      <c r="C112" s="1" t="s">
        <v>0</v>
      </c>
      <c r="D112" s="14" t="s">
        <v>16</v>
      </c>
      <c r="E112" s="14" t="s">
        <v>17</v>
      </c>
      <c r="F112" s="14" t="s">
        <v>272</v>
      </c>
      <c r="G112" s="14" t="s">
        <v>18</v>
      </c>
      <c r="I112" s="14" t="s">
        <v>18</v>
      </c>
      <c r="J112"/>
    </row>
    <row r="113" spans="2:10" ht="22.5">
      <c r="B113" s="4" t="s">
        <v>27</v>
      </c>
      <c r="C113" s="2" t="s">
        <v>28</v>
      </c>
      <c r="D113" s="15" t="s">
        <v>8</v>
      </c>
      <c r="E113" s="16">
        <v>0.01</v>
      </c>
      <c r="F113" s="30">
        <v>19.350000000000001</v>
      </c>
      <c r="G113" s="20">
        <f t="shared" ref="G113:G116" si="12">TRUNC(E113*F113,2)</f>
        <v>0.19</v>
      </c>
      <c r="I113" s="3">
        <v>0.19</v>
      </c>
      <c r="J113" s="26" t="b">
        <f t="shared" si="9"/>
        <v>1</v>
      </c>
    </row>
    <row r="114" spans="2:10" ht="33.75">
      <c r="B114" s="4" t="s">
        <v>113</v>
      </c>
      <c r="C114" s="2" t="s">
        <v>114</v>
      </c>
      <c r="D114" s="15" t="s">
        <v>2</v>
      </c>
      <c r="E114" s="16">
        <v>0.33150000000000002</v>
      </c>
      <c r="F114" s="30">
        <v>27.39</v>
      </c>
      <c r="G114" s="20">
        <f t="shared" si="12"/>
        <v>9.07</v>
      </c>
      <c r="I114" s="3">
        <v>9.07</v>
      </c>
      <c r="J114" s="26" t="b">
        <f t="shared" si="9"/>
        <v>1</v>
      </c>
    </row>
    <row r="115" spans="2:10">
      <c r="B115" s="4" t="s">
        <v>115</v>
      </c>
      <c r="C115" s="2" t="s">
        <v>116</v>
      </c>
      <c r="D115" s="15" t="s">
        <v>21</v>
      </c>
      <c r="E115" s="16">
        <v>0.02</v>
      </c>
      <c r="F115" s="30">
        <v>25.57</v>
      </c>
      <c r="G115" s="20">
        <f t="shared" si="12"/>
        <v>0.51</v>
      </c>
      <c r="I115" s="3">
        <v>0.51</v>
      </c>
      <c r="J115" s="26" t="b">
        <f t="shared" si="9"/>
        <v>1</v>
      </c>
    </row>
    <row r="116" spans="2:10">
      <c r="B116" s="4" t="s">
        <v>22</v>
      </c>
      <c r="C116" s="4" t="s">
        <v>23</v>
      </c>
      <c r="D116" s="15" t="s">
        <v>21</v>
      </c>
      <c r="E116" s="16">
        <v>0.04</v>
      </c>
      <c r="F116" s="30">
        <v>20.74</v>
      </c>
      <c r="G116" s="20">
        <f t="shared" si="12"/>
        <v>0.82</v>
      </c>
      <c r="I116" s="3">
        <v>0.82</v>
      </c>
      <c r="J116" s="26" t="b">
        <f t="shared" si="9"/>
        <v>1</v>
      </c>
    </row>
    <row r="117" spans="2:10">
      <c r="B117" s="17"/>
      <c r="C117" s="17"/>
      <c r="D117" s="17"/>
      <c r="E117" s="17"/>
      <c r="F117" s="31" t="s">
        <v>1</v>
      </c>
      <c r="G117" s="21">
        <f>SUM(G113:G116)</f>
        <v>10.59</v>
      </c>
      <c r="I117" s="18">
        <v>10.59</v>
      </c>
      <c r="J117" s="26" t="b">
        <f t="shared" si="9"/>
        <v>1</v>
      </c>
    </row>
    <row r="118" spans="2:10">
      <c r="J118"/>
    </row>
    <row r="119" spans="2:10" ht="25.5" customHeight="1">
      <c r="B119" s="22" t="s">
        <v>117</v>
      </c>
      <c r="C119" s="23"/>
      <c r="D119" s="23"/>
      <c r="E119" s="23"/>
      <c r="F119" s="23"/>
      <c r="G119" s="24"/>
      <c r="J119"/>
    </row>
    <row r="120" spans="2:10">
      <c r="B120" s="8" t="s">
        <v>25</v>
      </c>
      <c r="C120" s="9"/>
      <c r="D120" s="9"/>
      <c r="E120" s="9"/>
      <c r="F120" s="28"/>
      <c r="G120" s="10"/>
      <c r="J120"/>
    </row>
    <row r="121" spans="2:10">
      <c r="B121" s="11" t="s">
        <v>118</v>
      </c>
      <c r="C121" s="12"/>
      <c r="D121" s="12"/>
      <c r="E121" s="12"/>
      <c r="F121" s="29"/>
      <c r="G121" s="13"/>
      <c r="J121"/>
    </row>
    <row r="122" spans="2:10">
      <c r="B122" s="14" t="s">
        <v>15</v>
      </c>
      <c r="C122" s="1" t="s">
        <v>0</v>
      </c>
      <c r="D122" s="14" t="s">
        <v>16</v>
      </c>
      <c r="E122" s="14" t="s">
        <v>17</v>
      </c>
      <c r="F122" s="14" t="s">
        <v>272</v>
      </c>
      <c r="G122" s="14" t="s">
        <v>18</v>
      </c>
      <c r="I122" s="14" t="s">
        <v>18</v>
      </c>
      <c r="J122"/>
    </row>
    <row r="123" spans="2:10" ht="22.5">
      <c r="B123" s="4" t="s">
        <v>119</v>
      </c>
      <c r="C123" s="2" t="s">
        <v>120</v>
      </c>
      <c r="D123" s="15" t="s">
        <v>121</v>
      </c>
      <c r="E123" s="16">
        <v>1.7000000000000001E-2</v>
      </c>
      <c r="F123" s="30">
        <v>6.87</v>
      </c>
      <c r="G123" s="20">
        <f t="shared" ref="G123:G129" si="13">TRUNC(E123*F123,2)</f>
        <v>0.11</v>
      </c>
      <c r="I123" s="3">
        <v>0.11</v>
      </c>
      <c r="J123" s="26" t="b">
        <f t="shared" si="9"/>
        <v>1</v>
      </c>
    </row>
    <row r="124" spans="2:10" ht="22.5">
      <c r="B124" s="4" t="s">
        <v>29</v>
      </c>
      <c r="C124" s="2" t="s">
        <v>30</v>
      </c>
      <c r="D124" s="15" t="s">
        <v>9</v>
      </c>
      <c r="E124" s="16">
        <v>0.37</v>
      </c>
      <c r="F124" s="30">
        <v>7.04</v>
      </c>
      <c r="G124" s="20">
        <f t="shared" si="13"/>
        <v>2.6</v>
      </c>
      <c r="I124" s="3">
        <v>2.6</v>
      </c>
      <c r="J124" s="26" t="b">
        <f t="shared" si="9"/>
        <v>1</v>
      </c>
    </row>
    <row r="125" spans="2:10">
      <c r="B125" s="4" t="s">
        <v>122</v>
      </c>
      <c r="C125" s="2" t="s">
        <v>123</v>
      </c>
      <c r="D125" s="15" t="s">
        <v>8</v>
      </c>
      <c r="E125" s="16">
        <v>9.5000000000000001E-2</v>
      </c>
      <c r="F125" s="30">
        <v>20.239999999999998</v>
      </c>
      <c r="G125" s="20">
        <f t="shared" si="13"/>
        <v>1.92</v>
      </c>
      <c r="I125" s="3">
        <v>1.92</v>
      </c>
      <c r="J125" s="26" t="b">
        <f t="shared" si="9"/>
        <v>1</v>
      </c>
    </row>
    <row r="126" spans="2:10" ht="22.5">
      <c r="B126" s="4" t="s">
        <v>124</v>
      </c>
      <c r="C126" s="2" t="s">
        <v>125</v>
      </c>
      <c r="D126" s="15" t="s">
        <v>9</v>
      </c>
      <c r="E126" s="16">
        <v>0.44</v>
      </c>
      <c r="F126" s="30">
        <v>2.46</v>
      </c>
      <c r="G126" s="20">
        <f t="shared" si="13"/>
        <v>1.08</v>
      </c>
      <c r="I126" s="3">
        <v>1.08</v>
      </c>
      <c r="J126" s="26" t="b">
        <f t="shared" si="9"/>
        <v>1</v>
      </c>
    </row>
    <row r="127" spans="2:10" ht="22.5">
      <c r="B127" s="4" t="s">
        <v>33</v>
      </c>
      <c r="C127" s="2" t="s">
        <v>34</v>
      </c>
      <c r="D127" s="15" t="s">
        <v>9</v>
      </c>
      <c r="E127" s="16">
        <v>1.38</v>
      </c>
      <c r="F127" s="30">
        <v>7.95</v>
      </c>
      <c r="G127" s="20">
        <f t="shared" si="13"/>
        <v>10.97</v>
      </c>
      <c r="I127" s="3">
        <v>10.97</v>
      </c>
      <c r="J127" s="26" t="b">
        <f t="shared" si="9"/>
        <v>1</v>
      </c>
    </row>
    <row r="128" spans="2:10">
      <c r="B128" s="4" t="s">
        <v>126</v>
      </c>
      <c r="C128" s="2" t="s">
        <v>127</v>
      </c>
      <c r="D128" s="15" t="s">
        <v>21</v>
      </c>
      <c r="E128" s="16">
        <v>1.444</v>
      </c>
      <c r="F128" s="30">
        <v>21.06</v>
      </c>
      <c r="G128" s="20">
        <f t="shared" si="13"/>
        <v>30.41</v>
      </c>
      <c r="I128" s="3">
        <v>30.41</v>
      </c>
      <c r="J128" s="26" t="b">
        <f t="shared" si="9"/>
        <v>1</v>
      </c>
    </row>
    <row r="129" spans="2:10">
      <c r="B129" s="4" t="s">
        <v>35</v>
      </c>
      <c r="C129" s="4" t="s">
        <v>36</v>
      </c>
      <c r="D129" s="15" t="s">
        <v>21</v>
      </c>
      <c r="E129" s="16">
        <v>2.3570000000000002</v>
      </c>
      <c r="F129" s="30">
        <v>25.35</v>
      </c>
      <c r="G129" s="20">
        <f t="shared" si="13"/>
        <v>59.74</v>
      </c>
      <c r="I129" s="3">
        <v>59.74</v>
      </c>
      <c r="J129" s="26" t="b">
        <f t="shared" si="9"/>
        <v>1</v>
      </c>
    </row>
    <row r="130" spans="2:10">
      <c r="B130" s="17"/>
      <c r="C130" s="17"/>
      <c r="D130" s="17"/>
      <c r="E130" s="17"/>
      <c r="F130" s="31" t="s">
        <v>1</v>
      </c>
      <c r="G130" s="21">
        <f>SUM(G123:G129)</f>
        <v>106.83000000000001</v>
      </c>
      <c r="I130" s="18">
        <v>106.83</v>
      </c>
      <c r="J130" s="26" t="b">
        <f t="shared" si="9"/>
        <v>1</v>
      </c>
    </row>
    <row r="131" spans="2:10">
      <c r="J131"/>
    </row>
    <row r="132" spans="2:10" ht="25.5" customHeight="1">
      <c r="B132" s="22" t="s">
        <v>128</v>
      </c>
      <c r="C132" s="23"/>
      <c r="D132" s="23"/>
      <c r="E132" s="23"/>
      <c r="F132" s="23"/>
      <c r="G132" s="24"/>
      <c r="J132"/>
    </row>
    <row r="133" spans="2:10">
      <c r="B133" s="8" t="s">
        <v>13</v>
      </c>
      <c r="C133" s="9"/>
      <c r="D133" s="9"/>
      <c r="E133" s="9"/>
      <c r="F133" s="28"/>
      <c r="G133" s="10"/>
      <c r="J133"/>
    </row>
    <row r="134" spans="2:10">
      <c r="B134" s="11" t="s">
        <v>129</v>
      </c>
      <c r="C134" s="12"/>
      <c r="D134" s="12"/>
      <c r="E134" s="12"/>
      <c r="F134" s="29"/>
      <c r="G134" s="13"/>
      <c r="J134"/>
    </row>
    <row r="135" spans="2:10">
      <c r="B135" s="14" t="s">
        <v>15</v>
      </c>
      <c r="C135" s="1" t="s">
        <v>0</v>
      </c>
      <c r="D135" s="14" t="s">
        <v>16</v>
      </c>
      <c r="E135" s="14" t="s">
        <v>17</v>
      </c>
      <c r="F135" s="14" t="s">
        <v>272</v>
      </c>
      <c r="G135" s="14" t="s">
        <v>18</v>
      </c>
      <c r="I135" s="14" t="s">
        <v>18</v>
      </c>
      <c r="J135"/>
    </row>
    <row r="136" spans="2:10" ht="22.5">
      <c r="B136" s="4" t="s">
        <v>55</v>
      </c>
      <c r="C136" s="2" t="s">
        <v>56</v>
      </c>
      <c r="D136" s="15" t="s">
        <v>6</v>
      </c>
      <c r="E136" s="16">
        <v>0.76090000000000002</v>
      </c>
      <c r="F136" s="30">
        <v>84</v>
      </c>
      <c r="G136" s="20">
        <f t="shared" ref="G136:G142" si="14">TRUNC(E136*F136,2)</f>
        <v>63.91</v>
      </c>
      <c r="I136" s="3">
        <v>63.91</v>
      </c>
      <c r="J136" s="26" t="b">
        <f t="shared" si="9"/>
        <v>1</v>
      </c>
    </row>
    <row r="137" spans="2:10">
      <c r="B137" s="4" t="s">
        <v>130</v>
      </c>
      <c r="C137" s="2" t="s">
        <v>131</v>
      </c>
      <c r="D137" s="15" t="s">
        <v>8</v>
      </c>
      <c r="E137" s="16">
        <v>325.15890000000002</v>
      </c>
      <c r="F137" s="30">
        <v>0.8</v>
      </c>
      <c r="G137" s="20">
        <f t="shared" si="14"/>
        <v>260.12</v>
      </c>
      <c r="I137" s="3">
        <v>260.12</v>
      </c>
      <c r="J137" s="26" t="b">
        <f t="shared" si="9"/>
        <v>1</v>
      </c>
    </row>
    <row r="138" spans="2:10" ht="22.5">
      <c r="B138" s="4" t="s">
        <v>132</v>
      </c>
      <c r="C138" s="2" t="s">
        <v>133</v>
      </c>
      <c r="D138" s="15" t="s">
        <v>6</v>
      </c>
      <c r="E138" s="16">
        <v>0.59119999999999995</v>
      </c>
      <c r="F138" s="30">
        <v>111.44</v>
      </c>
      <c r="G138" s="20">
        <f t="shared" si="14"/>
        <v>65.88</v>
      </c>
      <c r="I138" s="3">
        <v>65.88</v>
      </c>
      <c r="J138" s="26" t="b">
        <f t="shared" si="9"/>
        <v>1</v>
      </c>
    </row>
    <row r="139" spans="2:10" ht="33.75">
      <c r="B139" s="4" t="s">
        <v>134</v>
      </c>
      <c r="C139" s="2" t="s">
        <v>135</v>
      </c>
      <c r="D139" s="15" t="s">
        <v>95</v>
      </c>
      <c r="E139" s="16">
        <v>0.61970000000000003</v>
      </c>
      <c r="F139" s="30">
        <v>1.5</v>
      </c>
      <c r="G139" s="20">
        <f t="shared" si="14"/>
        <v>0.92</v>
      </c>
      <c r="I139" s="3">
        <v>0.92</v>
      </c>
      <c r="J139" s="26" t="b">
        <f t="shared" si="9"/>
        <v>1</v>
      </c>
    </row>
    <row r="140" spans="2:10" ht="33.75">
      <c r="B140" s="4" t="s">
        <v>136</v>
      </c>
      <c r="C140" s="2" t="s">
        <v>137</v>
      </c>
      <c r="D140" s="15" t="s">
        <v>98</v>
      </c>
      <c r="E140" s="16">
        <v>0.65720000000000001</v>
      </c>
      <c r="F140" s="30">
        <v>5.55</v>
      </c>
      <c r="G140" s="20">
        <f t="shared" si="14"/>
        <v>3.64</v>
      </c>
      <c r="I140" s="3">
        <v>3.64</v>
      </c>
      <c r="J140" s="26" t="b">
        <f t="shared" si="9"/>
        <v>1</v>
      </c>
    </row>
    <row r="141" spans="2:10" ht="22.5">
      <c r="B141" s="4" t="s">
        <v>138</v>
      </c>
      <c r="C141" s="2" t="s">
        <v>139</v>
      </c>
      <c r="D141" s="15" t="s">
        <v>21</v>
      </c>
      <c r="E141" s="16">
        <v>1.2767999999999999</v>
      </c>
      <c r="F141" s="30">
        <v>25.74</v>
      </c>
      <c r="G141" s="20">
        <f t="shared" si="14"/>
        <v>32.86</v>
      </c>
      <c r="I141" s="3">
        <v>32.86</v>
      </c>
      <c r="J141" s="26" t="b">
        <f t="shared" si="9"/>
        <v>1</v>
      </c>
    </row>
    <row r="142" spans="2:10">
      <c r="B142" s="4" t="s">
        <v>22</v>
      </c>
      <c r="C142" s="4" t="s">
        <v>23</v>
      </c>
      <c r="D142" s="15" t="s">
        <v>21</v>
      </c>
      <c r="E142" s="16">
        <v>2.0266999999999999</v>
      </c>
      <c r="F142" s="30">
        <v>20.74</v>
      </c>
      <c r="G142" s="20">
        <f t="shared" si="14"/>
        <v>42.03</v>
      </c>
      <c r="I142" s="3">
        <v>42.03</v>
      </c>
      <c r="J142" s="26" t="b">
        <f t="shared" si="9"/>
        <v>1</v>
      </c>
    </row>
    <row r="143" spans="2:10">
      <c r="B143" s="17"/>
      <c r="C143" s="17"/>
      <c r="D143" s="17"/>
      <c r="E143" s="17"/>
      <c r="F143" s="31" t="s">
        <v>1</v>
      </c>
      <c r="G143" s="21">
        <f>SUM(G136:G142)</f>
        <v>469.36</v>
      </c>
      <c r="I143" s="18">
        <v>469.36</v>
      </c>
      <c r="J143" s="26" t="b">
        <f t="shared" si="9"/>
        <v>1</v>
      </c>
    </row>
    <row r="144" spans="2:10">
      <c r="J144"/>
    </row>
    <row r="145" spans="2:10" ht="12.75" customHeight="1">
      <c r="B145" s="22" t="s">
        <v>140</v>
      </c>
      <c r="C145" s="23"/>
      <c r="D145" s="23"/>
      <c r="E145" s="23"/>
      <c r="F145" s="23"/>
      <c r="G145" s="24"/>
      <c r="J145"/>
    </row>
    <row r="146" spans="2:10">
      <c r="B146" s="8" t="s">
        <v>13</v>
      </c>
      <c r="C146" s="9"/>
      <c r="D146" s="9"/>
      <c r="E146" s="9"/>
      <c r="F146" s="28"/>
      <c r="G146" s="10"/>
      <c r="J146"/>
    </row>
    <row r="147" spans="2:10">
      <c r="B147" s="11" t="s">
        <v>141</v>
      </c>
      <c r="C147" s="12"/>
      <c r="D147" s="12"/>
      <c r="E147" s="12"/>
      <c r="F147" s="29"/>
      <c r="G147" s="13"/>
      <c r="J147"/>
    </row>
    <row r="148" spans="2:10">
      <c r="B148" s="14" t="s">
        <v>15</v>
      </c>
      <c r="C148" s="1" t="s">
        <v>0</v>
      </c>
      <c r="D148" s="14" t="s">
        <v>16</v>
      </c>
      <c r="E148" s="14" t="s">
        <v>17</v>
      </c>
      <c r="F148" s="14" t="s">
        <v>272</v>
      </c>
      <c r="G148" s="14" t="s">
        <v>18</v>
      </c>
      <c r="I148" s="14" t="s">
        <v>18</v>
      </c>
      <c r="J148"/>
    </row>
    <row r="149" spans="2:10">
      <c r="B149" s="4" t="s">
        <v>35</v>
      </c>
      <c r="C149" s="2" t="s">
        <v>36</v>
      </c>
      <c r="D149" s="15" t="s">
        <v>21</v>
      </c>
      <c r="E149" s="16">
        <v>2.4590000000000001</v>
      </c>
      <c r="F149" s="30">
        <v>25.35</v>
      </c>
      <c r="G149" s="20">
        <f t="shared" ref="G149:G153" si="15">TRUNC(E149*F149,2)</f>
        <v>62.33</v>
      </c>
      <c r="I149" s="3">
        <v>62.33</v>
      </c>
      <c r="J149" s="26" t="b">
        <f t="shared" ref="J149:J207" si="16">G149&lt;=I149</f>
        <v>1</v>
      </c>
    </row>
    <row r="150" spans="2:10">
      <c r="B150" s="4" t="s">
        <v>77</v>
      </c>
      <c r="C150" s="2" t="s">
        <v>78</v>
      </c>
      <c r="D150" s="15" t="s">
        <v>21</v>
      </c>
      <c r="E150" s="16">
        <v>2.4590000000000001</v>
      </c>
      <c r="F150" s="30">
        <v>25.75</v>
      </c>
      <c r="G150" s="20">
        <f t="shared" si="15"/>
        <v>63.31</v>
      </c>
      <c r="I150" s="3">
        <v>63.31</v>
      </c>
      <c r="J150" s="26" t="b">
        <f t="shared" si="16"/>
        <v>1</v>
      </c>
    </row>
    <row r="151" spans="2:10">
      <c r="B151" s="4" t="s">
        <v>22</v>
      </c>
      <c r="C151" s="2" t="s">
        <v>23</v>
      </c>
      <c r="D151" s="15" t="s">
        <v>21</v>
      </c>
      <c r="E151" s="16">
        <v>7.3769999999999998</v>
      </c>
      <c r="F151" s="30">
        <v>20.74</v>
      </c>
      <c r="G151" s="20">
        <f t="shared" si="15"/>
        <v>152.99</v>
      </c>
      <c r="I151" s="3">
        <v>152.99</v>
      </c>
      <c r="J151" s="26" t="b">
        <f t="shared" si="16"/>
        <v>1</v>
      </c>
    </row>
    <row r="152" spans="2:10" ht="25.5" customHeight="1">
      <c r="B152" s="4" t="s">
        <v>142</v>
      </c>
      <c r="C152" s="2" t="s">
        <v>143</v>
      </c>
      <c r="D152" s="15" t="s">
        <v>95</v>
      </c>
      <c r="E152" s="16">
        <v>1.417</v>
      </c>
      <c r="F152" s="30">
        <v>0.53</v>
      </c>
      <c r="G152" s="20">
        <f t="shared" si="15"/>
        <v>0.75</v>
      </c>
      <c r="I152" s="3">
        <v>0.75</v>
      </c>
      <c r="J152" s="26" t="b">
        <f t="shared" si="16"/>
        <v>1</v>
      </c>
    </row>
    <row r="153" spans="2:10" ht="25.5" customHeight="1">
      <c r="B153" s="4" t="s">
        <v>144</v>
      </c>
      <c r="C153" s="2" t="s">
        <v>145</v>
      </c>
      <c r="D153" s="15" t="s">
        <v>98</v>
      </c>
      <c r="E153" s="16">
        <v>1.042</v>
      </c>
      <c r="F153" s="30">
        <v>1.42</v>
      </c>
      <c r="G153" s="20">
        <f t="shared" si="15"/>
        <v>1.47</v>
      </c>
      <c r="I153" s="3">
        <v>1.47</v>
      </c>
      <c r="J153" s="26" t="b">
        <f t="shared" si="16"/>
        <v>1</v>
      </c>
    </row>
    <row r="154" spans="2:10">
      <c r="B154" s="17"/>
      <c r="C154" s="17"/>
      <c r="D154" s="17"/>
      <c r="E154" s="17"/>
      <c r="F154" s="31" t="s">
        <v>1</v>
      </c>
      <c r="G154" s="21">
        <f>SUM(G149:G153)</f>
        <v>280.85000000000002</v>
      </c>
      <c r="I154" s="18">
        <v>280.85000000000002</v>
      </c>
      <c r="J154" s="26" t="b">
        <f t="shared" si="16"/>
        <v>1</v>
      </c>
    </row>
    <row r="155" spans="2:10">
      <c r="J155"/>
    </row>
    <row r="156" spans="2:10" ht="25.5" customHeight="1">
      <c r="B156" s="22" t="s">
        <v>146</v>
      </c>
      <c r="C156" s="23"/>
      <c r="D156" s="23"/>
      <c r="E156" s="23"/>
      <c r="F156" s="23"/>
      <c r="G156" s="24"/>
      <c r="J156"/>
    </row>
    <row r="157" spans="2:10">
      <c r="B157" s="8" t="s">
        <v>13</v>
      </c>
      <c r="C157" s="9"/>
      <c r="D157" s="9"/>
      <c r="E157" s="9"/>
      <c r="F157" s="28"/>
      <c r="G157" s="10"/>
      <c r="J157"/>
    </row>
    <row r="158" spans="2:10">
      <c r="B158" s="11" t="s">
        <v>147</v>
      </c>
      <c r="C158" s="12"/>
      <c r="D158" s="12"/>
      <c r="E158" s="12"/>
      <c r="F158" s="29"/>
      <c r="G158" s="13"/>
      <c r="J158"/>
    </row>
    <row r="159" spans="2:10">
      <c r="B159" s="14" t="s">
        <v>15</v>
      </c>
      <c r="C159" s="1" t="s">
        <v>0</v>
      </c>
      <c r="D159" s="14" t="s">
        <v>16</v>
      </c>
      <c r="E159" s="14" t="s">
        <v>17</v>
      </c>
      <c r="F159" s="14" t="s">
        <v>272</v>
      </c>
      <c r="G159" s="14" t="s">
        <v>18</v>
      </c>
      <c r="I159" s="14" t="s">
        <v>18</v>
      </c>
      <c r="J159"/>
    </row>
    <row r="160" spans="2:10" ht="25.5" customHeight="1">
      <c r="B160" s="4" t="s">
        <v>148</v>
      </c>
      <c r="C160" s="2" t="s">
        <v>149</v>
      </c>
      <c r="D160" s="15" t="s">
        <v>4</v>
      </c>
      <c r="E160" s="16">
        <v>28.31</v>
      </c>
      <c r="F160" s="30">
        <v>0.99</v>
      </c>
      <c r="G160" s="20">
        <f t="shared" ref="G160:G165" si="17">TRUNC(E160*F160,2)</f>
        <v>28.02</v>
      </c>
      <c r="I160" s="3">
        <v>28.02</v>
      </c>
      <c r="J160" s="26" t="b">
        <f t="shared" si="16"/>
        <v>1</v>
      </c>
    </row>
    <row r="161" spans="2:10">
      <c r="B161" s="4" t="s">
        <v>150</v>
      </c>
      <c r="C161" s="2" t="s">
        <v>151</v>
      </c>
      <c r="D161" s="15" t="s">
        <v>152</v>
      </c>
      <c r="E161" s="16">
        <v>5.0000000000000001E-3</v>
      </c>
      <c r="F161" s="30">
        <v>45.25</v>
      </c>
      <c r="G161" s="20">
        <f t="shared" si="17"/>
        <v>0.22</v>
      </c>
      <c r="I161" s="3">
        <v>0.22</v>
      </c>
      <c r="J161" s="26" t="b">
        <f t="shared" si="16"/>
        <v>1</v>
      </c>
    </row>
    <row r="162" spans="2:10" ht="33.75">
      <c r="B162" s="4" t="s">
        <v>153</v>
      </c>
      <c r="C162" s="2" t="s">
        <v>154</v>
      </c>
      <c r="D162" s="15" t="s">
        <v>9</v>
      </c>
      <c r="E162" s="16">
        <v>0.42</v>
      </c>
      <c r="F162" s="30">
        <v>2.42</v>
      </c>
      <c r="G162" s="20">
        <f t="shared" si="17"/>
        <v>1.01</v>
      </c>
      <c r="I162" s="3">
        <v>1.01</v>
      </c>
      <c r="J162" s="26" t="b">
        <f t="shared" si="16"/>
        <v>1</v>
      </c>
    </row>
    <row r="163" spans="2:10" ht="45">
      <c r="B163" s="4" t="s">
        <v>155</v>
      </c>
      <c r="C163" s="2" t="s">
        <v>156</v>
      </c>
      <c r="D163" s="15" t="s">
        <v>6</v>
      </c>
      <c r="E163" s="16">
        <v>9.1000000000000004E-3</v>
      </c>
      <c r="F163" s="30">
        <v>582.25</v>
      </c>
      <c r="G163" s="20">
        <f t="shared" si="17"/>
        <v>5.29</v>
      </c>
      <c r="I163" s="3">
        <v>5.29</v>
      </c>
      <c r="J163" s="26" t="b">
        <f t="shared" si="16"/>
        <v>1</v>
      </c>
    </row>
    <row r="164" spans="2:10">
      <c r="B164" s="4" t="s">
        <v>77</v>
      </c>
      <c r="C164" s="2" t="s">
        <v>78</v>
      </c>
      <c r="D164" s="15" t="s">
        <v>21</v>
      </c>
      <c r="E164" s="16">
        <v>1.61</v>
      </c>
      <c r="F164" s="30">
        <v>25.75</v>
      </c>
      <c r="G164" s="20">
        <f t="shared" si="17"/>
        <v>41.45</v>
      </c>
      <c r="I164" s="3">
        <v>41.45</v>
      </c>
      <c r="J164" s="26" t="b">
        <f t="shared" si="16"/>
        <v>1</v>
      </c>
    </row>
    <row r="165" spans="2:10">
      <c r="B165" s="4" t="s">
        <v>22</v>
      </c>
      <c r="C165" s="4" t="s">
        <v>23</v>
      </c>
      <c r="D165" s="15" t="s">
        <v>21</v>
      </c>
      <c r="E165" s="16">
        <v>0.80500000000000005</v>
      </c>
      <c r="F165" s="30">
        <v>20.74</v>
      </c>
      <c r="G165" s="20">
        <f t="shared" si="17"/>
        <v>16.690000000000001</v>
      </c>
      <c r="I165" s="3">
        <v>16.690000000000001</v>
      </c>
      <c r="J165" s="26" t="b">
        <f t="shared" si="16"/>
        <v>1</v>
      </c>
    </row>
    <row r="166" spans="2:10">
      <c r="B166" s="17"/>
      <c r="C166" s="17"/>
      <c r="D166" s="17"/>
      <c r="E166" s="17"/>
      <c r="F166" s="31" t="s">
        <v>1</v>
      </c>
      <c r="G166" s="21">
        <f>SUM(G160:G165)</f>
        <v>92.68</v>
      </c>
      <c r="I166" s="18">
        <v>92.68</v>
      </c>
      <c r="J166" s="26" t="b">
        <f t="shared" si="16"/>
        <v>1</v>
      </c>
    </row>
    <row r="167" spans="2:10">
      <c r="J167"/>
    </row>
    <row r="168" spans="2:10">
      <c r="B168" s="5" t="s">
        <v>157</v>
      </c>
      <c r="C168" s="6"/>
      <c r="D168" s="6"/>
      <c r="E168" s="6"/>
      <c r="F168" s="27"/>
      <c r="G168" s="7"/>
      <c r="J168"/>
    </row>
    <row r="169" spans="2:10">
      <c r="B169" s="8" t="s">
        <v>25</v>
      </c>
      <c r="C169" s="9"/>
      <c r="D169" s="9"/>
      <c r="E169" s="9"/>
      <c r="F169" s="28"/>
      <c r="G169" s="10"/>
      <c r="J169"/>
    </row>
    <row r="170" spans="2:10">
      <c r="B170" s="11" t="s">
        <v>158</v>
      </c>
      <c r="C170" s="12"/>
      <c r="D170" s="12"/>
      <c r="E170" s="12"/>
      <c r="F170" s="29"/>
      <c r="G170" s="13"/>
      <c r="J170"/>
    </row>
    <row r="171" spans="2:10">
      <c r="B171" s="14" t="s">
        <v>15</v>
      </c>
      <c r="C171" s="1" t="s">
        <v>0</v>
      </c>
      <c r="D171" s="14" t="s">
        <v>16</v>
      </c>
      <c r="E171" s="14" t="s">
        <v>17</v>
      </c>
      <c r="F171" s="14" t="s">
        <v>272</v>
      </c>
      <c r="G171" s="14" t="s">
        <v>18</v>
      </c>
      <c r="I171" s="14" t="s">
        <v>18</v>
      </c>
      <c r="J171"/>
    </row>
    <row r="172" spans="2:10" ht="33.75">
      <c r="B172" s="4" t="s">
        <v>159</v>
      </c>
      <c r="C172" s="2" t="s">
        <v>160</v>
      </c>
      <c r="D172" s="15" t="s">
        <v>9</v>
      </c>
      <c r="E172" s="16">
        <v>1</v>
      </c>
      <c r="F172" s="30">
        <v>5.51</v>
      </c>
      <c r="G172" s="20">
        <f t="shared" ref="G172:G176" si="18">TRUNC(E172*F172,2)</f>
        <v>5.51</v>
      </c>
      <c r="I172" s="3">
        <v>5.51</v>
      </c>
      <c r="J172" s="26" t="b">
        <f t="shared" si="16"/>
        <v>1</v>
      </c>
    </row>
    <row r="173" spans="2:10" ht="22.5">
      <c r="B173" s="4" t="s">
        <v>75</v>
      </c>
      <c r="C173" s="2" t="s">
        <v>76</v>
      </c>
      <c r="D173" s="15" t="s">
        <v>21</v>
      </c>
      <c r="E173" s="16">
        <v>0.04</v>
      </c>
      <c r="F173" s="30">
        <v>25.04</v>
      </c>
      <c r="G173" s="20">
        <f t="shared" si="18"/>
        <v>1</v>
      </c>
      <c r="I173" s="3">
        <v>1</v>
      </c>
      <c r="J173" s="26" t="b">
        <f t="shared" si="16"/>
        <v>1</v>
      </c>
    </row>
    <row r="174" spans="2:10">
      <c r="B174" s="4" t="s">
        <v>161</v>
      </c>
      <c r="C174" s="2" t="s">
        <v>5</v>
      </c>
      <c r="D174" s="15" t="s">
        <v>6</v>
      </c>
      <c r="E174" s="16">
        <v>0.18</v>
      </c>
      <c r="F174" s="30">
        <v>82.04</v>
      </c>
      <c r="G174" s="20">
        <f t="shared" si="18"/>
        <v>14.76</v>
      </c>
      <c r="I174" s="3">
        <v>14.76</v>
      </c>
      <c r="J174" s="26" t="b">
        <f t="shared" si="16"/>
        <v>1</v>
      </c>
    </row>
    <row r="175" spans="2:10" ht="22.5">
      <c r="B175" s="4" t="s">
        <v>162</v>
      </c>
      <c r="C175" s="2" t="s">
        <v>7</v>
      </c>
      <c r="D175" s="15" t="s">
        <v>6</v>
      </c>
      <c r="E175" s="16">
        <v>0.18</v>
      </c>
      <c r="F175" s="30">
        <v>25.36</v>
      </c>
      <c r="G175" s="20">
        <f t="shared" si="18"/>
        <v>4.5599999999999996</v>
      </c>
      <c r="I175" s="3">
        <v>4.5599999999999996</v>
      </c>
      <c r="J175" s="26" t="b">
        <f t="shared" si="16"/>
        <v>1</v>
      </c>
    </row>
    <row r="176" spans="2:10">
      <c r="B176" s="4" t="s">
        <v>22</v>
      </c>
      <c r="C176" s="4" t="s">
        <v>23</v>
      </c>
      <c r="D176" s="15" t="s">
        <v>21</v>
      </c>
      <c r="E176" s="16">
        <v>0.04</v>
      </c>
      <c r="F176" s="30">
        <v>20.74</v>
      </c>
      <c r="G176" s="20">
        <f t="shared" si="18"/>
        <v>0.82</v>
      </c>
      <c r="I176" s="3">
        <v>0.82</v>
      </c>
      <c r="J176" s="26" t="b">
        <f t="shared" si="16"/>
        <v>1</v>
      </c>
    </row>
    <row r="177" spans="2:10">
      <c r="B177" s="17"/>
      <c r="C177" s="17"/>
      <c r="D177" s="17"/>
      <c r="E177" s="17"/>
      <c r="F177" s="31" t="s">
        <v>1</v>
      </c>
      <c r="G177" s="21">
        <f>SUM(G172:G176)</f>
        <v>26.65</v>
      </c>
      <c r="I177" s="18">
        <v>26.65</v>
      </c>
      <c r="J177" s="26" t="b">
        <f t="shared" si="16"/>
        <v>1</v>
      </c>
    </row>
    <row r="178" spans="2:10">
      <c r="J178"/>
    </row>
    <row r="179" spans="2:10">
      <c r="B179" s="5" t="s">
        <v>163</v>
      </c>
      <c r="C179" s="6"/>
      <c r="D179" s="6"/>
      <c r="E179" s="6"/>
      <c r="F179" s="27"/>
      <c r="G179" s="7"/>
      <c r="J179"/>
    </row>
    <row r="180" spans="2:10">
      <c r="B180" s="8" t="s">
        <v>13</v>
      </c>
      <c r="C180" s="9"/>
      <c r="D180" s="9"/>
      <c r="E180" s="9"/>
      <c r="F180" s="28"/>
      <c r="G180" s="10"/>
      <c r="J180"/>
    </row>
    <row r="181" spans="2:10">
      <c r="B181" s="11" t="s">
        <v>164</v>
      </c>
      <c r="C181" s="12"/>
      <c r="D181" s="12"/>
      <c r="E181" s="12"/>
      <c r="F181" s="29"/>
      <c r="G181" s="13"/>
      <c r="J181"/>
    </row>
    <row r="182" spans="2:10">
      <c r="B182" s="14" t="s">
        <v>15</v>
      </c>
      <c r="C182" s="1" t="s">
        <v>0</v>
      </c>
      <c r="D182" s="14" t="s">
        <v>16</v>
      </c>
      <c r="E182" s="14" t="s">
        <v>17</v>
      </c>
      <c r="F182" s="14" t="s">
        <v>272</v>
      </c>
      <c r="G182" s="14" t="s">
        <v>18</v>
      </c>
      <c r="I182" s="14" t="s">
        <v>18</v>
      </c>
      <c r="J182"/>
    </row>
    <row r="183" spans="2:10" ht="33.75">
      <c r="B183" s="4" t="s">
        <v>165</v>
      </c>
      <c r="C183" s="2" t="s">
        <v>166</v>
      </c>
      <c r="D183" s="15" t="s">
        <v>4</v>
      </c>
      <c r="E183" s="16">
        <v>1</v>
      </c>
      <c r="F183" s="30">
        <v>3.94</v>
      </c>
      <c r="G183" s="20">
        <f t="shared" ref="G183:G186" si="19">TRUNC(E183*F183,2)</f>
        <v>3.94</v>
      </c>
      <c r="I183" s="3">
        <v>3.94</v>
      </c>
      <c r="J183" s="26" t="b">
        <f t="shared" si="16"/>
        <v>1</v>
      </c>
    </row>
    <row r="184" spans="2:10">
      <c r="B184" s="4" t="s">
        <v>167</v>
      </c>
      <c r="C184" s="2" t="s">
        <v>168</v>
      </c>
      <c r="D184" s="15" t="s">
        <v>4</v>
      </c>
      <c r="E184" s="16">
        <v>5.3E-3</v>
      </c>
      <c r="F184" s="30">
        <v>18.399999999999999</v>
      </c>
      <c r="G184" s="20">
        <f t="shared" si="19"/>
        <v>0.09</v>
      </c>
      <c r="I184" s="3">
        <v>0.09</v>
      </c>
      <c r="J184" s="26" t="b">
        <f t="shared" si="16"/>
        <v>1</v>
      </c>
    </row>
    <row r="185" spans="2:10">
      <c r="B185" s="4" t="s">
        <v>169</v>
      </c>
      <c r="C185" s="2" t="s">
        <v>170</v>
      </c>
      <c r="D185" s="15" t="s">
        <v>21</v>
      </c>
      <c r="E185" s="16">
        <v>0.1565</v>
      </c>
      <c r="F185" s="30">
        <v>18.559999999999999</v>
      </c>
      <c r="G185" s="20">
        <f t="shared" si="19"/>
        <v>2.9</v>
      </c>
      <c r="I185" s="3">
        <v>2.9</v>
      </c>
      <c r="J185" s="26" t="b">
        <f t="shared" si="16"/>
        <v>1</v>
      </c>
    </row>
    <row r="186" spans="2:10">
      <c r="B186" s="4" t="s">
        <v>22</v>
      </c>
      <c r="C186" s="4" t="s">
        <v>23</v>
      </c>
      <c r="D186" s="15" t="s">
        <v>21</v>
      </c>
      <c r="E186" s="16">
        <v>5.0099999999999999E-2</v>
      </c>
      <c r="F186" s="30">
        <v>20.74</v>
      </c>
      <c r="G186" s="20">
        <f t="shared" si="19"/>
        <v>1.03</v>
      </c>
      <c r="I186" s="3">
        <v>1.03</v>
      </c>
      <c r="J186" s="26" t="b">
        <f t="shared" si="16"/>
        <v>1</v>
      </c>
    </row>
    <row r="187" spans="2:10">
      <c r="B187" s="17"/>
      <c r="C187" s="17"/>
      <c r="D187" s="17"/>
      <c r="E187" s="17"/>
      <c r="F187" s="31" t="s">
        <v>1</v>
      </c>
      <c r="G187" s="21">
        <f>SUM(G183:G186)</f>
        <v>7.96</v>
      </c>
      <c r="I187" s="18">
        <v>7.96</v>
      </c>
      <c r="J187" s="26" t="b">
        <f t="shared" si="16"/>
        <v>1</v>
      </c>
    </row>
    <row r="188" spans="2:10">
      <c r="J188"/>
    </row>
    <row r="189" spans="2:10">
      <c r="B189" s="5" t="s">
        <v>171</v>
      </c>
      <c r="C189" s="6"/>
      <c r="D189" s="6"/>
      <c r="E189" s="6"/>
      <c r="F189" s="27"/>
      <c r="G189" s="7"/>
      <c r="J189"/>
    </row>
    <row r="190" spans="2:10">
      <c r="B190" s="8" t="s">
        <v>13</v>
      </c>
      <c r="C190" s="9"/>
      <c r="D190" s="9"/>
      <c r="E190" s="9"/>
      <c r="F190" s="28"/>
      <c r="G190" s="10"/>
      <c r="J190"/>
    </row>
    <row r="191" spans="2:10">
      <c r="B191" s="11" t="s">
        <v>172</v>
      </c>
      <c r="C191" s="12"/>
      <c r="D191" s="12"/>
      <c r="E191" s="12"/>
      <c r="F191" s="29"/>
      <c r="G191" s="13"/>
      <c r="J191"/>
    </row>
    <row r="192" spans="2:10">
      <c r="B192" s="14" t="s">
        <v>15</v>
      </c>
      <c r="C192" s="1" t="s">
        <v>0</v>
      </c>
      <c r="D192" s="14" t="s">
        <v>16</v>
      </c>
      <c r="E192" s="14" t="s">
        <v>17</v>
      </c>
      <c r="F192" s="14" t="s">
        <v>272</v>
      </c>
      <c r="G192" s="14" t="s">
        <v>18</v>
      </c>
      <c r="I192" s="14" t="s">
        <v>18</v>
      </c>
      <c r="J192"/>
    </row>
    <row r="193" spans="2:10">
      <c r="B193" s="4" t="s">
        <v>173</v>
      </c>
      <c r="C193" s="2" t="s">
        <v>174</v>
      </c>
      <c r="D193" s="15" t="s">
        <v>4</v>
      </c>
      <c r="E193" s="16">
        <v>4.4999999999999997E-3</v>
      </c>
      <c r="F193" s="30">
        <v>3.65</v>
      </c>
      <c r="G193" s="20">
        <f t="shared" ref="G193:G196" si="20">TRUNC(E193*F193,2)</f>
        <v>0.01</v>
      </c>
      <c r="I193" s="3">
        <v>0.01</v>
      </c>
      <c r="J193" s="26" t="b">
        <f t="shared" si="16"/>
        <v>1</v>
      </c>
    </row>
    <row r="194" spans="2:10">
      <c r="B194" s="4" t="s">
        <v>73</v>
      </c>
      <c r="C194" s="2" t="s">
        <v>74</v>
      </c>
      <c r="D194" s="15" t="s">
        <v>9</v>
      </c>
      <c r="E194" s="16">
        <v>1.0492999999999999</v>
      </c>
      <c r="F194" s="30">
        <v>4.12</v>
      </c>
      <c r="G194" s="20">
        <f t="shared" si="20"/>
        <v>4.32</v>
      </c>
      <c r="I194" s="3">
        <v>4.32</v>
      </c>
      <c r="J194" s="26" t="b">
        <f t="shared" si="16"/>
        <v>1</v>
      </c>
    </row>
    <row r="195" spans="2:10" ht="22.5">
      <c r="B195" s="4" t="s">
        <v>175</v>
      </c>
      <c r="C195" s="2" t="s">
        <v>176</v>
      </c>
      <c r="D195" s="15" t="s">
        <v>21</v>
      </c>
      <c r="E195" s="16">
        <v>1.95E-2</v>
      </c>
      <c r="F195" s="30">
        <v>20.68</v>
      </c>
      <c r="G195" s="20">
        <f t="shared" si="20"/>
        <v>0.4</v>
      </c>
      <c r="I195" s="3">
        <v>0.4</v>
      </c>
      <c r="J195" s="26" t="b">
        <f t="shared" si="16"/>
        <v>1</v>
      </c>
    </row>
    <row r="196" spans="2:10" ht="22.5">
      <c r="B196" s="4" t="s">
        <v>75</v>
      </c>
      <c r="C196" s="2" t="s">
        <v>76</v>
      </c>
      <c r="D196" s="15" t="s">
        <v>21</v>
      </c>
      <c r="E196" s="16">
        <v>1.95E-2</v>
      </c>
      <c r="F196" s="30">
        <v>25.04</v>
      </c>
      <c r="G196" s="20">
        <f t="shared" si="20"/>
        <v>0.48</v>
      </c>
      <c r="I196" s="3">
        <v>0.48</v>
      </c>
      <c r="J196" s="26" t="b">
        <f t="shared" si="16"/>
        <v>1</v>
      </c>
    </row>
    <row r="197" spans="2:10">
      <c r="B197" s="17"/>
      <c r="C197" s="17"/>
      <c r="D197" s="17"/>
      <c r="E197" s="17"/>
      <c r="F197" s="31" t="s">
        <v>1</v>
      </c>
      <c r="G197" s="21">
        <f>SUM(G193:G196)</f>
        <v>5.2100000000000009</v>
      </c>
      <c r="I197" s="18">
        <v>5.21</v>
      </c>
      <c r="J197" s="26" t="b">
        <f t="shared" si="16"/>
        <v>1</v>
      </c>
    </row>
    <row r="198" spans="2:10">
      <c r="J198"/>
    </row>
    <row r="199" spans="2:10" ht="25.5" customHeight="1">
      <c r="B199" s="22" t="s">
        <v>177</v>
      </c>
      <c r="C199" s="23"/>
      <c r="D199" s="23"/>
      <c r="E199" s="23"/>
      <c r="F199" s="23"/>
      <c r="G199" s="24"/>
      <c r="J199"/>
    </row>
    <row r="200" spans="2:10">
      <c r="B200" s="8" t="s">
        <v>13</v>
      </c>
      <c r="C200" s="9"/>
      <c r="D200" s="9"/>
      <c r="E200" s="9"/>
      <c r="F200" s="28"/>
      <c r="G200" s="10"/>
      <c r="J200"/>
    </row>
    <row r="201" spans="2:10">
      <c r="B201" s="11" t="s">
        <v>178</v>
      </c>
      <c r="C201" s="12"/>
      <c r="D201" s="12"/>
      <c r="E201" s="12"/>
      <c r="F201" s="29"/>
      <c r="G201" s="13"/>
      <c r="J201"/>
    </row>
    <row r="202" spans="2:10">
      <c r="B202" s="14" t="s">
        <v>15</v>
      </c>
      <c r="C202" s="1" t="s">
        <v>0</v>
      </c>
      <c r="D202" s="14" t="s">
        <v>16</v>
      </c>
      <c r="E202" s="14" t="s">
        <v>17</v>
      </c>
      <c r="F202" s="14" t="s">
        <v>272</v>
      </c>
      <c r="G202" s="14" t="s">
        <v>18</v>
      </c>
      <c r="I202" s="14" t="s">
        <v>18</v>
      </c>
      <c r="J202"/>
    </row>
    <row r="203" spans="2:10">
      <c r="B203" s="4" t="s">
        <v>173</v>
      </c>
      <c r="C203" s="2" t="s">
        <v>174</v>
      </c>
      <c r="D203" s="15" t="s">
        <v>4</v>
      </c>
      <c r="E203" s="16">
        <v>1.6299999999999999E-2</v>
      </c>
      <c r="F203" s="30">
        <v>3.65</v>
      </c>
      <c r="G203" s="20">
        <f t="shared" ref="G203:G206" si="21">TRUNC(E203*F203,2)</f>
        <v>0.05</v>
      </c>
      <c r="I203" s="3">
        <v>0.05</v>
      </c>
      <c r="J203" s="26" t="b">
        <f t="shared" si="16"/>
        <v>1</v>
      </c>
    </row>
    <row r="204" spans="2:10" ht="22.5">
      <c r="B204" s="4" t="s">
        <v>179</v>
      </c>
      <c r="C204" s="2" t="s">
        <v>180</v>
      </c>
      <c r="D204" s="15" t="s">
        <v>9</v>
      </c>
      <c r="E204" s="16">
        <v>1.0548999999999999</v>
      </c>
      <c r="F204" s="30">
        <v>6.62</v>
      </c>
      <c r="G204" s="20">
        <f t="shared" si="21"/>
        <v>6.98</v>
      </c>
      <c r="I204" s="3">
        <v>6.98</v>
      </c>
      <c r="J204" s="26" t="b">
        <f t="shared" si="16"/>
        <v>1</v>
      </c>
    </row>
    <row r="205" spans="2:10" ht="22.5">
      <c r="B205" s="4" t="s">
        <v>175</v>
      </c>
      <c r="C205" s="2" t="s">
        <v>176</v>
      </c>
      <c r="D205" s="15" t="s">
        <v>21</v>
      </c>
      <c r="E205" s="16">
        <v>0.29299999999999998</v>
      </c>
      <c r="F205" s="30">
        <v>20.68</v>
      </c>
      <c r="G205" s="20">
        <f t="shared" si="21"/>
        <v>6.05</v>
      </c>
      <c r="I205" s="3">
        <v>6.05</v>
      </c>
      <c r="J205" s="26" t="b">
        <f t="shared" si="16"/>
        <v>1</v>
      </c>
    </row>
    <row r="206" spans="2:10" ht="22.5">
      <c r="B206" s="4" t="s">
        <v>75</v>
      </c>
      <c r="C206" s="2" t="s">
        <v>76</v>
      </c>
      <c r="D206" s="15" t="s">
        <v>21</v>
      </c>
      <c r="E206" s="16">
        <v>0.29299999999999998</v>
      </c>
      <c r="F206" s="30">
        <v>25.04</v>
      </c>
      <c r="G206" s="20">
        <f t="shared" si="21"/>
        <v>7.33</v>
      </c>
      <c r="I206" s="3">
        <v>7.33</v>
      </c>
      <c r="J206" s="26" t="b">
        <f t="shared" si="16"/>
        <v>1</v>
      </c>
    </row>
    <row r="207" spans="2:10">
      <c r="B207" s="17"/>
      <c r="C207" s="17"/>
      <c r="D207" s="17"/>
      <c r="E207" s="17"/>
      <c r="F207" s="31" t="s">
        <v>1</v>
      </c>
      <c r="G207" s="21">
        <f>SUM(G203:G206)</f>
        <v>20.41</v>
      </c>
      <c r="I207" s="18">
        <v>20.41</v>
      </c>
      <c r="J207" s="26" t="b">
        <f t="shared" si="16"/>
        <v>1</v>
      </c>
    </row>
    <row r="208" spans="2:10">
      <c r="J208"/>
    </row>
    <row r="209" spans="2:10" ht="25.5" customHeight="1">
      <c r="B209" s="22" t="s">
        <v>181</v>
      </c>
      <c r="C209" s="23"/>
      <c r="D209" s="23"/>
      <c r="E209" s="23"/>
      <c r="F209" s="23"/>
      <c r="G209" s="24"/>
      <c r="J209"/>
    </row>
    <row r="210" spans="2:10">
      <c r="B210" s="8" t="s">
        <v>13</v>
      </c>
      <c r="C210" s="9"/>
      <c r="D210" s="9"/>
      <c r="E210" s="9"/>
      <c r="F210" s="28"/>
      <c r="G210" s="10"/>
      <c r="J210"/>
    </row>
    <row r="211" spans="2:10">
      <c r="B211" s="11" t="s">
        <v>182</v>
      </c>
      <c r="C211" s="12"/>
      <c r="D211" s="12"/>
      <c r="E211" s="12"/>
      <c r="F211" s="29"/>
      <c r="G211" s="13"/>
      <c r="J211"/>
    </row>
    <row r="212" spans="2:10">
      <c r="B212" s="14" t="s">
        <v>15</v>
      </c>
      <c r="C212" s="1" t="s">
        <v>0</v>
      </c>
      <c r="D212" s="14" t="s">
        <v>16</v>
      </c>
      <c r="E212" s="14" t="s">
        <v>17</v>
      </c>
      <c r="F212" s="14" t="s">
        <v>272</v>
      </c>
      <c r="G212" s="14" t="s">
        <v>18</v>
      </c>
      <c r="I212" s="14" t="s">
        <v>18</v>
      </c>
      <c r="J212"/>
    </row>
    <row r="213" spans="2:10">
      <c r="B213" s="4" t="s">
        <v>173</v>
      </c>
      <c r="C213" s="2" t="s">
        <v>174</v>
      </c>
      <c r="D213" s="15" t="s">
        <v>4</v>
      </c>
      <c r="E213" s="16">
        <v>1.77E-2</v>
      </c>
      <c r="F213" s="30">
        <v>3.65</v>
      </c>
      <c r="G213" s="20">
        <f t="shared" ref="G213:G216" si="22">TRUNC(E213*F213,2)</f>
        <v>0.06</v>
      </c>
      <c r="I213" s="3">
        <v>0.06</v>
      </c>
      <c r="J213" s="26" t="b">
        <f t="shared" ref="J213:J273" si="23">G213&lt;=I213</f>
        <v>1</v>
      </c>
    </row>
    <row r="214" spans="2:10" ht="22.5">
      <c r="B214" s="4" t="s">
        <v>183</v>
      </c>
      <c r="C214" s="2" t="s">
        <v>184</v>
      </c>
      <c r="D214" s="15" t="s">
        <v>9</v>
      </c>
      <c r="E214" s="16">
        <v>1.0548999999999999</v>
      </c>
      <c r="F214" s="30">
        <v>10.94</v>
      </c>
      <c r="G214" s="20">
        <f t="shared" si="22"/>
        <v>11.54</v>
      </c>
      <c r="I214" s="3">
        <v>11.54</v>
      </c>
      <c r="J214" s="26" t="b">
        <f t="shared" si="23"/>
        <v>1</v>
      </c>
    </row>
    <row r="215" spans="2:10" ht="22.5">
      <c r="B215" s="4" t="s">
        <v>175</v>
      </c>
      <c r="C215" s="2" t="s">
        <v>176</v>
      </c>
      <c r="D215" s="15" t="s">
        <v>21</v>
      </c>
      <c r="E215" s="16">
        <v>0.31819999999999998</v>
      </c>
      <c r="F215" s="30">
        <v>20.68</v>
      </c>
      <c r="G215" s="20">
        <f t="shared" si="22"/>
        <v>6.58</v>
      </c>
      <c r="I215" s="3">
        <v>6.58</v>
      </c>
      <c r="J215" s="26" t="b">
        <f t="shared" si="23"/>
        <v>1</v>
      </c>
    </row>
    <row r="216" spans="2:10" ht="22.5">
      <c r="B216" s="4" t="s">
        <v>75</v>
      </c>
      <c r="C216" s="2" t="s">
        <v>76</v>
      </c>
      <c r="D216" s="15" t="s">
        <v>21</v>
      </c>
      <c r="E216" s="16">
        <v>0.31819999999999998</v>
      </c>
      <c r="F216" s="30">
        <v>25.04</v>
      </c>
      <c r="G216" s="20">
        <f t="shared" si="22"/>
        <v>7.96</v>
      </c>
      <c r="I216" s="3">
        <v>7.96</v>
      </c>
      <c r="J216" s="26" t="b">
        <f t="shared" si="23"/>
        <v>1</v>
      </c>
    </row>
    <row r="217" spans="2:10">
      <c r="B217" s="17"/>
      <c r="C217" s="17"/>
      <c r="D217" s="17"/>
      <c r="E217" s="17"/>
      <c r="F217" s="31" t="s">
        <v>1</v>
      </c>
      <c r="G217" s="21">
        <f>SUM(G213:G216)</f>
        <v>26.14</v>
      </c>
      <c r="I217" s="18">
        <v>26.14</v>
      </c>
      <c r="J217" s="26" t="b">
        <f t="shared" si="23"/>
        <v>1</v>
      </c>
    </row>
    <row r="218" spans="2:10">
      <c r="J218"/>
    </row>
    <row r="219" spans="2:10" ht="25.5" customHeight="1">
      <c r="B219" s="22" t="s">
        <v>185</v>
      </c>
      <c r="C219" s="23"/>
      <c r="D219" s="23"/>
      <c r="E219" s="23"/>
      <c r="F219" s="23"/>
      <c r="G219" s="24"/>
      <c r="J219"/>
    </row>
    <row r="220" spans="2:10">
      <c r="B220" s="8" t="s">
        <v>13</v>
      </c>
      <c r="C220" s="9"/>
      <c r="D220" s="9"/>
      <c r="E220" s="9"/>
      <c r="F220" s="28"/>
      <c r="G220" s="10"/>
      <c r="J220"/>
    </row>
    <row r="221" spans="2:10">
      <c r="B221" s="11" t="s">
        <v>186</v>
      </c>
      <c r="C221" s="12"/>
      <c r="D221" s="12"/>
      <c r="E221" s="12"/>
      <c r="F221" s="29"/>
      <c r="G221" s="13"/>
      <c r="J221"/>
    </row>
    <row r="222" spans="2:10">
      <c r="B222" s="14" t="s">
        <v>15</v>
      </c>
      <c r="C222" s="1" t="s">
        <v>0</v>
      </c>
      <c r="D222" s="14" t="s">
        <v>16</v>
      </c>
      <c r="E222" s="14" t="s">
        <v>17</v>
      </c>
      <c r="F222" s="14" t="s">
        <v>272</v>
      </c>
      <c r="G222" s="14" t="s">
        <v>18</v>
      </c>
      <c r="I222" s="14" t="s">
        <v>18</v>
      </c>
      <c r="J222"/>
    </row>
    <row r="223" spans="2:10">
      <c r="B223" s="4" t="s">
        <v>173</v>
      </c>
      <c r="C223" s="2" t="s">
        <v>174</v>
      </c>
      <c r="D223" s="15" t="s">
        <v>4</v>
      </c>
      <c r="E223" s="16">
        <v>2.47E-2</v>
      </c>
      <c r="F223" s="30">
        <v>3.65</v>
      </c>
      <c r="G223" s="20">
        <f t="shared" ref="G223:G226" si="24">TRUNC(E223*F223,2)</f>
        <v>0.09</v>
      </c>
      <c r="I223" s="3">
        <v>0.09</v>
      </c>
      <c r="J223" s="26" t="b">
        <f t="shared" si="23"/>
        <v>1</v>
      </c>
    </row>
    <row r="224" spans="2:10" ht="22.5">
      <c r="B224" s="4" t="s">
        <v>71</v>
      </c>
      <c r="C224" s="2" t="s">
        <v>72</v>
      </c>
      <c r="D224" s="15" t="s">
        <v>9</v>
      </c>
      <c r="E224" s="16">
        <v>1.0548999999999999</v>
      </c>
      <c r="F224" s="30">
        <v>15.16</v>
      </c>
      <c r="G224" s="20">
        <f t="shared" si="24"/>
        <v>15.99</v>
      </c>
      <c r="I224" s="3">
        <v>15.99</v>
      </c>
      <c r="J224" s="26" t="b">
        <f t="shared" si="23"/>
        <v>1</v>
      </c>
    </row>
    <row r="225" spans="2:10" ht="22.5">
      <c r="B225" s="4" t="s">
        <v>175</v>
      </c>
      <c r="C225" s="2" t="s">
        <v>176</v>
      </c>
      <c r="D225" s="15" t="s">
        <v>21</v>
      </c>
      <c r="E225" s="16">
        <v>0.44440000000000002</v>
      </c>
      <c r="F225" s="30">
        <v>20.68</v>
      </c>
      <c r="G225" s="20">
        <f t="shared" si="24"/>
        <v>9.19</v>
      </c>
      <c r="I225" s="3">
        <v>9.19</v>
      </c>
      <c r="J225" s="26" t="b">
        <f t="shared" si="23"/>
        <v>1</v>
      </c>
    </row>
    <row r="226" spans="2:10" ht="22.5">
      <c r="B226" s="4" t="s">
        <v>75</v>
      </c>
      <c r="C226" s="2" t="s">
        <v>76</v>
      </c>
      <c r="D226" s="15" t="s">
        <v>21</v>
      </c>
      <c r="E226" s="16">
        <v>0.44440000000000002</v>
      </c>
      <c r="F226" s="30">
        <v>25.04</v>
      </c>
      <c r="G226" s="20">
        <f t="shared" si="24"/>
        <v>11.12</v>
      </c>
      <c r="I226" s="3">
        <v>11.12</v>
      </c>
      <c r="J226" s="26" t="b">
        <f t="shared" si="23"/>
        <v>1</v>
      </c>
    </row>
    <row r="227" spans="2:10">
      <c r="B227" s="17"/>
      <c r="C227" s="17"/>
      <c r="D227" s="17"/>
      <c r="E227" s="17"/>
      <c r="F227" s="31" t="s">
        <v>1</v>
      </c>
      <c r="G227" s="21">
        <f>SUM(G223:G226)</f>
        <v>36.39</v>
      </c>
      <c r="I227" s="18">
        <v>36.39</v>
      </c>
      <c r="J227" s="26" t="b">
        <f t="shared" si="23"/>
        <v>1</v>
      </c>
    </row>
    <row r="228" spans="2:10">
      <c r="J228"/>
    </row>
    <row r="229" spans="2:10" ht="25.5" customHeight="1">
      <c r="B229" s="22" t="s">
        <v>187</v>
      </c>
      <c r="C229" s="23"/>
      <c r="D229" s="23"/>
      <c r="E229" s="23"/>
      <c r="F229" s="23"/>
      <c r="G229" s="24"/>
      <c r="J229"/>
    </row>
    <row r="230" spans="2:10">
      <c r="B230" s="8" t="s">
        <v>13</v>
      </c>
      <c r="C230" s="9"/>
      <c r="D230" s="9"/>
      <c r="E230" s="9"/>
      <c r="F230" s="28"/>
      <c r="G230" s="10"/>
      <c r="J230"/>
    </row>
    <row r="231" spans="2:10">
      <c r="B231" s="11" t="s">
        <v>188</v>
      </c>
      <c r="C231" s="12"/>
      <c r="D231" s="12"/>
      <c r="E231" s="12"/>
      <c r="F231" s="29"/>
      <c r="G231" s="13"/>
      <c r="J231"/>
    </row>
    <row r="232" spans="2:10">
      <c r="B232" s="14" t="s">
        <v>15</v>
      </c>
      <c r="C232" s="1" t="s">
        <v>0</v>
      </c>
      <c r="D232" s="14" t="s">
        <v>16</v>
      </c>
      <c r="E232" s="14" t="s">
        <v>17</v>
      </c>
      <c r="F232" s="14" t="s">
        <v>272</v>
      </c>
      <c r="G232" s="14" t="s">
        <v>18</v>
      </c>
      <c r="I232" s="14" t="s">
        <v>18</v>
      </c>
      <c r="J232"/>
    </row>
    <row r="233" spans="2:10">
      <c r="B233" s="4" t="s">
        <v>189</v>
      </c>
      <c r="C233" s="2" t="s">
        <v>190</v>
      </c>
      <c r="D233" s="15" t="s">
        <v>4</v>
      </c>
      <c r="E233" s="16">
        <v>9.9000000000000008E-3</v>
      </c>
      <c r="F233" s="30">
        <v>76.319999999999993</v>
      </c>
      <c r="G233" s="20">
        <f t="shared" ref="G233:G238" si="25">TRUNC(E233*F233,2)</f>
        <v>0.75</v>
      </c>
      <c r="I233" s="3">
        <v>0.75</v>
      </c>
      <c r="J233" s="26" t="b">
        <f t="shared" si="23"/>
        <v>1</v>
      </c>
    </row>
    <row r="234" spans="2:10" ht="22.5">
      <c r="B234" s="4" t="s">
        <v>191</v>
      </c>
      <c r="C234" s="2" t="s">
        <v>192</v>
      </c>
      <c r="D234" s="15" t="s">
        <v>4</v>
      </c>
      <c r="E234" s="16">
        <v>1</v>
      </c>
      <c r="F234" s="30">
        <v>2.15</v>
      </c>
      <c r="G234" s="20">
        <f t="shared" si="25"/>
        <v>2.15</v>
      </c>
      <c r="I234" s="3">
        <v>2.15</v>
      </c>
      <c r="J234" s="26" t="b">
        <f t="shared" si="23"/>
        <v>1</v>
      </c>
    </row>
    <row r="235" spans="2:10">
      <c r="B235" s="4" t="s">
        <v>173</v>
      </c>
      <c r="C235" s="2" t="s">
        <v>174</v>
      </c>
      <c r="D235" s="15" t="s">
        <v>4</v>
      </c>
      <c r="E235" s="16">
        <v>7.1000000000000004E-3</v>
      </c>
      <c r="F235" s="30">
        <v>3.65</v>
      </c>
      <c r="G235" s="20">
        <f t="shared" si="25"/>
        <v>0.02</v>
      </c>
      <c r="I235" s="3">
        <v>0.02</v>
      </c>
      <c r="J235" s="26" t="b">
        <f t="shared" si="23"/>
        <v>1</v>
      </c>
    </row>
    <row r="236" spans="2:10" ht="22.5">
      <c r="B236" s="4" t="s">
        <v>193</v>
      </c>
      <c r="C236" s="2" t="s">
        <v>194</v>
      </c>
      <c r="D236" s="15" t="s">
        <v>4</v>
      </c>
      <c r="E236" s="16">
        <v>1.4999999999999999E-2</v>
      </c>
      <c r="F236" s="30">
        <v>86.47</v>
      </c>
      <c r="G236" s="20">
        <f t="shared" si="25"/>
        <v>1.29</v>
      </c>
      <c r="I236" s="3">
        <v>1.29</v>
      </c>
      <c r="J236" s="26" t="b">
        <f t="shared" si="23"/>
        <v>1</v>
      </c>
    </row>
    <row r="237" spans="2:10" ht="22.5">
      <c r="B237" s="4" t="s">
        <v>175</v>
      </c>
      <c r="C237" s="2" t="s">
        <v>176</v>
      </c>
      <c r="D237" s="15" t="s">
        <v>21</v>
      </c>
      <c r="E237" s="16">
        <v>0.127</v>
      </c>
      <c r="F237" s="30">
        <v>20.68</v>
      </c>
      <c r="G237" s="20">
        <f t="shared" si="25"/>
        <v>2.62</v>
      </c>
      <c r="I237" s="3">
        <v>2.62</v>
      </c>
      <c r="J237" s="26" t="b">
        <f t="shared" si="23"/>
        <v>1</v>
      </c>
    </row>
    <row r="238" spans="2:10" ht="22.5">
      <c r="B238" s="4" t="s">
        <v>75</v>
      </c>
      <c r="C238" s="2" t="s">
        <v>76</v>
      </c>
      <c r="D238" s="15" t="s">
        <v>21</v>
      </c>
      <c r="E238" s="16">
        <v>0.127</v>
      </c>
      <c r="F238" s="30">
        <v>25.04</v>
      </c>
      <c r="G238" s="20">
        <f t="shared" si="25"/>
        <v>3.18</v>
      </c>
      <c r="I238" s="3">
        <v>3.18</v>
      </c>
      <c r="J238" s="26" t="b">
        <f t="shared" si="23"/>
        <v>1</v>
      </c>
    </row>
    <row r="239" spans="2:10">
      <c r="B239" s="17"/>
      <c r="C239" s="17"/>
      <c r="D239" s="17"/>
      <c r="E239" s="17"/>
      <c r="F239" s="31" t="s">
        <v>1</v>
      </c>
      <c r="G239" s="21">
        <f>SUM(G233:G238)</f>
        <v>10.01</v>
      </c>
      <c r="I239" s="18">
        <v>10.01</v>
      </c>
      <c r="J239" s="26" t="b">
        <f t="shared" si="23"/>
        <v>1</v>
      </c>
    </row>
    <row r="240" spans="2:10">
      <c r="J240"/>
    </row>
    <row r="241" spans="2:10" ht="25.5" customHeight="1">
      <c r="B241" s="22" t="s">
        <v>195</v>
      </c>
      <c r="C241" s="23"/>
      <c r="D241" s="23"/>
      <c r="E241" s="23"/>
      <c r="F241" s="23"/>
      <c r="G241" s="24"/>
      <c r="J241"/>
    </row>
    <row r="242" spans="2:10">
      <c r="B242" s="8" t="s">
        <v>13</v>
      </c>
      <c r="C242" s="9"/>
      <c r="D242" s="9"/>
      <c r="E242" s="9"/>
      <c r="F242" s="28"/>
      <c r="G242" s="10"/>
      <c r="J242"/>
    </row>
    <row r="243" spans="2:10">
      <c r="B243" s="11" t="s">
        <v>196</v>
      </c>
      <c r="C243" s="12"/>
      <c r="D243" s="12"/>
      <c r="E243" s="12"/>
      <c r="F243" s="29"/>
      <c r="G243" s="13"/>
      <c r="J243"/>
    </row>
    <row r="244" spans="2:10">
      <c r="B244" s="14" t="s">
        <v>15</v>
      </c>
      <c r="C244" s="1" t="s">
        <v>0</v>
      </c>
      <c r="D244" s="14" t="s">
        <v>16</v>
      </c>
      <c r="E244" s="14" t="s">
        <v>17</v>
      </c>
      <c r="F244" s="14" t="s">
        <v>272</v>
      </c>
      <c r="G244" s="14" t="s">
        <v>18</v>
      </c>
      <c r="I244" s="14" t="s">
        <v>18</v>
      </c>
      <c r="J244"/>
    </row>
    <row r="245" spans="2:10" ht="12.75" customHeight="1">
      <c r="B245" s="4" t="s">
        <v>197</v>
      </c>
      <c r="C245" s="2" t="s">
        <v>198</v>
      </c>
      <c r="D245" s="15" t="s">
        <v>4</v>
      </c>
      <c r="E245" s="16">
        <v>2</v>
      </c>
      <c r="F245" s="30">
        <v>1.83</v>
      </c>
      <c r="G245" s="20">
        <f t="shared" ref="G245:G249" si="26">TRUNC(E245*F245,2)</f>
        <v>3.66</v>
      </c>
      <c r="I245" s="3">
        <v>3.66</v>
      </c>
      <c r="J245" s="26" t="b">
        <f t="shared" si="23"/>
        <v>1</v>
      </c>
    </row>
    <row r="246" spans="2:10" ht="22.5">
      <c r="B246" s="4" t="s">
        <v>199</v>
      </c>
      <c r="C246" s="2" t="s">
        <v>200</v>
      </c>
      <c r="D246" s="15" t="s">
        <v>4</v>
      </c>
      <c r="E246" s="16">
        <v>1</v>
      </c>
      <c r="F246" s="30">
        <v>3.11</v>
      </c>
      <c r="G246" s="20">
        <f t="shared" si="26"/>
        <v>3.11</v>
      </c>
      <c r="I246" s="3">
        <v>3.11</v>
      </c>
      <c r="J246" s="26" t="b">
        <f t="shared" si="23"/>
        <v>1</v>
      </c>
    </row>
    <row r="247" spans="2:10" ht="33.75">
      <c r="B247" s="4" t="s">
        <v>201</v>
      </c>
      <c r="C247" s="2" t="s">
        <v>202</v>
      </c>
      <c r="D247" s="15" t="s">
        <v>4</v>
      </c>
      <c r="E247" s="16">
        <v>0.05</v>
      </c>
      <c r="F247" s="30">
        <v>31.5</v>
      </c>
      <c r="G247" s="20">
        <f t="shared" si="26"/>
        <v>1.57</v>
      </c>
      <c r="I247" s="3">
        <v>1.57</v>
      </c>
      <c r="J247" s="26" t="b">
        <f t="shared" si="23"/>
        <v>1</v>
      </c>
    </row>
    <row r="248" spans="2:10" ht="22.5">
      <c r="B248" s="4" t="s">
        <v>175</v>
      </c>
      <c r="C248" s="2" t="s">
        <v>176</v>
      </c>
      <c r="D248" s="15" t="s">
        <v>21</v>
      </c>
      <c r="E248" s="16">
        <v>0.13789999999999999</v>
      </c>
      <c r="F248" s="30">
        <v>20.68</v>
      </c>
      <c r="G248" s="20">
        <f t="shared" si="26"/>
        <v>2.85</v>
      </c>
      <c r="I248" s="3">
        <v>2.85</v>
      </c>
      <c r="J248" s="26" t="b">
        <f t="shared" si="23"/>
        <v>1</v>
      </c>
    </row>
    <row r="249" spans="2:10" ht="22.5">
      <c r="B249" s="4" t="s">
        <v>75</v>
      </c>
      <c r="C249" s="2" t="s">
        <v>76</v>
      </c>
      <c r="D249" s="15" t="s">
        <v>21</v>
      </c>
      <c r="E249" s="16">
        <v>0.13789999999999999</v>
      </c>
      <c r="F249" s="30">
        <v>25.04</v>
      </c>
      <c r="G249" s="20">
        <f t="shared" si="26"/>
        <v>3.45</v>
      </c>
      <c r="I249" s="3">
        <v>3.45</v>
      </c>
      <c r="J249" s="26" t="b">
        <f t="shared" si="23"/>
        <v>1</v>
      </c>
    </row>
    <row r="250" spans="2:10">
      <c r="B250" s="17"/>
      <c r="C250" s="17"/>
      <c r="D250" s="17"/>
      <c r="E250" s="17"/>
      <c r="F250" s="31" t="s">
        <v>1</v>
      </c>
      <c r="G250" s="21">
        <f>SUM(G245:G249)</f>
        <v>14.64</v>
      </c>
      <c r="I250" s="18">
        <v>14.64</v>
      </c>
      <c r="J250" s="26" t="b">
        <f t="shared" si="23"/>
        <v>1</v>
      </c>
    </row>
    <row r="251" spans="2:10">
      <c r="J251"/>
    </row>
    <row r="252" spans="2:10" ht="25.5" customHeight="1">
      <c r="B252" s="22" t="s">
        <v>203</v>
      </c>
      <c r="C252" s="23"/>
      <c r="D252" s="23"/>
      <c r="E252" s="23"/>
      <c r="F252" s="23"/>
      <c r="G252" s="24"/>
      <c r="J252"/>
    </row>
    <row r="253" spans="2:10">
      <c r="B253" s="8" t="s">
        <v>13</v>
      </c>
      <c r="C253" s="9"/>
      <c r="D253" s="9"/>
      <c r="E253" s="9"/>
      <c r="F253" s="28"/>
      <c r="G253" s="10"/>
      <c r="J253"/>
    </row>
    <row r="254" spans="2:10">
      <c r="B254" s="11" t="s">
        <v>204</v>
      </c>
      <c r="C254" s="12"/>
      <c r="D254" s="12"/>
      <c r="E254" s="12"/>
      <c r="F254" s="29"/>
      <c r="G254" s="13"/>
      <c r="J254"/>
    </row>
    <row r="255" spans="2:10">
      <c r="B255" s="14" t="s">
        <v>15</v>
      </c>
      <c r="C255" s="1" t="s">
        <v>0</v>
      </c>
      <c r="D255" s="14" t="s">
        <v>16</v>
      </c>
      <c r="E255" s="14" t="s">
        <v>17</v>
      </c>
      <c r="F255" s="14" t="s">
        <v>272</v>
      </c>
      <c r="G255" s="14" t="s">
        <v>18</v>
      </c>
      <c r="I255" s="14" t="s">
        <v>18</v>
      </c>
      <c r="J255"/>
    </row>
    <row r="256" spans="2:10" ht="22.5">
      <c r="B256" s="4" t="s">
        <v>205</v>
      </c>
      <c r="C256" s="2" t="s">
        <v>206</v>
      </c>
      <c r="D256" s="15" t="s">
        <v>4</v>
      </c>
      <c r="E256" s="16">
        <v>2</v>
      </c>
      <c r="F256" s="30">
        <v>3.25</v>
      </c>
      <c r="G256" s="20">
        <f t="shared" ref="G256:G260" si="27">TRUNC(E256*F256,2)</f>
        <v>6.5</v>
      </c>
      <c r="I256" s="3">
        <v>6.5</v>
      </c>
      <c r="J256" s="26" t="b">
        <f t="shared" si="23"/>
        <v>1</v>
      </c>
    </row>
    <row r="257" spans="2:10" ht="22.5">
      <c r="B257" s="4" t="s">
        <v>207</v>
      </c>
      <c r="C257" s="2" t="s">
        <v>208</v>
      </c>
      <c r="D257" s="15" t="s">
        <v>4</v>
      </c>
      <c r="E257" s="16">
        <v>1</v>
      </c>
      <c r="F257" s="30">
        <v>8.4499999999999993</v>
      </c>
      <c r="G257" s="20">
        <f t="shared" si="27"/>
        <v>8.4499999999999993</v>
      </c>
      <c r="I257" s="3">
        <v>8.4499999999999993</v>
      </c>
      <c r="J257" s="26" t="b">
        <f t="shared" si="23"/>
        <v>1</v>
      </c>
    </row>
    <row r="258" spans="2:10" ht="33.75">
      <c r="B258" s="4" t="s">
        <v>201</v>
      </c>
      <c r="C258" s="2" t="s">
        <v>202</v>
      </c>
      <c r="D258" s="15" t="s">
        <v>4</v>
      </c>
      <c r="E258" s="16">
        <v>0.115</v>
      </c>
      <c r="F258" s="30">
        <v>31.5</v>
      </c>
      <c r="G258" s="20">
        <f t="shared" si="27"/>
        <v>3.62</v>
      </c>
      <c r="I258" s="3">
        <v>3.62</v>
      </c>
      <c r="J258" s="26" t="b">
        <f t="shared" si="23"/>
        <v>1</v>
      </c>
    </row>
    <row r="259" spans="2:10" ht="22.5">
      <c r="B259" s="4" t="s">
        <v>175</v>
      </c>
      <c r="C259" s="2" t="s">
        <v>176</v>
      </c>
      <c r="D259" s="15" t="s">
        <v>21</v>
      </c>
      <c r="E259" s="16">
        <v>0.19259999999999999</v>
      </c>
      <c r="F259" s="30">
        <v>20.68</v>
      </c>
      <c r="G259" s="20">
        <f t="shared" si="27"/>
        <v>3.98</v>
      </c>
      <c r="I259" s="3">
        <v>3.98</v>
      </c>
      <c r="J259" s="26" t="b">
        <f t="shared" si="23"/>
        <v>1</v>
      </c>
    </row>
    <row r="260" spans="2:10" ht="22.5">
      <c r="B260" s="4" t="s">
        <v>75</v>
      </c>
      <c r="C260" s="2" t="s">
        <v>76</v>
      </c>
      <c r="D260" s="15" t="s">
        <v>21</v>
      </c>
      <c r="E260" s="16">
        <v>0.19259999999999999</v>
      </c>
      <c r="F260" s="30">
        <v>25.04</v>
      </c>
      <c r="G260" s="20">
        <f t="shared" si="27"/>
        <v>4.82</v>
      </c>
      <c r="I260" s="3">
        <v>4.82</v>
      </c>
      <c r="J260" s="26" t="b">
        <f t="shared" si="23"/>
        <v>1</v>
      </c>
    </row>
    <row r="261" spans="2:10">
      <c r="B261" s="17"/>
      <c r="C261" s="17"/>
      <c r="D261" s="17"/>
      <c r="E261" s="17"/>
      <c r="F261" s="31" t="s">
        <v>1</v>
      </c>
      <c r="G261" s="21">
        <f>SUM(G256:G260)</f>
        <v>27.37</v>
      </c>
      <c r="I261" s="18">
        <v>27.37</v>
      </c>
      <c r="J261" s="26" t="b">
        <f t="shared" si="23"/>
        <v>1</v>
      </c>
    </row>
    <row r="262" spans="2:10">
      <c r="J262"/>
    </row>
    <row r="263" spans="2:10" ht="25.5" customHeight="1">
      <c r="B263" s="22" t="s">
        <v>209</v>
      </c>
      <c r="C263" s="23"/>
      <c r="D263" s="23"/>
      <c r="E263" s="23"/>
      <c r="F263" s="23"/>
      <c r="G263" s="24"/>
      <c r="J263"/>
    </row>
    <row r="264" spans="2:10">
      <c r="B264" s="8" t="s">
        <v>13</v>
      </c>
      <c r="C264" s="9"/>
      <c r="D264" s="9"/>
      <c r="E264" s="9"/>
      <c r="F264" s="28"/>
      <c r="G264" s="10"/>
      <c r="J264"/>
    </row>
    <row r="265" spans="2:10">
      <c r="B265" s="11" t="s">
        <v>210</v>
      </c>
      <c r="C265" s="12"/>
      <c r="D265" s="12"/>
      <c r="E265" s="12"/>
      <c r="F265" s="29"/>
      <c r="G265" s="13"/>
      <c r="J265"/>
    </row>
    <row r="266" spans="2:10">
      <c r="B266" s="14" t="s">
        <v>15</v>
      </c>
      <c r="C266" s="1" t="s">
        <v>0</v>
      </c>
      <c r="D266" s="14" t="s">
        <v>16</v>
      </c>
      <c r="E266" s="14" t="s">
        <v>17</v>
      </c>
      <c r="F266" s="14" t="s">
        <v>272</v>
      </c>
      <c r="G266" s="14" t="s">
        <v>18</v>
      </c>
      <c r="I266" s="14" t="s">
        <v>18</v>
      </c>
      <c r="J266"/>
    </row>
    <row r="267" spans="2:10">
      <c r="B267" s="4" t="s">
        <v>189</v>
      </c>
      <c r="C267" s="2" t="s">
        <v>190</v>
      </c>
      <c r="D267" s="15" t="s">
        <v>4</v>
      </c>
      <c r="E267" s="16">
        <v>9.9000000000000008E-3</v>
      </c>
      <c r="F267" s="30">
        <v>76.319999999999993</v>
      </c>
      <c r="G267" s="20">
        <f t="shared" ref="G267:G272" si="28">TRUNC(E267*F267,2)</f>
        <v>0.75</v>
      </c>
      <c r="I267" s="3">
        <v>0.75</v>
      </c>
      <c r="J267" s="26" t="b">
        <f t="shared" si="23"/>
        <v>1</v>
      </c>
    </row>
    <row r="268" spans="2:10" ht="22.5">
      <c r="B268" s="4" t="s">
        <v>211</v>
      </c>
      <c r="C268" s="2" t="s">
        <v>212</v>
      </c>
      <c r="D268" s="15" t="s">
        <v>4</v>
      </c>
      <c r="E268" s="16">
        <v>1</v>
      </c>
      <c r="F268" s="30">
        <v>2.38</v>
      </c>
      <c r="G268" s="20">
        <f t="shared" si="28"/>
        <v>2.38</v>
      </c>
      <c r="I268" s="3">
        <v>2.38</v>
      </c>
      <c r="J268" s="26" t="b">
        <f t="shared" si="23"/>
        <v>1</v>
      </c>
    </row>
    <row r="269" spans="2:10">
      <c r="B269" s="4" t="s">
        <v>173</v>
      </c>
      <c r="C269" s="2" t="s">
        <v>174</v>
      </c>
      <c r="D269" s="15" t="s">
        <v>4</v>
      </c>
      <c r="E269" s="16">
        <v>7.1000000000000004E-3</v>
      </c>
      <c r="F269" s="30">
        <v>3.65</v>
      </c>
      <c r="G269" s="20">
        <f t="shared" si="28"/>
        <v>0.02</v>
      </c>
      <c r="I269" s="3">
        <v>0.02</v>
      </c>
      <c r="J269" s="26" t="b">
        <f t="shared" si="23"/>
        <v>1</v>
      </c>
    </row>
    <row r="270" spans="2:10" ht="22.5">
      <c r="B270" s="4" t="s">
        <v>193</v>
      </c>
      <c r="C270" s="2" t="s">
        <v>194</v>
      </c>
      <c r="D270" s="15" t="s">
        <v>4</v>
      </c>
      <c r="E270" s="16">
        <v>1.4999999999999999E-2</v>
      </c>
      <c r="F270" s="30">
        <v>86.47</v>
      </c>
      <c r="G270" s="20">
        <f t="shared" si="28"/>
        <v>1.29</v>
      </c>
      <c r="I270" s="3">
        <v>1.29</v>
      </c>
      <c r="J270" s="26" t="b">
        <f t="shared" si="23"/>
        <v>1</v>
      </c>
    </row>
    <row r="271" spans="2:10" ht="22.5">
      <c r="B271" s="4" t="s">
        <v>175</v>
      </c>
      <c r="C271" s="2" t="s">
        <v>176</v>
      </c>
      <c r="D271" s="15" t="s">
        <v>21</v>
      </c>
      <c r="E271" s="16">
        <v>0.127</v>
      </c>
      <c r="F271" s="30">
        <v>20.68</v>
      </c>
      <c r="G271" s="20">
        <f t="shared" si="28"/>
        <v>2.62</v>
      </c>
      <c r="I271" s="3">
        <v>2.62</v>
      </c>
      <c r="J271" s="26" t="b">
        <f t="shared" si="23"/>
        <v>1</v>
      </c>
    </row>
    <row r="272" spans="2:10" ht="22.5">
      <c r="B272" s="4" t="s">
        <v>75</v>
      </c>
      <c r="C272" s="2" t="s">
        <v>76</v>
      </c>
      <c r="D272" s="15" t="s">
        <v>21</v>
      </c>
      <c r="E272" s="16">
        <v>0.127</v>
      </c>
      <c r="F272" s="30">
        <v>25.04</v>
      </c>
      <c r="G272" s="20">
        <f t="shared" si="28"/>
        <v>3.18</v>
      </c>
      <c r="I272" s="3">
        <v>3.18</v>
      </c>
      <c r="J272" s="26" t="b">
        <f t="shared" si="23"/>
        <v>1</v>
      </c>
    </row>
    <row r="273" spans="2:10">
      <c r="B273" s="17"/>
      <c r="C273" s="17"/>
      <c r="D273" s="17"/>
      <c r="E273" s="17"/>
      <c r="F273" s="31" t="s">
        <v>1</v>
      </c>
      <c r="G273" s="21">
        <f>SUM(G267:G272)</f>
        <v>10.24</v>
      </c>
      <c r="I273" s="18">
        <v>10.24</v>
      </c>
      <c r="J273" s="26" t="b">
        <f t="shared" si="23"/>
        <v>1</v>
      </c>
    </row>
    <row r="274" spans="2:10">
      <c r="J274"/>
    </row>
    <row r="275" spans="2:10" ht="25.5" customHeight="1">
      <c r="B275" s="22" t="s">
        <v>213</v>
      </c>
      <c r="C275" s="23"/>
      <c r="D275" s="23"/>
      <c r="E275" s="23"/>
      <c r="F275" s="23"/>
      <c r="G275" s="24"/>
      <c r="J275"/>
    </row>
    <row r="276" spans="2:10">
      <c r="B276" s="8" t="s">
        <v>13</v>
      </c>
      <c r="C276" s="9"/>
      <c r="D276" s="9"/>
      <c r="E276" s="9"/>
      <c r="F276" s="28"/>
      <c r="G276" s="10"/>
      <c r="J276"/>
    </row>
    <row r="277" spans="2:10">
      <c r="B277" s="11" t="s">
        <v>214</v>
      </c>
      <c r="C277" s="12"/>
      <c r="D277" s="12"/>
      <c r="E277" s="12"/>
      <c r="F277" s="29"/>
      <c r="G277" s="13"/>
      <c r="J277"/>
    </row>
    <row r="278" spans="2:10">
      <c r="B278" s="14" t="s">
        <v>15</v>
      </c>
      <c r="C278" s="1" t="s">
        <v>0</v>
      </c>
      <c r="D278" s="14" t="s">
        <v>16</v>
      </c>
      <c r="E278" s="14" t="s">
        <v>17</v>
      </c>
      <c r="F278" s="14" t="s">
        <v>272</v>
      </c>
      <c r="G278" s="14" t="s">
        <v>18</v>
      </c>
      <c r="I278" s="14" t="s">
        <v>18</v>
      </c>
      <c r="J278"/>
    </row>
    <row r="279" spans="2:10">
      <c r="B279" s="4" t="s">
        <v>189</v>
      </c>
      <c r="C279" s="2" t="s">
        <v>190</v>
      </c>
      <c r="D279" s="15" t="s">
        <v>4</v>
      </c>
      <c r="E279" s="16">
        <v>2.92E-2</v>
      </c>
      <c r="F279" s="30">
        <v>76.319999999999993</v>
      </c>
      <c r="G279" s="20">
        <f t="shared" ref="G279:G284" si="29">TRUNC(E279*F279,2)</f>
        <v>2.2200000000000002</v>
      </c>
      <c r="I279" s="3">
        <v>2.2200000000000002</v>
      </c>
      <c r="J279" s="26" t="b">
        <f t="shared" ref="J279:J340" si="30">G279&lt;=I279</f>
        <v>1</v>
      </c>
    </row>
    <row r="280" spans="2:10" ht="22.5">
      <c r="B280" s="4" t="s">
        <v>215</v>
      </c>
      <c r="C280" s="2" t="s">
        <v>216</v>
      </c>
      <c r="D280" s="15" t="s">
        <v>4</v>
      </c>
      <c r="E280" s="16">
        <v>1</v>
      </c>
      <c r="F280" s="30">
        <v>23.46</v>
      </c>
      <c r="G280" s="20">
        <f t="shared" si="29"/>
        <v>23.46</v>
      </c>
      <c r="I280" s="3">
        <v>23.46</v>
      </c>
      <c r="J280" s="26" t="b">
        <f t="shared" si="30"/>
        <v>1</v>
      </c>
    </row>
    <row r="281" spans="2:10">
      <c r="B281" s="4" t="s">
        <v>173</v>
      </c>
      <c r="C281" s="2" t="s">
        <v>174</v>
      </c>
      <c r="D281" s="15" t="s">
        <v>4</v>
      </c>
      <c r="E281" s="16">
        <v>1.54E-2</v>
      </c>
      <c r="F281" s="30">
        <v>3.65</v>
      </c>
      <c r="G281" s="20">
        <f t="shared" si="29"/>
        <v>0.05</v>
      </c>
      <c r="I281" s="3">
        <v>0.05</v>
      </c>
      <c r="J281" s="26" t="b">
        <f t="shared" si="30"/>
        <v>1</v>
      </c>
    </row>
    <row r="282" spans="2:10" ht="22.5">
      <c r="B282" s="4" t="s">
        <v>193</v>
      </c>
      <c r="C282" s="2" t="s">
        <v>194</v>
      </c>
      <c r="D282" s="15" t="s">
        <v>4</v>
      </c>
      <c r="E282" s="16">
        <v>4.3999999999999997E-2</v>
      </c>
      <c r="F282" s="30">
        <v>86.47</v>
      </c>
      <c r="G282" s="20">
        <f t="shared" si="29"/>
        <v>3.8</v>
      </c>
      <c r="I282" s="3">
        <v>3.8</v>
      </c>
      <c r="J282" s="26" t="b">
        <f t="shared" si="30"/>
        <v>1</v>
      </c>
    </row>
    <row r="283" spans="2:10" ht="22.5">
      <c r="B283" s="4" t="s">
        <v>175</v>
      </c>
      <c r="C283" s="2" t="s">
        <v>176</v>
      </c>
      <c r="D283" s="15" t="s">
        <v>21</v>
      </c>
      <c r="E283" s="16">
        <v>0.3987</v>
      </c>
      <c r="F283" s="30">
        <v>20.68</v>
      </c>
      <c r="G283" s="20">
        <f t="shared" si="29"/>
        <v>8.24</v>
      </c>
      <c r="I283" s="3">
        <v>8.24</v>
      </c>
      <c r="J283" s="26" t="b">
        <f t="shared" si="30"/>
        <v>1</v>
      </c>
    </row>
    <row r="284" spans="2:10" ht="22.5">
      <c r="B284" s="4" t="s">
        <v>75</v>
      </c>
      <c r="C284" s="2" t="s">
        <v>76</v>
      </c>
      <c r="D284" s="15" t="s">
        <v>21</v>
      </c>
      <c r="E284" s="16">
        <v>0.3987</v>
      </c>
      <c r="F284" s="30">
        <v>25.04</v>
      </c>
      <c r="G284" s="20">
        <f t="shared" si="29"/>
        <v>9.98</v>
      </c>
      <c r="I284" s="3">
        <v>9.98</v>
      </c>
      <c r="J284" s="26" t="b">
        <f t="shared" si="30"/>
        <v>1</v>
      </c>
    </row>
    <row r="285" spans="2:10">
      <c r="B285" s="17"/>
      <c r="C285" s="17"/>
      <c r="D285" s="17"/>
      <c r="E285" s="17"/>
      <c r="F285" s="31" t="s">
        <v>1</v>
      </c>
      <c r="G285" s="21">
        <f>SUM(G279:G284)</f>
        <v>47.75</v>
      </c>
      <c r="I285" s="18">
        <v>47.75</v>
      </c>
      <c r="J285" s="26" t="b">
        <f t="shared" si="30"/>
        <v>1</v>
      </c>
    </row>
    <row r="286" spans="2:10">
      <c r="J286"/>
    </row>
    <row r="287" spans="2:10">
      <c r="B287" s="5" t="s">
        <v>217</v>
      </c>
      <c r="C287" s="6"/>
      <c r="D287" s="6"/>
      <c r="E287" s="6"/>
      <c r="F287" s="27"/>
      <c r="G287" s="7"/>
      <c r="J287"/>
    </row>
    <row r="288" spans="2:10">
      <c r="B288" s="8" t="s">
        <v>25</v>
      </c>
      <c r="C288" s="9"/>
      <c r="D288" s="9"/>
      <c r="E288" s="9"/>
      <c r="F288" s="28"/>
      <c r="G288" s="10"/>
      <c r="J288"/>
    </row>
    <row r="289" spans="2:10">
      <c r="B289" s="11" t="s">
        <v>218</v>
      </c>
      <c r="C289" s="12"/>
      <c r="D289" s="12"/>
      <c r="E289" s="12"/>
      <c r="F289" s="29"/>
      <c r="G289" s="13"/>
      <c r="J289"/>
    </row>
    <row r="290" spans="2:10">
      <c r="B290" s="14" t="s">
        <v>15</v>
      </c>
      <c r="C290" s="1" t="s">
        <v>0</v>
      </c>
      <c r="D290" s="14" t="s">
        <v>16</v>
      </c>
      <c r="E290" s="14" t="s">
        <v>17</v>
      </c>
      <c r="F290" s="14" t="s">
        <v>272</v>
      </c>
      <c r="G290" s="14" t="s">
        <v>18</v>
      </c>
      <c r="I290" s="14" t="s">
        <v>18</v>
      </c>
      <c r="J290"/>
    </row>
    <row r="291" spans="2:10">
      <c r="B291" s="4" t="s">
        <v>22</v>
      </c>
      <c r="C291" s="4" t="s">
        <v>23</v>
      </c>
      <c r="D291" s="15" t="s">
        <v>21</v>
      </c>
      <c r="E291" s="16">
        <v>0.45</v>
      </c>
      <c r="F291" s="30">
        <v>20.74</v>
      </c>
      <c r="G291" s="20">
        <f>TRUNC(E291*F291,2)</f>
        <v>9.33</v>
      </c>
      <c r="I291" s="3">
        <v>9.33</v>
      </c>
      <c r="J291" s="26" t="b">
        <f t="shared" si="30"/>
        <v>1</v>
      </c>
    </row>
    <row r="292" spans="2:10">
      <c r="B292" s="17"/>
      <c r="C292" s="17"/>
      <c r="D292" s="17"/>
      <c r="E292" s="17"/>
      <c r="F292" s="31" t="s">
        <v>1</v>
      </c>
      <c r="G292" s="21">
        <f>SUM(G291)</f>
        <v>9.33</v>
      </c>
      <c r="I292" s="18">
        <v>9.33</v>
      </c>
      <c r="J292" s="26" t="b">
        <f t="shared" si="30"/>
        <v>1</v>
      </c>
    </row>
    <row r="293" spans="2:10">
      <c r="J293"/>
    </row>
    <row r="294" spans="2:10" ht="25.5" customHeight="1">
      <c r="B294" s="22" t="s">
        <v>219</v>
      </c>
      <c r="C294" s="23"/>
      <c r="D294" s="23"/>
      <c r="E294" s="23"/>
      <c r="F294" s="23"/>
      <c r="G294" s="24"/>
      <c r="J294"/>
    </row>
    <row r="295" spans="2:10">
      <c r="B295" s="8" t="s">
        <v>25</v>
      </c>
      <c r="C295" s="9"/>
      <c r="D295" s="9"/>
      <c r="E295" s="9"/>
      <c r="F295" s="28"/>
      <c r="G295" s="10"/>
      <c r="J295"/>
    </row>
    <row r="296" spans="2:10">
      <c r="B296" s="11" t="s">
        <v>220</v>
      </c>
      <c r="C296" s="12"/>
      <c r="D296" s="12"/>
      <c r="E296" s="12"/>
      <c r="F296" s="29"/>
      <c r="G296" s="13"/>
      <c r="J296"/>
    </row>
    <row r="297" spans="2:10">
      <c r="B297" s="14" t="s">
        <v>15</v>
      </c>
      <c r="C297" s="1" t="s">
        <v>0</v>
      </c>
      <c r="D297" s="14" t="s">
        <v>16</v>
      </c>
      <c r="E297" s="14" t="s">
        <v>17</v>
      </c>
      <c r="F297" s="14" t="s">
        <v>272</v>
      </c>
      <c r="G297" s="14" t="s">
        <v>18</v>
      </c>
      <c r="I297" s="14" t="s">
        <v>18</v>
      </c>
      <c r="J297"/>
    </row>
    <row r="298" spans="2:10">
      <c r="B298" s="4" t="s">
        <v>189</v>
      </c>
      <c r="C298" s="2" t="s">
        <v>190</v>
      </c>
      <c r="D298" s="15" t="s">
        <v>4</v>
      </c>
      <c r="E298" s="16">
        <v>1.6500000000000001E-2</v>
      </c>
      <c r="F298" s="30">
        <v>76.319999999999993</v>
      </c>
      <c r="G298" s="20">
        <f t="shared" ref="G298:G306" si="31">TRUNC(E298*F298,2)</f>
        <v>1.25</v>
      </c>
      <c r="I298" s="3">
        <v>1.25</v>
      </c>
      <c r="J298" s="26" t="b">
        <f t="shared" si="30"/>
        <v>1</v>
      </c>
    </row>
    <row r="299" spans="2:10" ht="22.5">
      <c r="B299" s="4" t="s">
        <v>221</v>
      </c>
      <c r="C299" s="2" t="s">
        <v>222</v>
      </c>
      <c r="D299" s="15" t="s">
        <v>4</v>
      </c>
      <c r="E299" s="16">
        <v>1</v>
      </c>
      <c r="F299" s="30">
        <v>360.71</v>
      </c>
      <c r="G299" s="20">
        <f t="shared" si="31"/>
        <v>360.71</v>
      </c>
      <c r="I299" s="3">
        <v>360.71</v>
      </c>
      <c r="J299" s="26" t="b">
        <f t="shared" si="30"/>
        <v>1</v>
      </c>
    </row>
    <row r="300" spans="2:10">
      <c r="B300" s="4" t="s">
        <v>130</v>
      </c>
      <c r="C300" s="2" t="s">
        <v>131</v>
      </c>
      <c r="D300" s="15" t="s">
        <v>8</v>
      </c>
      <c r="E300" s="16">
        <v>0.8</v>
      </c>
      <c r="F300" s="30">
        <v>0.8</v>
      </c>
      <c r="G300" s="20">
        <f t="shared" si="31"/>
        <v>0.64</v>
      </c>
      <c r="I300" s="3">
        <v>0.64</v>
      </c>
      <c r="J300" s="26" t="b">
        <f t="shared" si="30"/>
        <v>1</v>
      </c>
    </row>
    <row r="301" spans="2:10" ht="22.5">
      <c r="B301" s="4" t="s">
        <v>223</v>
      </c>
      <c r="C301" s="2" t="s">
        <v>224</v>
      </c>
      <c r="D301" s="15" t="s">
        <v>4</v>
      </c>
      <c r="E301" s="16">
        <v>1</v>
      </c>
      <c r="F301" s="30">
        <v>4.95</v>
      </c>
      <c r="G301" s="20">
        <f t="shared" si="31"/>
        <v>4.95</v>
      </c>
      <c r="I301" s="3">
        <v>4.95</v>
      </c>
      <c r="J301" s="26" t="b">
        <f t="shared" si="30"/>
        <v>1</v>
      </c>
    </row>
    <row r="302" spans="2:10">
      <c r="B302" s="4" t="s">
        <v>173</v>
      </c>
      <c r="C302" s="2" t="s">
        <v>174</v>
      </c>
      <c r="D302" s="15" t="s">
        <v>4</v>
      </c>
      <c r="E302" s="16">
        <v>3.6700000000000003E-2</v>
      </c>
      <c r="F302" s="30">
        <v>3.65</v>
      </c>
      <c r="G302" s="20">
        <f t="shared" si="31"/>
        <v>0.13</v>
      </c>
      <c r="I302" s="3">
        <v>0.13</v>
      </c>
      <c r="J302" s="26" t="b">
        <f t="shared" si="30"/>
        <v>1</v>
      </c>
    </row>
    <row r="303" spans="2:10" ht="22.5">
      <c r="B303" s="4" t="s">
        <v>193</v>
      </c>
      <c r="C303" s="2" t="s">
        <v>194</v>
      </c>
      <c r="D303" s="15" t="s">
        <v>4</v>
      </c>
      <c r="E303" s="16">
        <v>2.1999999999999999E-2</v>
      </c>
      <c r="F303" s="30">
        <v>86.47</v>
      </c>
      <c r="G303" s="20">
        <f t="shared" si="31"/>
        <v>1.9</v>
      </c>
      <c r="I303" s="3">
        <v>1.9</v>
      </c>
      <c r="J303" s="26" t="b">
        <f t="shared" si="30"/>
        <v>1</v>
      </c>
    </row>
    <row r="304" spans="2:10" ht="22.5">
      <c r="B304" s="4" t="s">
        <v>183</v>
      </c>
      <c r="C304" s="2" t="s">
        <v>184</v>
      </c>
      <c r="D304" s="15" t="s">
        <v>9</v>
      </c>
      <c r="E304" s="16">
        <v>0.2</v>
      </c>
      <c r="F304" s="30">
        <v>10.94</v>
      </c>
      <c r="G304" s="20">
        <f t="shared" si="31"/>
        <v>2.1800000000000002</v>
      </c>
      <c r="I304" s="3">
        <v>2.1800000000000002</v>
      </c>
      <c r="J304" s="26" t="b">
        <f t="shared" si="30"/>
        <v>1</v>
      </c>
    </row>
    <row r="305" spans="2:10" ht="22.5">
      <c r="B305" s="4" t="s">
        <v>75</v>
      </c>
      <c r="C305" s="2" t="s">
        <v>76</v>
      </c>
      <c r="D305" s="15" t="s">
        <v>21</v>
      </c>
      <c r="E305" s="16">
        <v>0.23183999999999999</v>
      </c>
      <c r="F305" s="30">
        <v>25.04</v>
      </c>
      <c r="G305" s="20">
        <f t="shared" si="31"/>
        <v>5.8</v>
      </c>
      <c r="I305" s="3">
        <v>5.8</v>
      </c>
      <c r="J305" s="26" t="b">
        <f t="shared" si="30"/>
        <v>1</v>
      </c>
    </row>
    <row r="306" spans="2:10">
      <c r="B306" s="4" t="s">
        <v>22</v>
      </c>
      <c r="C306" s="4" t="s">
        <v>23</v>
      </c>
      <c r="D306" s="15" t="s">
        <v>21</v>
      </c>
      <c r="E306" s="16">
        <v>0.22334000000000001</v>
      </c>
      <c r="F306" s="30">
        <v>20.74</v>
      </c>
      <c r="G306" s="20">
        <f t="shared" si="31"/>
        <v>4.63</v>
      </c>
      <c r="I306" s="3">
        <v>4.63</v>
      </c>
      <c r="J306" s="26" t="b">
        <f t="shared" si="30"/>
        <v>1</v>
      </c>
    </row>
    <row r="307" spans="2:10">
      <c r="B307" s="17"/>
      <c r="C307" s="17"/>
      <c r="D307" s="17"/>
      <c r="E307" s="17"/>
      <c r="F307" s="31" t="s">
        <v>1</v>
      </c>
      <c r="G307" s="21">
        <f>SUM(G298:G306)</f>
        <v>382.18999999999994</v>
      </c>
      <c r="I307" s="18">
        <v>382.19</v>
      </c>
      <c r="J307" s="26" t="b">
        <f t="shared" si="30"/>
        <v>1</v>
      </c>
    </row>
    <row r="308" spans="2:10">
      <c r="J308"/>
    </row>
    <row r="309" spans="2:10" ht="25.5" customHeight="1">
      <c r="B309" s="22" t="s">
        <v>225</v>
      </c>
      <c r="C309" s="23"/>
      <c r="D309" s="23"/>
      <c r="E309" s="23"/>
      <c r="F309" s="23"/>
      <c r="G309" s="24"/>
      <c r="J309"/>
    </row>
    <row r="310" spans="2:10">
      <c r="B310" s="8" t="s">
        <v>25</v>
      </c>
      <c r="C310" s="9"/>
      <c r="D310" s="9"/>
      <c r="E310" s="9"/>
      <c r="F310" s="28"/>
      <c r="G310" s="10"/>
      <c r="J310"/>
    </row>
    <row r="311" spans="2:10">
      <c r="B311" s="11" t="s">
        <v>226</v>
      </c>
      <c r="C311" s="12"/>
      <c r="D311" s="12"/>
      <c r="E311" s="12"/>
      <c r="F311" s="29"/>
      <c r="G311" s="13"/>
      <c r="J311"/>
    </row>
    <row r="312" spans="2:10">
      <c r="B312" s="14" t="s">
        <v>15</v>
      </c>
      <c r="C312" s="1" t="s">
        <v>0</v>
      </c>
      <c r="D312" s="14" t="s">
        <v>16</v>
      </c>
      <c r="E312" s="14" t="s">
        <v>17</v>
      </c>
      <c r="F312" s="14" t="s">
        <v>272</v>
      </c>
      <c r="G312" s="14" t="s">
        <v>18</v>
      </c>
      <c r="I312" s="14" t="s">
        <v>18</v>
      </c>
      <c r="J312"/>
    </row>
    <row r="313" spans="2:10" ht="22.5">
      <c r="B313" s="4" t="s">
        <v>221</v>
      </c>
      <c r="C313" s="2" t="s">
        <v>222</v>
      </c>
      <c r="D313" s="15" t="s">
        <v>4</v>
      </c>
      <c r="E313" s="16">
        <v>1</v>
      </c>
      <c r="F313" s="30">
        <v>360.71</v>
      </c>
      <c r="G313" s="20">
        <f t="shared" ref="G313:G316" si="32">TRUNC(E313*F313,2)</f>
        <v>360.71</v>
      </c>
      <c r="I313" s="3">
        <v>360.71</v>
      </c>
      <c r="J313" s="26" t="b">
        <f t="shared" si="30"/>
        <v>1</v>
      </c>
    </row>
    <row r="314" spans="2:10">
      <c r="B314" s="4" t="s">
        <v>130</v>
      </c>
      <c r="C314" s="2" t="s">
        <v>131</v>
      </c>
      <c r="D314" s="15" t="s">
        <v>8</v>
      </c>
      <c r="E314" s="16">
        <v>0.8</v>
      </c>
      <c r="F314" s="30">
        <v>0.8</v>
      </c>
      <c r="G314" s="20">
        <f t="shared" si="32"/>
        <v>0.64</v>
      </c>
      <c r="I314" s="3">
        <v>0.64</v>
      </c>
      <c r="J314" s="26" t="b">
        <f t="shared" si="30"/>
        <v>1</v>
      </c>
    </row>
    <row r="315" spans="2:10" ht="22.5">
      <c r="B315" s="4" t="s">
        <v>75</v>
      </c>
      <c r="C315" s="2" t="s">
        <v>76</v>
      </c>
      <c r="D315" s="15" t="s">
        <v>21</v>
      </c>
      <c r="E315" s="16">
        <v>4.1500000000000002E-2</v>
      </c>
      <c r="F315" s="30">
        <v>25.04</v>
      </c>
      <c r="G315" s="20">
        <f t="shared" si="32"/>
        <v>1.03</v>
      </c>
      <c r="I315" s="3">
        <v>1.03</v>
      </c>
      <c r="J315" s="26" t="b">
        <f t="shared" si="30"/>
        <v>1</v>
      </c>
    </row>
    <row r="316" spans="2:10">
      <c r="B316" s="4" t="s">
        <v>22</v>
      </c>
      <c r="C316" s="4" t="s">
        <v>23</v>
      </c>
      <c r="D316" s="15" t="s">
        <v>21</v>
      </c>
      <c r="E316" s="16">
        <v>3.2599999999999997E-2</v>
      </c>
      <c r="F316" s="30">
        <v>20.74</v>
      </c>
      <c r="G316" s="20">
        <f t="shared" si="32"/>
        <v>0.67</v>
      </c>
      <c r="I316" s="3">
        <v>0.67</v>
      </c>
      <c r="J316" s="26" t="b">
        <f t="shared" si="30"/>
        <v>1</v>
      </c>
    </row>
    <row r="317" spans="2:10">
      <c r="B317" s="17"/>
      <c r="C317" s="17"/>
      <c r="D317" s="17"/>
      <c r="E317" s="17"/>
      <c r="F317" s="31" t="s">
        <v>1</v>
      </c>
      <c r="G317" s="21">
        <f>SUM(G313:G316)</f>
        <v>363.04999999999995</v>
      </c>
      <c r="I317" s="18">
        <v>363.05</v>
      </c>
      <c r="J317" s="26" t="b">
        <f t="shared" si="30"/>
        <v>1</v>
      </c>
    </row>
    <row r="318" spans="2:10">
      <c r="J318"/>
    </row>
    <row r="319" spans="2:10" ht="25.5" customHeight="1">
      <c r="B319" s="22" t="s">
        <v>227</v>
      </c>
      <c r="C319" s="23"/>
      <c r="D319" s="23"/>
      <c r="E319" s="23"/>
      <c r="F319" s="23"/>
      <c r="G319" s="24"/>
      <c r="J319"/>
    </row>
    <row r="320" spans="2:10">
      <c r="B320" s="8" t="s">
        <v>13</v>
      </c>
      <c r="C320" s="9"/>
      <c r="D320" s="9"/>
      <c r="E320" s="9"/>
      <c r="F320" s="28"/>
      <c r="G320" s="10"/>
      <c r="J320"/>
    </row>
    <row r="321" spans="2:10">
      <c r="B321" s="11" t="s">
        <v>228</v>
      </c>
      <c r="C321" s="12"/>
      <c r="D321" s="12"/>
      <c r="E321" s="12"/>
      <c r="F321" s="29"/>
      <c r="G321" s="13"/>
      <c r="J321"/>
    </row>
    <row r="322" spans="2:10">
      <c r="B322" s="14" t="s">
        <v>15</v>
      </c>
      <c r="C322" s="1" t="s">
        <v>0</v>
      </c>
      <c r="D322" s="14" t="s">
        <v>16</v>
      </c>
      <c r="E322" s="14" t="s">
        <v>17</v>
      </c>
      <c r="F322" s="14" t="s">
        <v>272</v>
      </c>
      <c r="G322" s="14" t="s">
        <v>18</v>
      </c>
      <c r="I322" s="14" t="s">
        <v>18</v>
      </c>
      <c r="J322"/>
    </row>
    <row r="323" spans="2:10" ht="12.75" customHeight="1">
      <c r="B323" s="4" t="s">
        <v>197</v>
      </c>
      <c r="C323" s="2" t="s">
        <v>198</v>
      </c>
      <c r="D323" s="15" t="s">
        <v>4</v>
      </c>
      <c r="E323" s="16">
        <v>3</v>
      </c>
      <c r="F323" s="30">
        <v>1.83</v>
      </c>
      <c r="G323" s="20">
        <f t="shared" ref="G323:G327" si="33">TRUNC(E323*F323,2)</f>
        <v>5.49</v>
      </c>
      <c r="I323" s="3">
        <v>5.49</v>
      </c>
      <c r="J323" s="26" t="b">
        <f t="shared" si="30"/>
        <v>1</v>
      </c>
    </row>
    <row r="324" spans="2:10" ht="22.5">
      <c r="B324" s="4" t="s">
        <v>229</v>
      </c>
      <c r="C324" s="2" t="s">
        <v>230</v>
      </c>
      <c r="D324" s="15" t="s">
        <v>4</v>
      </c>
      <c r="E324" s="16">
        <v>1</v>
      </c>
      <c r="F324" s="30">
        <v>10.029999999999999</v>
      </c>
      <c r="G324" s="20">
        <f t="shared" si="33"/>
        <v>10.029999999999999</v>
      </c>
      <c r="I324" s="3">
        <v>10.029999999999999</v>
      </c>
      <c r="J324" s="26" t="b">
        <f t="shared" si="30"/>
        <v>1</v>
      </c>
    </row>
    <row r="325" spans="2:10" ht="33.75">
      <c r="B325" s="4" t="s">
        <v>201</v>
      </c>
      <c r="C325" s="2" t="s">
        <v>202</v>
      </c>
      <c r="D325" s="15" t="s">
        <v>4</v>
      </c>
      <c r="E325" s="16">
        <v>7.4999999999999997E-2</v>
      </c>
      <c r="F325" s="30">
        <v>31.5</v>
      </c>
      <c r="G325" s="20">
        <f t="shared" si="33"/>
        <v>2.36</v>
      </c>
      <c r="I325" s="3">
        <v>2.36</v>
      </c>
      <c r="J325" s="26" t="b">
        <f t="shared" si="30"/>
        <v>1</v>
      </c>
    </row>
    <row r="326" spans="2:10" ht="22.5">
      <c r="B326" s="4" t="s">
        <v>175</v>
      </c>
      <c r="C326" s="2" t="s">
        <v>176</v>
      </c>
      <c r="D326" s="15" t="s">
        <v>21</v>
      </c>
      <c r="E326" s="16">
        <v>4.5699999999999998E-2</v>
      </c>
      <c r="F326" s="30">
        <v>20.68</v>
      </c>
      <c r="G326" s="20">
        <f t="shared" si="33"/>
        <v>0.94</v>
      </c>
      <c r="I326" s="3">
        <v>0.94</v>
      </c>
      <c r="J326" s="26" t="b">
        <f t="shared" si="30"/>
        <v>1</v>
      </c>
    </row>
    <row r="327" spans="2:10" ht="22.5">
      <c r="B327" s="4" t="s">
        <v>75</v>
      </c>
      <c r="C327" s="2" t="s">
        <v>76</v>
      </c>
      <c r="D327" s="15" t="s">
        <v>21</v>
      </c>
      <c r="E327" s="16">
        <v>4.5699999999999998E-2</v>
      </c>
      <c r="F327" s="30">
        <v>25.04</v>
      </c>
      <c r="G327" s="20">
        <f t="shared" si="33"/>
        <v>1.1399999999999999</v>
      </c>
      <c r="I327" s="3">
        <v>1.1399999999999999</v>
      </c>
      <c r="J327" s="26" t="b">
        <f t="shared" si="30"/>
        <v>1</v>
      </c>
    </row>
    <row r="328" spans="2:10">
      <c r="B328" s="17"/>
      <c r="C328" s="17"/>
      <c r="D328" s="17"/>
      <c r="E328" s="17"/>
      <c r="F328" s="31" t="s">
        <v>1</v>
      </c>
      <c r="G328" s="21">
        <f>SUM(G323:G327)</f>
        <v>19.96</v>
      </c>
      <c r="I328" s="18">
        <v>19.96</v>
      </c>
      <c r="J328" s="26" t="b">
        <f t="shared" si="30"/>
        <v>1</v>
      </c>
    </row>
    <row r="329" spans="2:10">
      <c r="J329"/>
    </row>
    <row r="330" spans="2:10">
      <c r="B330" s="5" t="s">
        <v>231</v>
      </c>
      <c r="C330" s="6"/>
      <c r="D330" s="6"/>
      <c r="E330" s="6"/>
      <c r="F330" s="27"/>
      <c r="G330" s="7"/>
      <c r="J330"/>
    </row>
    <row r="331" spans="2:10">
      <c r="B331" s="8" t="s">
        <v>25</v>
      </c>
      <c r="C331" s="9"/>
      <c r="D331" s="9"/>
      <c r="E331" s="9"/>
      <c r="F331" s="28"/>
      <c r="G331" s="10"/>
      <c r="J331"/>
    </row>
    <row r="332" spans="2:10">
      <c r="B332" s="11" t="s">
        <v>232</v>
      </c>
      <c r="C332" s="12"/>
      <c r="D332" s="12"/>
      <c r="E332" s="12"/>
      <c r="F332" s="29"/>
      <c r="G332" s="13"/>
      <c r="J332"/>
    </row>
    <row r="333" spans="2:10">
      <c r="B333" s="14" t="s">
        <v>15</v>
      </c>
      <c r="C333" s="1" t="s">
        <v>0</v>
      </c>
      <c r="D333" s="14" t="s">
        <v>16</v>
      </c>
      <c r="E333" s="14" t="s">
        <v>17</v>
      </c>
      <c r="F333" s="14" t="s">
        <v>272</v>
      </c>
      <c r="G333" s="14" t="s">
        <v>18</v>
      </c>
      <c r="I333" s="14" t="s">
        <v>18</v>
      </c>
      <c r="J333"/>
    </row>
    <row r="334" spans="2:10" ht="22.5">
      <c r="B334" s="4" t="s">
        <v>205</v>
      </c>
      <c r="C334" s="2" t="s">
        <v>206</v>
      </c>
      <c r="D334" s="15" t="s">
        <v>4</v>
      </c>
      <c r="E334" s="16">
        <v>1</v>
      </c>
      <c r="F334" s="30">
        <v>3.25</v>
      </c>
      <c r="G334" s="20">
        <f t="shared" ref="G334:G339" si="34">TRUNC(E334*F334,2)</f>
        <v>3.25</v>
      </c>
      <c r="I334" s="3">
        <v>3.25</v>
      </c>
      <c r="J334" s="26" t="b">
        <f t="shared" si="30"/>
        <v>1</v>
      </c>
    </row>
    <row r="335" spans="2:10" ht="12.75" customHeight="1">
      <c r="B335" s="4" t="s">
        <v>197</v>
      </c>
      <c r="C335" s="2" t="s">
        <v>198</v>
      </c>
      <c r="D335" s="15" t="s">
        <v>4</v>
      </c>
      <c r="E335" s="16">
        <v>1</v>
      </c>
      <c r="F335" s="30">
        <v>1.83</v>
      </c>
      <c r="G335" s="20">
        <f t="shared" si="34"/>
        <v>1.83</v>
      </c>
      <c r="I335" s="3">
        <v>1.83</v>
      </c>
      <c r="J335" s="26" t="b">
        <f t="shared" si="30"/>
        <v>1</v>
      </c>
    </row>
    <row r="336" spans="2:10" ht="22.5">
      <c r="B336" s="4" t="s">
        <v>233</v>
      </c>
      <c r="C336" s="2" t="s">
        <v>234</v>
      </c>
      <c r="D336" s="15" t="s">
        <v>4</v>
      </c>
      <c r="E336" s="16">
        <v>1</v>
      </c>
      <c r="F336" s="30">
        <v>19.03</v>
      </c>
      <c r="G336" s="20">
        <f t="shared" si="34"/>
        <v>19.03</v>
      </c>
      <c r="I336" s="3">
        <v>19.03</v>
      </c>
      <c r="J336" s="26" t="b">
        <f t="shared" si="30"/>
        <v>1</v>
      </c>
    </row>
    <row r="337" spans="2:10" ht="33.75">
      <c r="B337" s="4" t="s">
        <v>201</v>
      </c>
      <c r="C337" s="2" t="s">
        <v>202</v>
      </c>
      <c r="D337" s="15" t="s">
        <v>4</v>
      </c>
      <c r="E337" s="16">
        <v>0.04</v>
      </c>
      <c r="F337" s="30">
        <v>31.5</v>
      </c>
      <c r="G337" s="20">
        <f t="shared" si="34"/>
        <v>1.26</v>
      </c>
      <c r="I337" s="3">
        <v>1.26</v>
      </c>
      <c r="J337" s="26" t="b">
        <f t="shared" si="30"/>
        <v>1</v>
      </c>
    </row>
    <row r="338" spans="2:10" ht="22.5">
      <c r="B338" s="4" t="s">
        <v>75</v>
      </c>
      <c r="C338" s="2" t="s">
        <v>76</v>
      </c>
      <c r="D338" s="15" t="s">
        <v>21</v>
      </c>
      <c r="E338" s="16">
        <v>0.06</v>
      </c>
      <c r="F338" s="30">
        <v>25.04</v>
      </c>
      <c r="G338" s="20">
        <f t="shared" si="34"/>
        <v>1.5</v>
      </c>
      <c r="I338" s="3">
        <v>1.5</v>
      </c>
      <c r="J338" s="26" t="b">
        <f t="shared" si="30"/>
        <v>1</v>
      </c>
    </row>
    <row r="339" spans="2:10">
      <c r="B339" s="4" t="s">
        <v>22</v>
      </c>
      <c r="C339" s="4" t="s">
        <v>23</v>
      </c>
      <c r="D339" s="15" t="s">
        <v>21</v>
      </c>
      <c r="E339" s="16">
        <v>0.06</v>
      </c>
      <c r="F339" s="30">
        <v>20.74</v>
      </c>
      <c r="G339" s="20">
        <f t="shared" si="34"/>
        <v>1.24</v>
      </c>
      <c r="I339" s="3">
        <v>1.24</v>
      </c>
      <c r="J339" s="26" t="b">
        <f t="shared" si="30"/>
        <v>1</v>
      </c>
    </row>
    <row r="340" spans="2:10">
      <c r="B340" s="17"/>
      <c r="C340" s="17"/>
      <c r="D340" s="17"/>
      <c r="E340" s="17"/>
      <c r="F340" s="31" t="s">
        <v>1</v>
      </c>
      <c r="G340" s="21">
        <f>SUM(G334:G339)</f>
        <v>28.11</v>
      </c>
      <c r="I340" s="18">
        <v>28.11</v>
      </c>
      <c r="J340" s="26" t="b">
        <f t="shared" si="30"/>
        <v>1</v>
      </c>
    </row>
    <row r="341" spans="2:10">
      <c r="J341"/>
    </row>
    <row r="342" spans="2:10">
      <c r="B342" s="5" t="s">
        <v>235</v>
      </c>
      <c r="C342" s="6"/>
      <c r="D342" s="6"/>
      <c r="E342" s="6"/>
      <c r="F342" s="27"/>
      <c r="G342" s="7"/>
      <c r="J342"/>
    </row>
    <row r="343" spans="2:10">
      <c r="B343" s="8" t="s">
        <v>25</v>
      </c>
      <c r="C343" s="9"/>
      <c r="D343" s="9"/>
      <c r="E343" s="9"/>
      <c r="F343" s="28"/>
      <c r="G343" s="10"/>
      <c r="J343"/>
    </row>
    <row r="344" spans="2:10">
      <c r="B344" s="11" t="s">
        <v>236</v>
      </c>
      <c r="C344" s="12"/>
      <c r="D344" s="12"/>
      <c r="E344" s="12"/>
      <c r="F344" s="29"/>
      <c r="G344" s="13"/>
      <c r="J344"/>
    </row>
    <row r="345" spans="2:10">
      <c r="B345" s="14" t="s">
        <v>15</v>
      </c>
      <c r="C345" s="1" t="s">
        <v>0</v>
      </c>
      <c r="D345" s="14" t="s">
        <v>16</v>
      </c>
      <c r="E345" s="14" t="s">
        <v>17</v>
      </c>
      <c r="F345" s="14" t="s">
        <v>272</v>
      </c>
      <c r="G345" s="14" t="s">
        <v>18</v>
      </c>
      <c r="I345" s="14" t="s">
        <v>18</v>
      </c>
      <c r="J345"/>
    </row>
    <row r="346" spans="2:10" ht="22.5">
      <c r="B346" s="4" t="s">
        <v>205</v>
      </c>
      <c r="C346" s="2" t="s">
        <v>206</v>
      </c>
      <c r="D346" s="15" t="s">
        <v>4</v>
      </c>
      <c r="E346" s="16">
        <v>1</v>
      </c>
      <c r="F346" s="30">
        <v>3.25</v>
      </c>
      <c r="G346" s="20">
        <f t="shared" ref="G346:G351" si="35">TRUNC(E346*F346,2)</f>
        <v>3.25</v>
      </c>
      <c r="I346" s="3">
        <v>3.25</v>
      </c>
      <c r="J346" s="26" t="b">
        <f t="shared" ref="J346:J404" si="36">G346&lt;=I346</f>
        <v>1</v>
      </c>
    </row>
    <row r="347" spans="2:10" ht="12.75" customHeight="1">
      <c r="B347" s="4" t="s">
        <v>197</v>
      </c>
      <c r="C347" s="2" t="s">
        <v>198</v>
      </c>
      <c r="D347" s="15" t="s">
        <v>4</v>
      </c>
      <c r="E347" s="16">
        <v>1</v>
      </c>
      <c r="F347" s="30">
        <v>1.83</v>
      </c>
      <c r="G347" s="20">
        <f t="shared" si="35"/>
        <v>1.83</v>
      </c>
      <c r="I347" s="3">
        <v>1.83</v>
      </c>
      <c r="J347" s="26" t="b">
        <f t="shared" si="36"/>
        <v>1</v>
      </c>
    </row>
    <row r="348" spans="2:10" ht="33.75">
      <c r="B348" s="4" t="s">
        <v>201</v>
      </c>
      <c r="C348" s="2" t="s">
        <v>202</v>
      </c>
      <c r="D348" s="15" t="s">
        <v>4</v>
      </c>
      <c r="E348" s="16">
        <v>9.1999999999999998E-2</v>
      </c>
      <c r="F348" s="30">
        <v>31.5</v>
      </c>
      <c r="G348" s="20">
        <f t="shared" si="35"/>
        <v>2.89</v>
      </c>
      <c r="I348" s="3">
        <v>2.89</v>
      </c>
      <c r="J348" s="26" t="b">
        <f t="shared" si="36"/>
        <v>1</v>
      </c>
    </row>
    <row r="349" spans="2:10" ht="22.5">
      <c r="B349" s="4" t="s">
        <v>237</v>
      </c>
      <c r="C349" s="2" t="s">
        <v>238</v>
      </c>
      <c r="D349" s="15" t="s">
        <v>4</v>
      </c>
      <c r="E349" s="16">
        <v>1</v>
      </c>
      <c r="F349" s="30">
        <v>17.3</v>
      </c>
      <c r="G349" s="20">
        <f t="shared" si="35"/>
        <v>17.3</v>
      </c>
      <c r="I349" s="3">
        <v>17.3</v>
      </c>
      <c r="J349" s="26" t="b">
        <f t="shared" si="36"/>
        <v>1</v>
      </c>
    </row>
    <row r="350" spans="2:10" ht="22.5">
      <c r="B350" s="4" t="s">
        <v>75</v>
      </c>
      <c r="C350" s="2" t="s">
        <v>76</v>
      </c>
      <c r="D350" s="15" t="s">
        <v>21</v>
      </c>
      <c r="E350" s="16">
        <v>0.33</v>
      </c>
      <c r="F350" s="30">
        <v>25.04</v>
      </c>
      <c r="G350" s="20">
        <f t="shared" si="35"/>
        <v>8.26</v>
      </c>
      <c r="I350" s="3">
        <v>8.26</v>
      </c>
      <c r="J350" s="26" t="b">
        <f t="shared" si="36"/>
        <v>1</v>
      </c>
    </row>
    <row r="351" spans="2:10">
      <c r="B351" s="4" t="s">
        <v>22</v>
      </c>
      <c r="C351" s="4" t="s">
        <v>23</v>
      </c>
      <c r="D351" s="15" t="s">
        <v>21</v>
      </c>
      <c r="E351" s="16">
        <v>0.33</v>
      </c>
      <c r="F351" s="30">
        <v>20.74</v>
      </c>
      <c r="G351" s="20">
        <f t="shared" si="35"/>
        <v>6.84</v>
      </c>
      <c r="I351" s="3">
        <v>6.84</v>
      </c>
      <c r="J351" s="26" t="b">
        <f t="shared" si="36"/>
        <v>1</v>
      </c>
    </row>
    <row r="352" spans="2:10">
      <c r="B352" s="17"/>
      <c r="C352" s="17"/>
      <c r="D352" s="17"/>
      <c r="E352" s="17"/>
      <c r="F352" s="31" t="s">
        <v>1</v>
      </c>
      <c r="G352" s="21">
        <f>SUM(G346:G351)</f>
        <v>40.370000000000005</v>
      </c>
      <c r="I352" s="18">
        <v>40.369999999999997</v>
      </c>
      <c r="J352" s="26" t="b">
        <f t="shared" si="36"/>
        <v>1</v>
      </c>
    </row>
    <row r="353" spans="2:10">
      <c r="J353"/>
    </row>
    <row r="354" spans="2:10" ht="25.5" customHeight="1">
      <c r="B354" s="22" t="s">
        <v>239</v>
      </c>
      <c r="C354" s="23"/>
      <c r="D354" s="23"/>
      <c r="E354" s="23"/>
      <c r="F354" s="23"/>
      <c r="G354" s="24"/>
      <c r="J354"/>
    </row>
    <row r="355" spans="2:10">
      <c r="B355" s="8" t="s">
        <v>25</v>
      </c>
      <c r="C355" s="9"/>
      <c r="D355" s="9"/>
      <c r="E355" s="9"/>
      <c r="F355" s="28"/>
      <c r="G355" s="10"/>
      <c r="J355"/>
    </row>
    <row r="356" spans="2:10">
      <c r="B356" s="11" t="s">
        <v>240</v>
      </c>
      <c r="C356" s="12"/>
      <c r="D356" s="12"/>
      <c r="E356" s="12"/>
      <c r="F356" s="29"/>
      <c r="G356" s="13"/>
      <c r="J356"/>
    </row>
    <row r="357" spans="2:10">
      <c r="B357" s="14" t="s">
        <v>15</v>
      </c>
      <c r="C357" s="1" t="s">
        <v>0</v>
      </c>
      <c r="D357" s="14" t="s">
        <v>16</v>
      </c>
      <c r="E357" s="14" t="s">
        <v>17</v>
      </c>
      <c r="F357" s="14" t="s">
        <v>272</v>
      </c>
      <c r="G357" s="14" t="s">
        <v>18</v>
      </c>
      <c r="I357" s="14" t="s">
        <v>18</v>
      </c>
      <c r="J357"/>
    </row>
    <row r="358" spans="2:10" ht="38.25" customHeight="1">
      <c r="B358" s="4" t="s">
        <v>241</v>
      </c>
      <c r="C358" s="2" t="s">
        <v>242</v>
      </c>
      <c r="D358" s="15" t="s">
        <v>4</v>
      </c>
      <c r="E358" s="16">
        <v>4</v>
      </c>
      <c r="F358" s="30">
        <v>329.26</v>
      </c>
      <c r="G358" s="20">
        <f t="shared" ref="G358:G370" si="37">TRUNC(E358*F358,2)</f>
        <v>1317.04</v>
      </c>
      <c r="I358" s="3">
        <v>1317.04</v>
      </c>
      <c r="J358" s="26" t="b">
        <f t="shared" si="36"/>
        <v>1</v>
      </c>
    </row>
    <row r="359" spans="2:10" ht="22.5">
      <c r="B359" s="4" t="s">
        <v>243</v>
      </c>
      <c r="C359" s="2" t="s">
        <v>244</v>
      </c>
      <c r="D359" s="15" t="s">
        <v>4</v>
      </c>
      <c r="E359" s="16">
        <v>1</v>
      </c>
      <c r="F359" s="30">
        <v>9.82</v>
      </c>
      <c r="G359" s="20">
        <f t="shared" si="37"/>
        <v>9.82</v>
      </c>
      <c r="I359" s="3">
        <v>9.82</v>
      </c>
      <c r="J359" s="26" t="b">
        <f t="shared" si="36"/>
        <v>1</v>
      </c>
    </row>
    <row r="360" spans="2:10" ht="22.5">
      <c r="B360" s="4" t="s">
        <v>207</v>
      </c>
      <c r="C360" s="2" t="s">
        <v>208</v>
      </c>
      <c r="D360" s="15" t="s">
        <v>4</v>
      </c>
      <c r="E360" s="16">
        <v>1</v>
      </c>
      <c r="F360" s="30">
        <v>8.4499999999999993</v>
      </c>
      <c r="G360" s="20">
        <f t="shared" si="37"/>
        <v>8.4499999999999993</v>
      </c>
      <c r="I360" s="3">
        <v>8.4499999999999993</v>
      </c>
      <c r="J360" s="26" t="b">
        <f t="shared" si="36"/>
        <v>1</v>
      </c>
    </row>
    <row r="361" spans="2:10" ht="22.5">
      <c r="B361" s="4" t="s">
        <v>245</v>
      </c>
      <c r="C361" s="2" t="s">
        <v>246</v>
      </c>
      <c r="D361" s="15" t="s">
        <v>4</v>
      </c>
      <c r="E361" s="16">
        <v>1</v>
      </c>
      <c r="F361" s="30">
        <v>259.07</v>
      </c>
      <c r="G361" s="20">
        <f t="shared" si="37"/>
        <v>259.07</v>
      </c>
      <c r="I361" s="3">
        <v>259.07</v>
      </c>
      <c r="J361" s="26" t="b">
        <f t="shared" si="36"/>
        <v>1</v>
      </c>
    </row>
    <row r="362" spans="2:10" ht="22.5">
      <c r="B362" s="4" t="s">
        <v>247</v>
      </c>
      <c r="C362" s="2" t="s">
        <v>248</v>
      </c>
      <c r="D362" s="15" t="s">
        <v>4</v>
      </c>
      <c r="E362" s="16">
        <v>1</v>
      </c>
      <c r="F362" s="30">
        <v>16.27</v>
      </c>
      <c r="G362" s="20">
        <f t="shared" si="37"/>
        <v>16.27</v>
      </c>
      <c r="I362" s="3">
        <v>16.27</v>
      </c>
      <c r="J362" s="26" t="b">
        <f t="shared" si="36"/>
        <v>1</v>
      </c>
    </row>
    <row r="363" spans="2:10" ht="22.5">
      <c r="B363" s="4" t="s">
        <v>71</v>
      </c>
      <c r="C363" s="2" t="s">
        <v>72</v>
      </c>
      <c r="D363" s="15" t="s">
        <v>9</v>
      </c>
      <c r="E363" s="16">
        <v>1.2</v>
      </c>
      <c r="F363" s="30">
        <v>15.16</v>
      </c>
      <c r="G363" s="20">
        <f t="shared" si="37"/>
        <v>18.190000000000001</v>
      </c>
      <c r="I363" s="3">
        <v>18.190000000000001</v>
      </c>
      <c r="J363" s="26" t="b">
        <f t="shared" si="36"/>
        <v>1</v>
      </c>
    </row>
    <row r="364" spans="2:10" ht="45">
      <c r="B364" s="4" t="s">
        <v>155</v>
      </c>
      <c r="C364" s="2" t="s">
        <v>156</v>
      </c>
      <c r="D364" s="15" t="s">
        <v>6</v>
      </c>
      <c r="E364" s="16">
        <v>7.6E-3</v>
      </c>
      <c r="F364" s="30">
        <v>582.25</v>
      </c>
      <c r="G364" s="20">
        <f t="shared" si="37"/>
        <v>4.42</v>
      </c>
      <c r="I364" s="3">
        <v>4.42</v>
      </c>
      <c r="J364" s="26" t="b">
        <f t="shared" si="36"/>
        <v>1</v>
      </c>
    </row>
    <row r="365" spans="2:10">
      <c r="B365" s="4" t="s">
        <v>161</v>
      </c>
      <c r="C365" s="2" t="s">
        <v>5</v>
      </c>
      <c r="D365" s="15" t="s">
        <v>6</v>
      </c>
      <c r="E365" s="16">
        <v>3.53</v>
      </c>
      <c r="F365" s="30">
        <v>82.04</v>
      </c>
      <c r="G365" s="20">
        <f t="shared" si="37"/>
        <v>289.60000000000002</v>
      </c>
      <c r="I365" s="3">
        <v>289.60000000000002</v>
      </c>
      <c r="J365" s="26" t="b">
        <f t="shared" si="36"/>
        <v>1</v>
      </c>
    </row>
    <row r="366" spans="2:10" ht="22.5">
      <c r="B366" s="4" t="s">
        <v>249</v>
      </c>
      <c r="C366" s="2" t="s">
        <v>250</v>
      </c>
      <c r="D366" s="15" t="s">
        <v>2</v>
      </c>
      <c r="E366" s="16">
        <v>1.77</v>
      </c>
      <c r="F366" s="30">
        <v>18.27</v>
      </c>
      <c r="G366" s="20">
        <f t="shared" si="37"/>
        <v>32.33</v>
      </c>
      <c r="I366" s="3">
        <v>32.33</v>
      </c>
      <c r="J366" s="26" t="b">
        <f t="shared" si="36"/>
        <v>1</v>
      </c>
    </row>
    <row r="367" spans="2:10">
      <c r="B367" s="4" t="s">
        <v>77</v>
      </c>
      <c r="C367" s="2" t="s">
        <v>78</v>
      </c>
      <c r="D367" s="15" t="s">
        <v>21</v>
      </c>
      <c r="E367" s="16">
        <v>1.5562</v>
      </c>
      <c r="F367" s="30">
        <v>25.75</v>
      </c>
      <c r="G367" s="20">
        <f t="shared" si="37"/>
        <v>40.07</v>
      </c>
      <c r="I367" s="3">
        <v>40.07</v>
      </c>
      <c r="J367" s="26" t="b">
        <f t="shared" si="36"/>
        <v>1</v>
      </c>
    </row>
    <row r="368" spans="2:10" ht="22.5">
      <c r="B368" s="4" t="s">
        <v>251</v>
      </c>
      <c r="C368" s="2" t="s">
        <v>252</v>
      </c>
      <c r="D368" s="15" t="s">
        <v>2</v>
      </c>
      <c r="E368" s="16">
        <v>1.77</v>
      </c>
      <c r="F368" s="30">
        <v>6.02</v>
      </c>
      <c r="G368" s="20">
        <f t="shared" si="37"/>
        <v>10.65</v>
      </c>
      <c r="I368" s="3">
        <v>10.65</v>
      </c>
      <c r="J368" s="26" t="b">
        <f t="shared" si="36"/>
        <v>1</v>
      </c>
    </row>
    <row r="369" spans="2:10" ht="22.5">
      <c r="B369" s="4" t="s">
        <v>162</v>
      </c>
      <c r="C369" s="2" t="s">
        <v>7</v>
      </c>
      <c r="D369" s="15" t="s">
        <v>6</v>
      </c>
      <c r="E369" s="16">
        <v>0.88</v>
      </c>
      <c r="F369" s="30">
        <v>25.36</v>
      </c>
      <c r="G369" s="20">
        <f t="shared" si="37"/>
        <v>22.31</v>
      </c>
      <c r="I369" s="3">
        <v>22.31</v>
      </c>
      <c r="J369" s="26" t="b">
        <f t="shared" si="36"/>
        <v>1</v>
      </c>
    </row>
    <row r="370" spans="2:10">
      <c r="B370" s="4" t="s">
        <v>22</v>
      </c>
      <c r="C370" s="4" t="s">
        <v>23</v>
      </c>
      <c r="D370" s="15" t="s">
        <v>21</v>
      </c>
      <c r="E370" s="16">
        <v>1.2228000000000001</v>
      </c>
      <c r="F370" s="30">
        <v>20.74</v>
      </c>
      <c r="G370" s="20">
        <f t="shared" si="37"/>
        <v>25.36</v>
      </c>
      <c r="I370" s="3">
        <v>25.36</v>
      </c>
      <c r="J370" s="26" t="b">
        <f t="shared" si="36"/>
        <v>1</v>
      </c>
    </row>
    <row r="371" spans="2:10">
      <c r="B371" s="17"/>
      <c r="C371" s="17"/>
      <c r="D371" s="17"/>
      <c r="E371" s="17"/>
      <c r="F371" s="31" t="s">
        <v>1</v>
      </c>
      <c r="G371" s="21">
        <f>SUM(G358:G370)</f>
        <v>2053.58</v>
      </c>
      <c r="I371" s="18">
        <v>2053.58</v>
      </c>
      <c r="J371" s="26" t="b">
        <f t="shared" si="36"/>
        <v>1</v>
      </c>
    </row>
    <row r="372" spans="2:10">
      <c r="J372"/>
    </row>
    <row r="373" spans="2:10" ht="25.5" customHeight="1">
      <c r="B373" s="22" t="s">
        <v>253</v>
      </c>
      <c r="C373" s="23"/>
      <c r="D373" s="23"/>
      <c r="E373" s="23"/>
      <c r="F373" s="23"/>
      <c r="G373" s="24"/>
      <c r="J373"/>
    </row>
    <row r="374" spans="2:10">
      <c r="B374" s="8" t="s">
        <v>25</v>
      </c>
      <c r="C374" s="9"/>
      <c r="D374" s="9"/>
      <c r="E374" s="9"/>
      <c r="F374" s="28"/>
      <c r="G374" s="10"/>
      <c r="J374"/>
    </row>
    <row r="375" spans="2:10">
      <c r="B375" s="11" t="s">
        <v>254</v>
      </c>
      <c r="C375" s="12"/>
      <c r="D375" s="12"/>
      <c r="E375" s="12"/>
      <c r="F375" s="29"/>
      <c r="G375" s="13"/>
      <c r="J375"/>
    </row>
    <row r="376" spans="2:10">
      <c r="B376" s="14" t="s">
        <v>15</v>
      </c>
      <c r="C376" s="1" t="s">
        <v>0</v>
      </c>
      <c r="D376" s="14" t="s">
        <v>16</v>
      </c>
      <c r="E376" s="14" t="s">
        <v>17</v>
      </c>
      <c r="F376" s="14" t="s">
        <v>272</v>
      </c>
      <c r="G376" s="14" t="s">
        <v>18</v>
      </c>
      <c r="I376" s="14" t="s">
        <v>18</v>
      </c>
      <c r="J376"/>
    </row>
    <row r="377" spans="2:10" ht="22.5">
      <c r="B377" s="4" t="s">
        <v>255</v>
      </c>
      <c r="C377" s="2" t="s">
        <v>256</v>
      </c>
      <c r="D377" s="15" t="s">
        <v>4</v>
      </c>
      <c r="E377" s="16">
        <v>6</v>
      </c>
      <c r="F377" s="30">
        <v>210.06</v>
      </c>
      <c r="G377" s="20">
        <f t="shared" ref="G377:G387" si="38">TRUNC(E377*F377,2)</f>
        <v>1260.3599999999999</v>
      </c>
      <c r="I377" s="3">
        <v>1260.3599999999999</v>
      </c>
      <c r="J377" s="26" t="b">
        <f t="shared" si="36"/>
        <v>1</v>
      </c>
    </row>
    <row r="378" spans="2:10" ht="22.5">
      <c r="B378" s="4" t="s">
        <v>243</v>
      </c>
      <c r="C378" s="2" t="s">
        <v>244</v>
      </c>
      <c r="D378" s="15" t="s">
        <v>4</v>
      </c>
      <c r="E378" s="16">
        <v>1</v>
      </c>
      <c r="F378" s="30">
        <v>9.82</v>
      </c>
      <c r="G378" s="20">
        <f t="shared" si="38"/>
        <v>9.82</v>
      </c>
      <c r="I378" s="3">
        <v>9.82</v>
      </c>
      <c r="J378" s="26" t="b">
        <f t="shared" si="36"/>
        <v>1</v>
      </c>
    </row>
    <row r="379" spans="2:10" ht="22.5">
      <c r="B379" s="4" t="s">
        <v>207</v>
      </c>
      <c r="C379" s="2" t="s">
        <v>208</v>
      </c>
      <c r="D379" s="15" t="s">
        <v>4</v>
      </c>
      <c r="E379" s="16">
        <v>1</v>
      </c>
      <c r="F379" s="30">
        <v>8.4499999999999993</v>
      </c>
      <c r="G379" s="20">
        <f t="shared" si="38"/>
        <v>8.4499999999999993</v>
      </c>
      <c r="I379" s="3">
        <v>8.4499999999999993</v>
      </c>
      <c r="J379" s="26" t="b">
        <f t="shared" si="36"/>
        <v>1</v>
      </c>
    </row>
    <row r="380" spans="2:10" ht="22.5">
      <c r="B380" s="4" t="s">
        <v>257</v>
      </c>
      <c r="C380" s="2" t="s">
        <v>258</v>
      </c>
      <c r="D380" s="15" t="s">
        <v>6</v>
      </c>
      <c r="E380" s="16">
        <v>0.39</v>
      </c>
      <c r="F380" s="30">
        <v>112.03</v>
      </c>
      <c r="G380" s="20">
        <f t="shared" si="38"/>
        <v>43.69</v>
      </c>
      <c r="I380" s="3">
        <v>43.69</v>
      </c>
      <c r="J380" s="26" t="b">
        <f t="shared" si="36"/>
        <v>1</v>
      </c>
    </row>
    <row r="381" spans="2:10" ht="22.5">
      <c r="B381" s="4" t="s">
        <v>259</v>
      </c>
      <c r="C381" s="2" t="s">
        <v>260</v>
      </c>
      <c r="D381" s="15" t="s">
        <v>4</v>
      </c>
      <c r="E381" s="16">
        <v>1</v>
      </c>
      <c r="F381" s="30">
        <v>167.62</v>
      </c>
      <c r="G381" s="20">
        <f t="shared" si="38"/>
        <v>167.62</v>
      </c>
      <c r="I381" s="3">
        <v>167.62</v>
      </c>
      <c r="J381" s="26" t="b">
        <f t="shared" si="36"/>
        <v>1</v>
      </c>
    </row>
    <row r="382" spans="2:10" ht="22.5">
      <c r="B382" s="4" t="s">
        <v>71</v>
      </c>
      <c r="C382" s="2" t="s">
        <v>72</v>
      </c>
      <c r="D382" s="15" t="s">
        <v>9</v>
      </c>
      <c r="E382" s="16">
        <v>0.2</v>
      </c>
      <c r="F382" s="30">
        <v>15.16</v>
      </c>
      <c r="G382" s="20">
        <f t="shared" si="38"/>
        <v>3.03</v>
      </c>
      <c r="I382" s="3">
        <v>3.03</v>
      </c>
      <c r="J382" s="26" t="b">
        <f t="shared" si="36"/>
        <v>1</v>
      </c>
    </row>
    <row r="383" spans="2:10" ht="45">
      <c r="B383" s="4" t="s">
        <v>155</v>
      </c>
      <c r="C383" s="2" t="s">
        <v>156</v>
      </c>
      <c r="D383" s="15" t="s">
        <v>6</v>
      </c>
      <c r="E383" s="16">
        <v>9.4000000000000004E-3</v>
      </c>
      <c r="F383" s="30">
        <v>582.25</v>
      </c>
      <c r="G383" s="20">
        <f t="shared" si="38"/>
        <v>5.47</v>
      </c>
      <c r="I383" s="3">
        <v>5.47</v>
      </c>
      <c r="J383" s="26" t="b">
        <f t="shared" si="36"/>
        <v>1</v>
      </c>
    </row>
    <row r="384" spans="2:10">
      <c r="B384" s="4" t="s">
        <v>161</v>
      </c>
      <c r="C384" s="2" t="s">
        <v>5</v>
      </c>
      <c r="D384" s="15" t="s">
        <v>6</v>
      </c>
      <c r="E384" s="16">
        <v>3.98</v>
      </c>
      <c r="F384" s="30">
        <v>82.04</v>
      </c>
      <c r="G384" s="20">
        <f t="shared" si="38"/>
        <v>326.51</v>
      </c>
      <c r="I384" s="3">
        <v>326.51</v>
      </c>
      <c r="J384" s="26" t="b">
        <f t="shared" si="36"/>
        <v>1</v>
      </c>
    </row>
    <row r="385" spans="2:10">
      <c r="B385" s="4" t="s">
        <v>77</v>
      </c>
      <c r="C385" s="2" t="s">
        <v>78</v>
      </c>
      <c r="D385" s="15" t="s">
        <v>21</v>
      </c>
      <c r="E385" s="16">
        <v>1.7470000000000001</v>
      </c>
      <c r="F385" s="30">
        <v>25.75</v>
      </c>
      <c r="G385" s="20">
        <f t="shared" si="38"/>
        <v>44.98</v>
      </c>
      <c r="I385" s="3">
        <v>44.98</v>
      </c>
      <c r="J385" s="26" t="b">
        <f t="shared" si="36"/>
        <v>1</v>
      </c>
    </row>
    <row r="386" spans="2:10" ht="22.5">
      <c r="B386" s="4" t="s">
        <v>162</v>
      </c>
      <c r="C386" s="2" t="s">
        <v>7</v>
      </c>
      <c r="D386" s="15" t="s">
        <v>6</v>
      </c>
      <c r="E386" s="16">
        <v>1.1299999999999999</v>
      </c>
      <c r="F386" s="30">
        <v>25.36</v>
      </c>
      <c r="G386" s="20">
        <f t="shared" si="38"/>
        <v>28.65</v>
      </c>
      <c r="I386" s="3">
        <v>28.65</v>
      </c>
      <c r="J386" s="26" t="b">
        <f t="shared" si="36"/>
        <v>1</v>
      </c>
    </row>
    <row r="387" spans="2:10">
      <c r="B387" s="4" t="s">
        <v>22</v>
      </c>
      <c r="C387" s="4" t="s">
        <v>23</v>
      </c>
      <c r="D387" s="15" t="s">
        <v>21</v>
      </c>
      <c r="E387" s="16">
        <v>1.3726</v>
      </c>
      <c r="F387" s="30">
        <v>20.74</v>
      </c>
      <c r="G387" s="20">
        <f t="shared" si="38"/>
        <v>28.46</v>
      </c>
      <c r="I387" s="3">
        <v>28.46</v>
      </c>
      <c r="J387" s="26" t="b">
        <f t="shared" si="36"/>
        <v>1</v>
      </c>
    </row>
    <row r="388" spans="2:10">
      <c r="B388" s="17"/>
      <c r="C388" s="17"/>
      <c r="D388" s="17"/>
      <c r="E388" s="17"/>
      <c r="F388" s="31" t="s">
        <v>1</v>
      </c>
      <c r="G388" s="21">
        <f>SUM(G377:G387)</f>
        <v>1927.0400000000002</v>
      </c>
      <c r="I388" s="18">
        <v>1927.04</v>
      </c>
      <c r="J388" s="26" t="b">
        <f t="shared" si="36"/>
        <v>1</v>
      </c>
    </row>
    <row r="389" spans="2:10">
      <c r="J389"/>
    </row>
    <row r="390" spans="2:10">
      <c r="B390" s="5" t="s">
        <v>261</v>
      </c>
      <c r="C390" s="6"/>
      <c r="D390" s="6"/>
      <c r="E390" s="6"/>
      <c r="F390" s="27"/>
      <c r="G390" s="7"/>
      <c r="J390"/>
    </row>
    <row r="391" spans="2:10">
      <c r="B391" s="8" t="s">
        <v>13</v>
      </c>
      <c r="C391" s="9"/>
      <c r="D391" s="9"/>
      <c r="E391" s="9"/>
      <c r="F391" s="28"/>
      <c r="G391" s="10"/>
      <c r="J391"/>
    </row>
    <row r="392" spans="2:10">
      <c r="B392" s="11" t="s">
        <v>262</v>
      </c>
      <c r="C392" s="12"/>
      <c r="D392" s="12"/>
      <c r="E392" s="12"/>
      <c r="F392" s="29"/>
      <c r="G392" s="13"/>
      <c r="J392"/>
    </row>
    <row r="393" spans="2:10">
      <c r="B393" s="14" t="s">
        <v>15</v>
      </c>
      <c r="C393" s="1" t="s">
        <v>0</v>
      </c>
      <c r="D393" s="14" t="s">
        <v>16</v>
      </c>
      <c r="E393" s="14" t="s">
        <v>17</v>
      </c>
      <c r="F393" s="14" t="s">
        <v>272</v>
      </c>
      <c r="G393" s="14" t="s">
        <v>18</v>
      </c>
      <c r="I393" s="14" t="s">
        <v>18</v>
      </c>
      <c r="J393"/>
    </row>
    <row r="394" spans="2:10" ht="38.25" customHeight="1">
      <c r="B394" s="4" t="s">
        <v>263</v>
      </c>
      <c r="C394" s="2" t="s">
        <v>264</v>
      </c>
      <c r="D394" s="15" t="s">
        <v>98</v>
      </c>
      <c r="E394" s="16">
        <v>1.4999999999999999E-2</v>
      </c>
      <c r="F394" s="30">
        <v>5.12</v>
      </c>
      <c r="G394" s="20">
        <f t="shared" ref="G394:G395" si="39">TRUNC(E394*F394,2)</f>
        <v>7.0000000000000007E-2</v>
      </c>
      <c r="I394" s="3">
        <v>7.0000000000000007E-2</v>
      </c>
      <c r="J394" s="26" t="b">
        <f t="shared" si="36"/>
        <v>1</v>
      </c>
    </row>
    <row r="395" spans="2:10">
      <c r="B395" s="4" t="s">
        <v>22</v>
      </c>
      <c r="C395" s="4" t="s">
        <v>23</v>
      </c>
      <c r="D395" s="15" t="s">
        <v>21</v>
      </c>
      <c r="E395" s="16">
        <v>8.8999999999999996E-2</v>
      </c>
      <c r="F395" s="30">
        <v>20.74</v>
      </c>
      <c r="G395" s="20">
        <f t="shared" si="39"/>
        <v>1.84</v>
      </c>
      <c r="I395" s="3">
        <v>1.84</v>
      </c>
      <c r="J395" s="26" t="b">
        <f t="shared" si="36"/>
        <v>1</v>
      </c>
    </row>
    <row r="396" spans="2:10">
      <c r="B396" s="17"/>
      <c r="C396" s="17"/>
      <c r="D396" s="17"/>
      <c r="E396" s="17"/>
      <c r="F396" s="31" t="s">
        <v>1</v>
      </c>
      <c r="G396" s="21">
        <f>SUM(G394:G395)</f>
        <v>1.9100000000000001</v>
      </c>
      <c r="I396" s="18">
        <v>1.91</v>
      </c>
      <c r="J396" s="26" t="b">
        <f t="shared" si="36"/>
        <v>1</v>
      </c>
    </row>
    <row r="397" spans="2:10">
      <c r="J397"/>
    </row>
    <row r="398" spans="2:10">
      <c r="B398" s="5" t="s">
        <v>265</v>
      </c>
      <c r="C398" s="6"/>
      <c r="D398" s="6"/>
      <c r="E398" s="6"/>
      <c r="F398" s="27"/>
      <c r="G398" s="7"/>
      <c r="J398"/>
    </row>
    <row r="399" spans="2:10">
      <c r="B399" s="8" t="s">
        <v>13</v>
      </c>
      <c r="C399" s="9"/>
      <c r="D399" s="9"/>
      <c r="E399" s="9"/>
      <c r="F399" s="28"/>
      <c r="G399" s="10"/>
      <c r="J399"/>
    </row>
    <row r="400" spans="2:10">
      <c r="B400" s="11" t="s">
        <v>266</v>
      </c>
      <c r="C400" s="12"/>
      <c r="D400" s="12"/>
      <c r="E400" s="12"/>
      <c r="F400" s="29"/>
      <c r="G400" s="13"/>
      <c r="J400"/>
    </row>
    <row r="401" spans="2:10">
      <c r="B401" s="14" t="s">
        <v>15</v>
      </c>
      <c r="C401" s="1" t="s">
        <v>0</v>
      </c>
      <c r="D401" s="14" t="s">
        <v>16</v>
      </c>
      <c r="E401" s="14" t="s">
        <v>17</v>
      </c>
      <c r="F401" s="14" t="s">
        <v>272</v>
      </c>
      <c r="G401" s="14" t="s">
        <v>18</v>
      </c>
      <c r="I401" s="14" t="s">
        <v>18</v>
      </c>
      <c r="J401"/>
    </row>
    <row r="402" spans="2:10">
      <c r="B402" s="4" t="s">
        <v>267</v>
      </c>
      <c r="C402" s="2" t="s">
        <v>268</v>
      </c>
      <c r="D402" s="15" t="s">
        <v>2</v>
      </c>
      <c r="E402" s="16">
        <v>1</v>
      </c>
      <c r="F402" s="30">
        <v>6.96</v>
      </c>
      <c r="G402" s="20">
        <f t="shared" ref="G402:G404" si="40">TRUNC(E402*F402,2)</f>
        <v>6.96</v>
      </c>
      <c r="I402" s="3">
        <v>6.96</v>
      </c>
      <c r="J402" s="26" t="b">
        <f t="shared" si="36"/>
        <v>1</v>
      </c>
    </row>
    <row r="403" spans="2:10">
      <c r="B403" s="4" t="s">
        <v>19</v>
      </c>
      <c r="C403" s="2" t="s">
        <v>20</v>
      </c>
      <c r="D403" s="15" t="s">
        <v>21</v>
      </c>
      <c r="E403" s="16">
        <v>2.7699999999999999E-2</v>
      </c>
      <c r="F403" s="30">
        <v>24.59</v>
      </c>
      <c r="G403" s="20">
        <f t="shared" si="40"/>
        <v>0.68</v>
      </c>
      <c r="I403" s="3">
        <v>0.68</v>
      </c>
      <c r="J403" s="26" t="b">
        <f t="shared" si="36"/>
        <v>1</v>
      </c>
    </row>
    <row r="404" spans="2:10">
      <c r="B404" s="4" t="s">
        <v>22</v>
      </c>
      <c r="C404" s="4" t="s">
        <v>23</v>
      </c>
      <c r="D404" s="15" t="s">
        <v>21</v>
      </c>
      <c r="E404" s="16">
        <v>0.1386</v>
      </c>
      <c r="F404" s="30">
        <v>20.74</v>
      </c>
      <c r="G404" s="20">
        <f t="shared" si="40"/>
        <v>2.87</v>
      </c>
      <c r="I404" s="3">
        <v>2.87</v>
      </c>
      <c r="J404" s="26" t="b">
        <f t="shared" si="36"/>
        <v>1</v>
      </c>
    </row>
    <row r="405" spans="2:10">
      <c r="B405" s="17"/>
      <c r="C405" s="17"/>
      <c r="D405" s="17"/>
      <c r="E405" s="17"/>
      <c r="F405" s="31" t="s">
        <v>1</v>
      </c>
      <c r="G405" s="21">
        <f>SUM(G402:G404)</f>
        <v>10.51</v>
      </c>
      <c r="I405" s="18">
        <v>10.51</v>
      </c>
      <c r="J405" s="26" t="b">
        <f t="shared" ref="J405:J412" si="41">G405&lt;=I405</f>
        <v>1</v>
      </c>
    </row>
    <row r="406" spans="2:10">
      <c r="J406"/>
    </row>
    <row r="407" spans="2:10" ht="38.25" customHeight="1">
      <c r="B407" s="22" t="s">
        <v>270</v>
      </c>
      <c r="C407" s="23"/>
      <c r="D407" s="23"/>
      <c r="E407" s="23"/>
      <c r="F407" s="23"/>
      <c r="G407" s="24"/>
      <c r="J407"/>
    </row>
    <row r="408" spans="2:10">
      <c r="B408" s="8" t="s">
        <v>25</v>
      </c>
      <c r="C408" s="9"/>
      <c r="D408" s="9"/>
      <c r="E408" s="9"/>
      <c r="F408" s="28"/>
      <c r="G408" s="10"/>
      <c r="J408"/>
    </row>
    <row r="409" spans="2:10">
      <c r="B409" s="11" t="s">
        <v>271</v>
      </c>
      <c r="C409" s="12"/>
      <c r="D409" s="12"/>
      <c r="E409" s="12"/>
      <c r="F409" s="29"/>
      <c r="G409" s="13"/>
      <c r="J409"/>
    </row>
    <row r="410" spans="2:10">
      <c r="B410" s="14" t="s">
        <v>15</v>
      </c>
      <c r="C410" s="1" t="s">
        <v>0</v>
      </c>
      <c r="D410" s="14" t="s">
        <v>16</v>
      </c>
      <c r="E410" s="14" t="s">
        <v>17</v>
      </c>
      <c r="F410" s="14" t="s">
        <v>272</v>
      </c>
      <c r="G410" s="14" t="s">
        <v>18</v>
      </c>
      <c r="I410" s="14" t="s">
        <v>18</v>
      </c>
      <c r="J410"/>
    </row>
    <row r="411" spans="2:10" ht="56.25">
      <c r="B411" s="19" t="s">
        <v>269</v>
      </c>
      <c r="C411" s="2" t="s">
        <v>10</v>
      </c>
      <c r="D411" s="15" t="s">
        <v>11</v>
      </c>
      <c r="E411" s="16">
        <v>1</v>
      </c>
      <c r="F411" s="30">
        <v>23880.31</v>
      </c>
      <c r="G411" s="20">
        <f>TRUNC(E411*F411,2)</f>
        <v>23880.31</v>
      </c>
      <c r="I411" s="3">
        <v>23880.31</v>
      </c>
      <c r="J411" s="26" t="b">
        <f t="shared" si="41"/>
        <v>1</v>
      </c>
    </row>
    <row r="412" spans="2:10">
      <c r="F412" s="31" t="s">
        <v>1</v>
      </c>
      <c r="G412" s="21">
        <f>SUM(G411)</f>
        <v>23880.31</v>
      </c>
      <c r="I412" s="18">
        <v>23880.31</v>
      </c>
      <c r="J412" s="26" t="b">
        <f t="shared" si="41"/>
        <v>1</v>
      </c>
    </row>
  </sheetData>
  <sheetProtection algorithmName="SHA-512" hashValue="6SxwdGCVi2jWSKMNeRo6rV1iNgm2PTX4CSkiaF/TMv/8nWHK451xjgw6EdTqaOPZk2LrX8p8+pZKGceGAco/hg==" saltValue="yNgzOYZkJNI6G31vxPDKSA==" spinCount="100000" sheet="1" objects="1" scenarios="1"/>
  <mergeCells count="21">
    <mergeCell ref="B241:G241"/>
    <mergeCell ref="B10:G10"/>
    <mergeCell ref="B22:G22"/>
    <mergeCell ref="B80:G80"/>
    <mergeCell ref="B119:G119"/>
    <mergeCell ref="B132:G132"/>
    <mergeCell ref="B145:G145"/>
    <mergeCell ref="B156:G156"/>
    <mergeCell ref="B199:G199"/>
    <mergeCell ref="B209:G209"/>
    <mergeCell ref="B219:G219"/>
    <mergeCell ref="B229:G229"/>
    <mergeCell ref="B354:G354"/>
    <mergeCell ref="B373:G373"/>
    <mergeCell ref="B407:G407"/>
    <mergeCell ref="B252:G252"/>
    <mergeCell ref="B263:G263"/>
    <mergeCell ref="B275:G275"/>
    <mergeCell ref="B294:G294"/>
    <mergeCell ref="B309:G309"/>
    <mergeCell ref="B319:G319"/>
  </mergeCells>
  <pageMargins left="0.7" right="0.7" top="0.75" bottom="0.75" header="0.3" footer="0.3"/>
  <pageSetup paperSize="9" scale="95" fitToHeight="0" orientation="portrait" r:id="rId1"/>
  <headerFooter scaleWithDoc="0"/>
  <rowBreaks count="10" manualBreakCount="10">
    <brk id="41" min="1" max="6" man="1"/>
    <brk id="79" min="1" max="6" man="1"/>
    <brk id="118" min="1" max="6" man="1"/>
    <brk id="155" min="1" max="6" man="1"/>
    <brk id="198" min="1" max="6" man="1"/>
    <brk id="240" min="1" max="6" man="1"/>
    <brk id="274" min="1" max="6" man="1"/>
    <brk id="318" min="1" max="6" man="1"/>
    <brk id="353" min="1" max="6" man="1"/>
    <brk id="389" min="1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Composições Principais</vt:lpstr>
      <vt:lpstr>'Composições Principais'!Area_de_impressao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2025-08-19T15:19:38Z</dcterms:modified>
</cp:coreProperties>
</file>