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547E2AE-5292-4E2E-98C5-D37C2C80C2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osições Principais" sheetId="2" r:id="rId1"/>
  </sheets>
  <definedNames>
    <definedName name="_xlnm._FilterDatabase" localSheetId="0" hidden="1">'Composições Principais'!$B$5:$G$420</definedName>
    <definedName name="_xlnm.Print_Area" localSheetId="0">'Composições Principais'!$B$2:$G$420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5" i="2" l="1"/>
  <c r="J195" i="2" s="1"/>
  <c r="G419" i="2"/>
  <c r="G420" i="2" s="1"/>
  <c r="J420" i="2" s="1"/>
  <c r="G412" i="2"/>
  <c r="J412" i="2" s="1"/>
  <c r="G411" i="2"/>
  <c r="J411" i="2" s="1"/>
  <c r="G410" i="2"/>
  <c r="J410" i="2" s="1"/>
  <c r="G403" i="2"/>
  <c r="J403" i="2" s="1"/>
  <c r="G402" i="2"/>
  <c r="J402" i="2" s="1"/>
  <c r="G395" i="2"/>
  <c r="J395" i="2" s="1"/>
  <c r="G394" i="2"/>
  <c r="J394" i="2" s="1"/>
  <c r="G393" i="2"/>
  <c r="J393" i="2" s="1"/>
  <c r="G392" i="2"/>
  <c r="J392" i="2" s="1"/>
  <c r="G391" i="2"/>
  <c r="G384" i="2"/>
  <c r="J384" i="2" s="1"/>
  <c r="G383" i="2"/>
  <c r="J383" i="2" s="1"/>
  <c r="G382" i="2"/>
  <c r="J382" i="2" s="1"/>
  <c r="G381" i="2"/>
  <c r="J381" i="2" s="1"/>
  <c r="G380" i="2"/>
  <c r="J380" i="2" s="1"/>
  <c r="G379" i="2"/>
  <c r="J379" i="2" s="1"/>
  <c r="G378" i="2"/>
  <c r="J378" i="2" s="1"/>
  <c r="G377" i="2"/>
  <c r="J377" i="2" s="1"/>
  <c r="G376" i="2"/>
  <c r="J376" i="2" s="1"/>
  <c r="G375" i="2"/>
  <c r="J375" i="2" s="1"/>
  <c r="G374" i="2"/>
  <c r="G367" i="2"/>
  <c r="J367" i="2" s="1"/>
  <c r="G366" i="2"/>
  <c r="J366" i="2" s="1"/>
  <c r="G365" i="2"/>
  <c r="J365" i="2" s="1"/>
  <c r="G364" i="2"/>
  <c r="J364" i="2" s="1"/>
  <c r="G363" i="2"/>
  <c r="J363" i="2" s="1"/>
  <c r="G362" i="2"/>
  <c r="J362" i="2" s="1"/>
  <c r="G361" i="2"/>
  <c r="J361" i="2" s="1"/>
  <c r="G360" i="2"/>
  <c r="J360" i="2" s="1"/>
  <c r="G359" i="2"/>
  <c r="J359" i="2" s="1"/>
  <c r="G358" i="2"/>
  <c r="J358" i="2" s="1"/>
  <c r="G357" i="2"/>
  <c r="J357" i="2" s="1"/>
  <c r="G356" i="2"/>
  <c r="J356" i="2" s="1"/>
  <c r="G355" i="2"/>
  <c r="G348" i="2"/>
  <c r="J348" i="2" s="1"/>
  <c r="G347" i="2"/>
  <c r="J347" i="2" s="1"/>
  <c r="G346" i="2"/>
  <c r="J346" i="2" s="1"/>
  <c r="G345" i="2"/>
  <c r="J345" i="2" s="1"/>
  <c r="G344" i="2"/>
  <c r="J344" i="2" s="1"/>
  <c r="G343" i="2"/>
  <c r="J343" i="2" s="1"/>
  <c r="G336" i="2"/>
  <c r="J336" i="2" s="1"/>
  <c r="G335" i="2"/>
  <c r="J335" i="2" s="1"/>
  <c r="G334" i="2"/>
  <c r="J334" i="2" s="1"/>
  <c r="G333" i="2"/>
  <c r="J333" i="2" s="1"/>
  <c r="G332" i="2"/>
  <c r="J332" i="2" s="1"/>
  <c r="G331" i="2"/>
  <c r="J331" i="2" s="1"/>
  <c r="G324" i="2"/>
  <c r="J324" i="2" s="1"/>
  <c r="G323" i="2"/>
  <c r="J323" i="2" s="1"/>
  <c r="G322" i="2"/>
  <c r="J322" i="2" s="1"/>
  <c r="G321" i="2"/>
  <c r="J321" i="2" s="1"/>
  <c r="G320" i="2"/>
  <c r="J320" i="2" s="1"/>
  <c r="G313" i="2"/>
  <c r="J313" i="2" s="1"/>
  <c r="G312" i="2"/>
  <c r="J312" i="2" s="1"/>
  <c r="G311" i="2"/>
  <c r="J311" i="2" s="1"/>
  <c r="G304" i="2"/>
  <c r="J304" i="2" s="1"/>
  <c r="G303" i="2"/>
  <c r="J303" i="2" s="1"/>
  <c r="G302" i="2"/>
  <c r="J302" i="2" s="1"/>
  <c r="G301" i="2"/>
  <c r="J301" i="2" s="1"/>
  <c r="G300" i="2"/>
  <c r="G293" i="2"/>
  <c r="J293" i="2" s="1"/>
  <c r="G286" i="2"/>
  <c r="J286" i="2" s="1"/>
  <c r="G285" i="2"/>
  <c r="J285" i="2" s="1"/>
  <c r="G284" i="2"/>
  <c r="J284" i="2" s="1"/>
  <c r="G283" i="2"/>
  <c r="J283" i="2" s="1"/>
  <c r="G282" i="2"/>
  <c r="J282" i="2" s="1"/>
  <c r="G281" i="2"/>
  <c r="G274" i="2"/>
  <c r="J274" i="2" s="1"/>
  <c r="G273" i="2"/>
  <c r="J273" i="2" s="1"/>
  <c r="G272" i="2"/>
  <c r="J272" i="2" s="1"/>
  <c r="G271" i="2"/>
  <c r="J271" i="2" s="1"/>
  <c r="G270" i="2"/>
  <c r="J270" i="2" s="1"/>
  <c r="G269" i="2"/>
  <c r="G262" i="2"/>
  <c r="J262" i="2" s="1"/>
  <c r="G261" i="2"/>
  <c r="J261" i="2" s="1"/>
  <c r="G260" i="2"/>
  <c r="J260" i="2" s="1"/>
  <c r="G259" i="2"/>
  <c r="J259" i="2" s="1"/>
  <c r="G258" i="2"/>
  <c r="J258" i="2" s="1"/>
  <c r="G251" i="2"/>
  <c r="J251" i="2" s="1"/>
  <c r="G250" i="2"/>
  <c r="J250" i="2" s="1"/>
  <c r="G249" i="2"/>
  <c r="J249" i="2" s="1"/>
  <c r="G248" i="2"/>
  <c r="J248" i="2" s="1"/>
  <c r="G247" i="2"/>
  <c r="G240" i="2"/>
  <c r="J240" i="2" s="1"/>
  <c r="G239" i="2"/>
  <c r="J239" i="2" s="1"/>
  <c r="G238" i="2"/>
  <c r="J238" i="2" s="1"/>
  <c r="G237" i="2"/>
  <c r="J237" i="2" s="1"/>
  <c r="G236" i="2"/>
  <c r="J236" i="2" s="1"/>
  <c r="G235" i="2"/>
  <c r="J235" i="2" s="1"/>
  <c r="G228" i="2"/>
  <c r="J228" i="2" s="1"/>
  <c r="G227" i="2"/>
  <c r="J227" i="2" s="1"/>
  <c r="G226" i="2"/>
  <c r="J226" i="2" s="1"/>
  <c r="G225" i="2"/>
  <c r="J225" i="2" s="1"/>
  <c r="G218" i="2"/>
  <c r="J218" i="2" s="1"/>
  <c r="G217" i="2"/>
  <c r="J217" i="2" s="1"/>
  <c r="G216" i="2"/>
  <c r="J216" i="2" s="1"/>
  <c r="G215" i="2"/>
  <c r="G208" i="2"/>
  <c r="J208" i="2" s="1"/>
  <c r="G207" i="2"/>
  <c r="J207" i="2" s="1"/>
  <c r="G206" i="2"/>
  <c r="J206" i="2" s="1"/>
  <c r="G205" i="2"/>
  <c r="J205" i="2" s="1"/>
  <c r="G198" i="2"/>
  <c r="J198" i="2" s="1"/>
  <c r="G197" i="2"/>
  <c r="J197" i="2" s="1"/>
  <c r="G196" i="2"/>
  <c r="J196" i="2" s="1"/>
  <c r="G188" i="2"/>
  <c r="J188" i="2" s="1"/>
  <c r="G187" i="2"/>
  <c r="J187" i="2" s="1"/>
  <c r="G186" i="2"/>
  <c r="J186" i="2" s="1"/>
  <c r="G185" i="2"/>
  <c r="G178" i="2"/>
  <c r="J178" i="2" s="1"/>
  <c r="G177" i="2"/>
  <c r="J177" i="2" s="1"/>
  <c r="G176" i="2"/>
  <c r="J176" i="2" s="1"/>
  <c r="G175" i="2"/>
  <c r="J175" i="2" s="1"/>
  <c r="G174" i="2"/>
  <c r="G167" i="2"/>
  <c r="J167" i="2" s="1"/>
  <c r="G166" i="2"/>
  <c r="J166" i="2" s="1"/>
  <c r="G165" i="2"/>
  <c r="J165" i="2" s="1"/>
  <c r="G164" i="2"/>
  <c r="J164" i="2" s="1"/>
  <c r="G163" i="2"/>
  <c r="J163" i="2" s="1"/>
  <c r="G162" i="2"/>
  <c r="G155" i="2"/>
  <c r="J155" i="2" s="1"/>
  <c r="G154" i="2"/>
  <c r="J154" i="2" s="1"/>
  <c r="G153" i="2"/>
  <c r="J153" i="2" s="1"/>
  <c r="G152" i="2"/>
  <c r="J152" i="2" s="1"/>
  <c r="G151" i="2"/>
  <c r="G144" i="2"/>
  <c r="J144" i="2" s="1"/>
  <c r="G143" i="2"/>
  <c r="J143" i="2" s="1"/>
  <c r="G142" i="2"/>
  <c r="J142" i="2" s="1"/>
  <c r="G141" i="2"/>
  <c r="J141" i="2" s="1"/>
  <c r="G140" i="2"/>
  <c r="J140" i="2" s="1"/>
  <c r="G139" i="2"/>
  <c r="J139" i="2" s="1"/>
  <c r="G138" i="2"/>
  <c r="G131" i="2"/>
  <c r="J131" i="2" s="1"/>
  <c r="G130" i="2"/>
  <c r="J130" i="2" s="1"/>
  <c r="G129" i="2"/>
  <c r="J129" i="2" s="1"/>
  <c r="G128" i="2"/>
  <c r="J128" i="2" s="1"/>
  <c r="G127" i="2"/>
  <c r="J127" i="2" s="1"/>
  <c r="G126" i="2"/>
  <c r="J126" i="2" s="1"/>
  <c r="G125" i="2"/>
  <c r="J125" i="2" s="1"/>
  <c r="G118" i="2"/>
  <c r="J118" i="2" s="1"/>
  <c r="G117" i="2"/>
  <c r="J117" i="2" s="1"/>
  <c r="G116" i="2"/>
  <c r="J116" i="2" s="1"/>
  <c r="G115" i="2"/>
  <c r="G114" i="2"/>
  <c r="J114" i="2" s="1"/>
  <c r="G107" i="2"/>
  <c r="J107" i="2" s="1"/>
  <c r="G106" i="2"/>
  <c r="J106" i="2" s="1"/>
  <c r="G105" i="2"/>
  <c r="G98" i="2"/>
  <c r="J98" i="2" s="1"/>
  <c r="G97" i="2"/>
  <c r="J97" i="2" s="1"/>
  <c r="G96" i="2"/>
  <c r="J96" i="2" s="1"/>
  <c r="G95" i="2"/>
  <c r="G88" i="2"/>
  <c r="J88" i="2" s="1"/>
  <c r="G87" i="2"/>
  <c r="J87" i="2" s="1"/>
  <c r="G86" i="2"/>
  <c r="G85" i="2"/>
  <c r="J85" i="2" s="1"/>
  <c r="G78" i="2"/>
  <c r="G79" i="2" s="1"/>
  <c r="J79" i="2" s="1"/>
  <c r="G71" i="2"/>
  <c r="G72" i="2" s="1"/>
  <c r="J72" i="2" s="1"/>
  <c r="G64" i="2"/>
  <c r="J64" i="2" s="1"/>
  <c r="G63" i="2"/>
  <c r="J63" i="2" s="1"/>
  <c r="G62" i="2"/>
  <c r="J62" i="2" s="1"/>
  <c r="G61" i="2"/>
  <c r="J61" i="2" s="1"/>
  <c r="G60" i="2"/>
  <c r="J60" i="2" s="1"/>
  <c r="G59" i="2"/>
  <c r="J59" i="2" s="1"/>
  <c r="G58" i="2"/>
  <c r="G51" i="2"/>
  <c r="J51" i="2" s="1"/>
  <c r="G50" i="2"/>
  <c r="J50" i="2" s="1"/>
  <c r="G49" i="2"/>
  <c r="J49" i="2" s="1"/>
  <c r="G48" i="2"/>
  <c r="J48" i="2" s="1"/>
  <c r="G47" i="2"/>
  <c r="J47" i="2" s="1"/>
  <c r="G46" i="2"/>
  <c r="J46" i="2" s="1"/>
  <c r="G39" i="2"/>
  <c r="J39" i="2" s="1"/>
  <c r="G38" i="2"/>
  <c r="J38" i="2" s="1"/>
  <c r="G37" i="2"/>
  <c r="J37" i="2" s="1"/>
  <c r="G36" i="2"/>
  <c r="J36" i="2" s="1"/>
  <c r="G35" i="2"/>
  <c r="J35" i="2" s="1"/>
  <c r="G34" i="2"/>
  <c r="J34" i="2" s="1"/>
  <c r="G33" i="2"/>
  <c r="J33" i="2" s="1"/>
  <c r="G26" i="2"/>
  <c r="G27" i="2" s="1"/>
  <c r="J27" i="2" s="1"/>
  <c r="G19" i="2"/>
  <c r="J19" i="2" s="1"/>
  <c r="G18" i="2"/>
  <c r="J18" i="2" s="1"/>
  <c r="G17" i="2"/>
  <c r="J17" i="2" s="1"/>
  <c r="G16" i="2"/>
  <c r="J16" i="2" s="1"/>
  <c r="G15" i="2"/>
  <c r="G14" i="2"/>
  <c r="J14" i="2" s="1"/>
  <c r="G7" i="2"/>
  <c r="J7" i="2" s="1"/>
  <c r="G6" i="2"/>
  <c r="J6" i="2" s="1"/>
  <c r="G156" i="2" l="1"/>
  <c r="J156" i="2" s="1"/>
  <c r="G189" i="2"/>
  <c r="J189" i="2" s="1"/>
  <c r="G305" i="2"/>
  <c r="J305" i="2" s="1"/>
  <c r="G168" i="2"/>
  <c r="J168" i="2" s="1"/>
  <c r="G219" i="2"/>
  <c r="J219" i="2" s="1"/>
  <c r="G99" i="2"/>
  <c r="J99" i="2" s="1"/>
  <c r="J419" i="2"/>
  <c r="G396" i="2"/>
  <c r="J396" i="2" s="1"/>
  <c r="G385" i="2"/>
  <c r="J385" i="2" s="1"/>
  <c r="J391" i="2"/>
  <c r="J215" i="2"/>
  <c r="G65" i="2"/>
  <c r="J65" i="2" s="1"/>
  <c r="G145" i="2"/>
  <c r="J145" i="2" s="1"/>
  <c r="G252" i="2"/>
  <c r="J252" i="2" s="1"/>
  <c r="G287" i="2"/>
  <c r="J287" i="2" s="1"/>
  <c r="G368" i="2"/>
  <c r="J368" i="2" s="1"/>
  <c r="G404" i="2"/>
  <c r="J404" i="2" s="1"/>
  <c r="J185" i="2"/>
  <c r="J26" i="2"/>
  <c r="G179" i="2"/>
  <c r="J179" i="2" s="1"/>
  <c r="G413" i="2"/>
  <c r="J413" i="2" s="1"/>
  <c r="J71" i="2"/>
  <c r="G275" i="2"/>
  <c r="J275" i="2" s="1"/>
  <c r="G349" i="2"/>
  <c r="J349" i="2" s="1"/>
  <c r="G108" i="2"/>
  <c r="J108" i="2" s="1"/>
  <c r="J374" i="2"/>
  <c r="J300" i="2"/>
  <c r="J95" i="2"/>
  <c r="J269" i="2"/>
  <c r="G20" i="2"/>
  <c r="J20" i="2" s="1"/>
  <c r="J138" i="2"/>
  <c r="G337" i="2"/>
  <c r="J337" i="2" s="1"/>
  <c r="G209" i="2"/>
  <c r="J209" i="2" s="1"/>
  <c r="J151" i="2"/>
  <c r="J78" i="2"/>
  <c r="G40" i="2"/>
  <c r="J40" i="2" s="1"/>
  <c r="J355" i="2"/>
  <c r="G119" i="2"/>
  <c r="J119" i="2" s="1"/>
  <c r="G263" i="2"/>
  <c r="J263" i="2" s="1"/>
  <c r="G229" i="2"/>
  <c r="J229" i="2" s="1"/>
  <c r="G294" i="2"/>
  <c r="J294" i="2" s="1"/>
  <c r="J281" i="2"/>
  <c r="J105" i="2"/>
  <c r="G314" i="2"/>
  <c r="J314" i="2" s="1"/>
  <c r="G325" i="2"/>
  <c r="J325" i="2" s="1"/>
  <c r="J162" i="2"/>
  <c r="J15" i="2"/>
  <c r="G52" i="2"/>
  <c r="J52" i="2" s="1"/>
  <c r="G132" i="2"/>
  <c r="J132" i="2" s="1"/>
  <c r="G241" i="2"/>
  <c r="J241" i="2" s="1"/>
  <c r="J58" i="2"/>
  <c r="G89" i="2"/>
  <c r="J89" i="2" s="1"/>
  <c r="J247" i="2"/>
  <c r="J174" i="2"/>
  <c r="J115" i="2"/>
  <c r="J86" i="2"/>
  <c r="G199" i="2"/>
  <c r="J199" i="2" s="1"/>
  <c r="G8" i="2"/>
  <c r="J8" i="2" s="1"/>
</calcChain>
</file>

<file path=xl/sharedStrings.xml><?xml version="1.0" encoding="utf-8"?>
<sst xmlns="http://schemas.openxmlformats.org/spreadsheetml/2006/main" count="986" uniqueCount="283">
  <si>
    <t>Descrição</t>
  </si>
  <si>
    <t>Custo Unitário</t>
  </si>
  <si>
    <t>m²</t>
  </si>
  <si>
    <t>mês</t>
  </si>
  <si>
    <t>un</t>
  </si>
  <si>
    <t>Escavação manual de vala. Af_09/2024</t>
  </si>
  <si>
    <t>m³</t>
  </si>
  <si>
    <t>Reaterro manual de valas, com compactador de solos de percussão. Af_08/2023</t>
  </si>
  <si>
    <t>kg</t>
  </si>
  <si>
    <t>m</t>
  </si>
  <si>
    <t>Tubo pvc, serie normal, esgoto predial, dn 50 mm, fornecido e instalado em ramal de descarga ou ramal de esgoto sanitário. Af_08/2022</t>
  </si>
  <si>
    <t>VÁLVULA DE RETENÇÃO PARA ESGOTO - D=100MM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</si>
  <si>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</si>
  <si>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</si>
  <si>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98519 - Revolvimento e limpeza manual de solo. Af_07/2024 ( m² )</t>
  </si>
  <si>
    <t>Sistema: SINAPI - Sist. Nac. de Pesq. de Custos e Índ. da Const. Civil - 01/05/2025</t>
  </si>
  <si>
    <t>Utilizado no(s) item(ns) 01.01</t>
  </si>
  <si>
    <t>Código</t>
  </si>
  <si>
    <t>Unidade</t>
  </si>
  <si>
    <t>Quantidade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</si>
  <si>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</si>
  <si>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</si>
  <si>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</si>
  <si>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</si>
  <si>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</si>
  <si>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</si>
  <si>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</si>
  <si>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- 01/05/2025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</si>
  <si>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</si>
  <si>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</si>
  <si>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</si>
  <si>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</si>
  <si>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</si>
  <si>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</si>
  <si>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</si>
  <si>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</si>
  <si>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</si>
  <si>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</si>
  <si>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</si>
  <si>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012600101 -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</si>
  <si>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</si>
  <si>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</si>
  <si>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</si>
  <si>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103689 - Fornecimento e instalação de placa de obra com chapa galvanizada e estrutura de madeira. Af_03/2022_ps ( m² )</t>
  </si>
  <si>
    <t>Utilizado no(s) item(ns) 01.04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</si>
  <si>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</si>
  <si>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</si>
  <si>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</si>
  <si>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</si>
  <si>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</si>
  <si>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</si>
  <si>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</si>
  <si>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</si>
  <si>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</si>
  <si>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</si>
  <si>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010100102 - INSTALAÇÃO PROVISÓRIA DE ÁGUA P/ CANTEIRO DE OBRA ( un )</t>
  </si>
  <si>
    <t>Utilizado no(s) item(ns) 01.05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</si>
  <si>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</si>
  <si>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</si>
  <si>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</si>
  <si>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</si>
  <si>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</si>
  <si>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</si>
  <si>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</si>
  <si>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</si>
  <si>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</si>
  <si>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</si>
  <si>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</si>
  <si>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01.06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</si>
  <si>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</si>
  <si>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</si>
  <si>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</si>
  <si>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</si>
  <si>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</si>
  <si>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</si>
  <si>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</si>
  <si>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</si>
  <si>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88264</t>
  </si>
  <si>
    <t>Eletricista com encargos complementares</t>
  </si>
  <si>
    <t>0101001176 - Locação de banheiro químico, incluso 4 higienizações, mobilização e desmobilização ( mês )</t>
  </si>
  <si>
    <t>Sistema: AGESUL CIVIL - ONERADO - 01/01/2025</t>
  </si>
  <si>
    <t>Utilizado no(s) item(ns) 01.07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</si>
  <si>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</si>
  <si>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</si>
  <si>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</si>
  <si>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05.09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</si>
  <si>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</si>
  <si>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</si>
  <si>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</si>
  <si>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</si>
  <si>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</si>
  <si>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</si>
  <si>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</si>
  <si>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</si>
  <si>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</si>
  <si>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</si>
  <si>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</si>
  <si>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</si>
  <si>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</si>
  <si>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</si>
  <si>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</si>
  <si>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</si>
  <si>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97113 - Aplicação de lona plástica para execução de pavimentos de concreto. Af_04/2022 ( m² )</t>
  </si>
  <si>
    <t>Utilizado no(s) item(ns) 02.04</t>
  </si>
  <si>
    <t>42408</t>
  </si>
  <si>
    <t>Lona plastica extra forte preta, e = 200 micra</t>
  </si>
  <si>
    <t>97092 - Armação para execução de radier, piso de concreto ou laje sobre solo, com uso de tela q-196. Af_09/2021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</si>
  <si>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</si>
  <si>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</si>
  <si>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</si>
  <si>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42407</t>
  </si>
  <si>
    <t>Treliça nervurada (espaçador), altura = 120,0 mm, diâmetro dos banzos inferiores e superior = 6,0 mm, diâmetro da diagonal = 4,2 mm</t>
  </si>
  <si>
    <t>88238</t>
  </si>
  <si>
    <t>Ajudante de armador com encargos complementares</t>
  </si>
  <si>
    <t>88245</t>
  </si>
  <si>
    <t>Armador com encargos complementares</t>
  </si>
  <si>
    <t>010601101 - FABRICAÇÃO, MONTAGEM E DESMONTAGEM DE FÔRMA PARA RADIER,PISO DE CONCRETO OU LAJE SOBRE SOLO,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</si>
  <si>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</si>
  <si>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</si>
  <si>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</si>
  <si>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</si>
  <si>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</si>
  <si>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</si>
  <si>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</si>
  <si>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</si>
  <si>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</si>
  <si>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</si>
  <si>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</si>
  <si>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02.07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</si>
  <si>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</si>
  <si>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</si>
  <si>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</si>
  <si>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</si>
  <si>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</si>
  <si>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</si>
  <si>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</si>
  <si>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</si>
  <si>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</si>
  <si>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</si>
  <si>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</si>
  <si>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</si>
  <si>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</si>
  <si>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</si>
  <si>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</si>
  <si>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</si>
  <si>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</si>
  <si>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</si>
  <si>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103328 - Alvenaria de vedação de blocos cerâmicos furados na horizontal de 9x19x19 cm (espessura 9 cm) e argamassa de assentamento com preparo em betoneira. Af_12/2021 ( m² )</t>
  </si>
  <si>
    <t>Utilizado no(s) item(ns) 03.01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</si>
  <si>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</si>
  <si>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</si>
  <si>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</si>
  <si>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</si>
  <si>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</si>
  <si>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</si>
  <si>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</si>
  <si>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</si>
  <si>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</si>
  <si>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011301101 -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</si>
  <si>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</si>
  <si>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</si>
  <si>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</si>
  <si>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</si>
  <si>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</si>
  <si>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</si>
  <si>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</si>
  <si>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</si>
  <si>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</si>
  <si>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</si>
  <si>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</si>
  <si>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</si>
  <si>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</si>
  <si>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89446 - Tubo, pvc, soldável, de 25mm, instalado em prumada de água - fornecimento e instalação. Af_06/2022 ( m )</t>
  </si>
  <si>
    <t>Utilizado no(s) item(ns) 04.03</t>
  </si>
  <si>
    <t>38383</t>
  </si>
  <si>
    <t>Lixa d'agua em folha, cor preta, grao 100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</si>
  <si>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</si>
  <si>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</si>
  <si>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</si>
  <si>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</si>
  <si>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89711 - Tubo pvc, serie normal, esgoto predial, dn 40 mm, fornecido e instalado em ramal de descarga ou ramal de esgoto sanitário. Af_08/2022 ( m )</t>
  </si>
  <si>
    <t>Utilizado no(s) item(ns) 05.01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</si>
  <si>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</si>
  <si>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</si>
  <si>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</si>
  <si>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05.02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</si>
  <si>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</si>
  <si>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</si>
  <si>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</si>
  <si>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05.03</t>
  </si>
  <si>
    <t>9836</t>
  </si>
  <si>
    <t>Tubo pvc  série normal, dn 100 mm, para esgoto  predial (nbr 5688)</t>
  </si>
  <si>
    <t>89724 - Joelho 90 graus, pvc, serie normal, esgoto predial, dn 40 mm, junta soldável, fornecido e instalado em ramal de descarga ou ramal de esgoto sanitário. Af_08/2022 ( un )</t>
  </si>
  <si>
    <t>Utilizado no(s) item(ns) 05.04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</si>
  <si>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</si>
  <si>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</si>
  <si>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</si>
  <si>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</si>
  <si>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</si>
  <si>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</si>
  <si>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</si>
  <si>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05.05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</si>
  <si>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</si>
  <si>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</si>
  <si>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</si>
  <si>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</si>
  <si>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</si>
  <si>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</si>
  <si>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</si>
  <si>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05.06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</si>
  <si>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</si>
  <si>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</si>
  <si>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</si>
  <si>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</si>
  <si>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</si>
  <si>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05.07</t>
  </si>
  <si>
    <t>3516</t>
  </si>
  <si>
    <t>Joelho pvc, soldável, bb, 45 graus, dn 40 mm, para esgoto predial</t>
  </si>
  <si>
    <t>89707 - Caixa sifonada, pvc, dn 100 x 100 x 50 mm, junta elástica, fornecida e instalada em ramal de descarga ou em ramal de esgoto sanitário. Af_08/2022 ( un )</t>
  </si>
  <si>
    <t>Utilizado no(s) item(ns) 05.08</t>
  </si>
  <si>
    <t>5103</t>
  </si>
  <si>
    <t>Caixa sifonada pvc, 100 x 100 x 50 mm, com grelha redonda, branca</t>
  </si>
  <si>
    <t>010401101 - REATERRO MANUAL COM APILOAMENTO MANUAL ( m³ )</t>
  </si>
  <si>
    <t>Utilizado no(s) item(ns) 05.10</t>
  </si>
  <si>
    <t>011304101 - CAIXA DE GORDURA SIMPLES EM CONCRETO PRÉ-MOLDADO 0,40x0,40x0,40M COM TAMPA - FORNECIMENTO E INSTALAÇÃO ( un )</t>
  </si>
  <si>
    <t>Utilizado no(s) item(ns) 05.11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</si>
  <si>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</si>
  <si>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</si>
  <si>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</si>
  <si>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</si>
  <si>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</si>
  <si>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</si>
  <si>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05.12</t>
  </si>
  <si>
    <t>89827 - Junção simples, pvc, serie normal, esgoto predial, dn 50 x 50 mm, junta elástica, fornecido e instalado em prumada de esgoto sanitário ou ventilação. Af_08/2022 ( un )</t>
  </si>
  <si>
    <t>Utilizado no(s) item(ns) 05.13</t>
  </si>
  <si>
    <t>3662</t>
  </si>
  <si>
    <t>Juncao simples, pvc, 45 graus, dn 50 x 50 mm, serie normal para esgoto predial</t>
  </si>
  <si>
    <t>011304103 - JUNÇÃO SIMPLES, PVC, DN 100 X 50 MM, SÉRIE NORMAL PARA ESGOTO PREDIAL ( un )</t>
  </si>
  <si>
    <t>Utilizado no(s) item(ns) 05.14</t>
  </si>
  <si>
    <t>3659</t>
  </si>
  <si>
    <t>Juncao simples de reducao, pvc, dn 100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</si>
  <si>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</si>
  <si>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05.15</t>
  </si>
  <si>
    <t>11655</t>
  </si>
  <si>
    <t>Te sanitario de reducao, pvc, dn 100 x 50 mm, serie normal, para esgoto predial</t>
  </si>
  <si>
    <t>011304104 - FOSSA SÉPTICA PRÉ-MOLDADA, DIÂMETRO INTERNO DE 1,20M, ALTURA ÚTIL 1,50M, C/ LASTRO DE CONCRETO - Nota: A altura útil é a medida tomada na geratriz inferior da tubulação de saída da fossa séptica até o seu fundo ( un )</t>
  </si>
  <si>
    <t>Utilizado no(s) item(ns) 05.16</t>
  </si>
  <si>
    <t>12551</t>
  </si>
  <si>
    <t>Anel em concreto armado, liso, para pocos de visita, pocos de inspecao, fossas septicas e sumidouros, sem fundo, diametro interno de 1,20 m e altura de 0,50 m</t>
  </si>
  <si>
    <t>1200</t>
  </si>
  <si>
    <t>Cap pvc, soldável, dn 100 mm, série normal, para esgoto predial</t>
  </si>
  <si>
    <t>41615</t>
  </si>
  <si>
    <t>Tampa de concreto armado para fossa, d = *1,35* m, e = 0,05 m</t>
  </si>
  <si>
    <t>7091</t>
  </si>
  <si>
    <t>Tê sanitário, pvc, dn 100 x 100 mm, série normal, para esgoto predial</t>
  </si>
  <si>
    <t>95240</t>
  </si>
  <si>
    <t>Lastro de concreto magro, aplicado em pisos, lajes sobre solo ou radiers, espessura de 3 cm. Af_01/2024</t>
  </si>
  <si>
    <t>101616</t>
  </si>
  <si>
    <t>Preparo de fundo de vala com largura menor que 1,5 m (acerto do solo natural). Af_08/2020</t>
  </si>
  <si>
    <t>011304105 - SUMIDOURO PRÉ-MOLDADO, DIÂMETRO INTERNO DE 1,00M, ALTURA ÚTIL DE 3,00M, PERFURADO A CADA 20CM - Nota: A altura útil é a medida tomada na geratriz inferior da tubulação de entrada do sumidouro até o seu fundo ( un )</t>
  </si>
  <si>
    <t>Utilizado no(s) item(ns) 05.17</t>
  </si>
  <si>
    <t>41638</t>
  </si>
  <si>
    <t>Anel de concreto armado, com furos/dreno para sumidouro, d = 1,00 m, h = 0,50m</t>
  </si>
  <si>
    <t>4718</t>
  </si>
  <si>
    <t>Pedra britada n. 2 (19 a 38 mm) posto pedreira/fornecedor, sem frete</t>
  </si>
  <si>
    <t>41614</t>
  </si>
  <si>
    <t>Tampa de concreto armado para fossa, d = *1,10* m, e = 0,05 m</t>
  </si>
  <si>
    <t>011304106 - VÁLVULA DE RETENÇÃO PARA ESGOTO - D=100MM ( un )</t>
  </si>
  <si>
    <t>Utilizado no(s) item(ns) 05.18</t>
  </si>
  <si>
    <t>021304101</t>
  </si>
  <si>
    <t>99814 - Limpeza de superfície com jato de alta pressão. Af_04/2019 ( m² )</t>
  </si>
  <si>
    <t>Utilizado no(s) item(ns) 06.01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</si>
  <si>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</si>
  <si>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</si>
  <si>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</si>
  <si>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</si>
  <si>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</si>
  <si>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</si>
  <si>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Utilizado no(s) item(ns) 07.01</t>
  </si>
  <si>
    <t>022400048 - ADMINISTRAÇÃO LOCAL (ENGENHEIRO, MESTRE, ETC): 3,49% DO CUSTO TOTAL DA OBRA, INSERIDO NO CUSTO DIRETO, PARA CONSTRUÇÃO DE EDIFÍCIOS (1° QUARTIL), CONFORME ACÓRDÃO DO TCU N° 2622/2013, TC036.076/2011-2, ITEM 9.2.2 ( gb )</t>
  </si>
  <si>
    <t>022400048</t>
  </si>
  <si>
    <t>Tubo de aço galvanizado com costura, classe média, dn 4", e = 4,50* mm, peso 12,10* kg/m (NBR 5580)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</si>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</sst>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##,##0.00000000"/>
    <numFmt numFmtId="165" formatCode="###,##0.0000"/>
  </numFmts>
  <fonts count="5">
    <font>
      <sz val="10"/>
      <name val="Arial"/>
    </font>
    <font>
      <b/>
      <sz val="8"/>
      <name val="Heveltica"/>
    </font>
    <font>
      <sz val="8"/>
      <name val="Heveltica"/>
    </font>
    <font>
      <b/>
      <sz val="8"/>
      <color rgb="FFFF0000"/>
      <name val="Heveltica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3">
    <xf numFmtId="0" fontId="0" fillId="0" borderId="0" xfId="0" applyProtection="1"/>
    <xf numFmtId="0" fontId="1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1" fillId="2" borderId="0" xfId="0" applyFont="1" applyFill="1" applyProtection="1"/>
    <xf numFmtId="0" fontId="1" fillId="2" borderId="5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2" borderId="10" xfId="0" applyFont="1" applyFill="1" applyBorder="1" applyAlignment="1" applyProtection="1">
      <alignment wrapText="1"/>
    </xf>
    <xf numFmtId="0" fontId="1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0" fontId="3" fillId="0" borderId="0" xfId="0" applyFont="1" applyProtection="1"/>
    <xf numFmtId="0" fontId="2" fillId="0" borderId="7" xfId="0" quotePrefix="1" applyFont="1" applyBorder="1" applyAlignment="1" applyProtection="1">
      <alignment horizontal="left" vertical="center"/>
    </xf>
    <xf numFmtId="165" fontId="1" fillId="0" borderId="0" xfId="0" applyNumberFormat="1" applyFont="1" applyBorder="1" applyProtection="1"/>
    <xf numFmtId="44" fontId="2" fillId="0" borderId="7" xfId="1" applyFont="1" applyBorder="1" applyAlignment="1" applyProtection="1">
      <alignment horizontal="right" vertical="center"/>
    </xf>
    <xf numFmtId="44" fontId="1" fillId="0" borderId="9" xfId="1" applyFont="1" applyBorder="1" applyProtection="1"/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1" fillId="2" borderId="9" xfId="0" applyFont="1" applyFill="1" applyBorder="1" applyAlignment="1" applyProtection="1">
      <alignment horizontal="center" wrapText="1"/>
    </xf>
    <xf numFmtId="44" fontId="2" fillId="3" borderId="7" xfId="1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420"/>
  <sheetViews>
    <sheetView showGridLines="0" tabSelected="1" view="pageBreakPreview" zoomScale="115" zoomScaleNormal="115" zoomScaleSheetLayoutView="115" workbookViewId="0">
      <selection activeCell="M7" sqref="M7"/>
    </sheetView>
  </sheetViews>
  <sheetFormatPr defaultRowHeight="12.75"/>
  <cols>
    <col min="2" max="2" width="10" customWidth="1"/>
    <col min="3" max="3" width="40" customWidth="1"/>
    <col min="4" max="4" width="8" customWidth="1"/>
    <col min="5" max="5" width="12" customWidth="1"/>
    <col min="6" max="6" width="12" style="25" customWidth="1"/>
    <col min="7" max="7" width="12" customWidth="1"/>
    <col min="9" max="9" width="12" hidden="1" customWidth="1"/>
    <col min="10" max="10" width="13.5703125" style="26" hidden="1" customWidth="1"/>
  </cols>
  <sheetData>
    <row r="2" spans="2:10">
      <c r="B2" s="4" t="s">
        <v>14</v>
      </c>
      <c r="C2" s="5"/>
      <c r="D2" s="5"/>
      <c r="E2" s="5"/>
      <c r="F2" s="27"/>
      <c r="G2" s="6"/>
      <c r="I2" s="26"/>
      <c r="J2"/>
    </row>
    <row r="3" spans="2:10">
      <c r="B3" s="7" t="s">
        <v>15</v>
      </c>
      <c r="C3" s="8"/>
      <c r="D3" s="8"/>
      <c r="E3" s="8"/>
      <c r="F3" s="28"/>
      <c r="G3" s="9"/>
      <c r="I3" s="26"/>
      <c r="J3"/>
    </row>
    <row r="4" spans="2:10">
      <c r="B4" s="10" t="s">
        <v>16</v>
      </c>
      <c r="C4" s="11"/>
      <c r="D4" s="11"/>
      <c r="E4" s="11"/>
      <c r="F4" s="29"/>
      <c r="G4" s="12"/>
      <c r="I4" s="26"/>
      <c r="J4"/>
    </row>
    <row r="5" spans="2:10">
      <c r="B5" s="13" t="s">
        <v>17</v>
      </c>
      <c r="C5" s="1" t="s">
        <v>0</v>
      </c>
      <c r="D5" s="13" t="s">
        <v>18</v>
      </c>
      <c r="E5" s="13" t="s">
        <v>19</v>
      </c>
      <c r="F5" s="13" t="s">
        <v>282</v>
      </c>
      <c r="G5" s="13" t="s">
        <v>20</v>
      </c>
      <c r="I5" s="13" t="s">
        <v>20</v>
      </c>
    </row>
    <row r="6" spans="2:10">
      <c r="B6" s="3" t="s">
        <v>21</v>
      </c>
      <c r="C6" s="2" t="s">
        <v>22</v>
      </c>
      <c r="D6" s="14" t="s">
        <v>23</v>
      </c>
      <c r="E6" s="15">
        <v>2.8000000000000001E-2</v>
      </c>
      <c r="F6" s="30">
        <v>24.59</v>
      </c>
      <c r="G6" s="20">
        <f>TRUNC(E6*F6,2)</f>
        <v>0.68</v>
      </c>
      <c r="I6" s="20">
        <v>0.68</v>
      </c>
      <c r="J6" s="26" t="b">
        <f>G6&lt;=I6</f>
        <v>1</v>
      </c>
    </row>
    <row r="7" spans="2:10">
      <c r="B7" s="3" t="s">
        <v>24</v>
      </c>
      <c r="C7" s="3" t="s">
        <v>25</v>
      </c>
      <c r="D7" s="14" t="s">
        <v>23</v>
      </c>
      <c r="E7" s="15">
        <v>0.14000000000000001</v>
      </c>
      <c r="F7" s="30">
        <v>20.74</v>
      </c>
      <c r="G7" s="20">
        <f>TRUNC(E7*F7,2)</f>
        <v>2.9</v>
      </c>
      <c r="I7" s="20">
        <v>2.9</v>
      </c>
      <c r="J7" s="26" t="b">
        <f t="shared" ref="J7:J65" si="0">G7&lt;=I7</f>
        <v>1</v>
      </c>
    </row>
    <row r="8" spans="2:10">
      <c r="B8" s="16"/>
      <c r="C8" s="16"/>
      <c r="D8" s="16"/>
      <c r="E8" s="16"/>
      <c r="F8" s="31" t="s">
        <v>1</v>
      </c>
      <c r="G8" s="21">
        <f>SUM(G6:G7)</f>
        <v>3.58</v>
      </c>
      <c r="I8" s="21">
        <v>3.58</v>
      </c>
      <c r="J8" s="26" t="b">
        <f t="shared" si="0"/>
        <v>1</v>
      </c>
    </row>
    <row r="9" spans="2:10">
      <c r="J9"/>
    </row>
    <row r="10" spans="2:10" ht="25.5" customHeight="1">
      <c r="B10" s="22" t="s">
        <v>26</v>
      </c>
      <c r="C10" s="23"/>
      <c r="D10" s="23"/>
      <c r="E10" s="23"/>
      <c r="F10" s="23"/>
      <c r="G10" s="24"/>
      <c r="J10"/>
    </row>
    <row r="11" spans="2:10">
      <c r="B11" s="7" t="s">
        <v>27</v>
      </c>
      <c r="C11" s="8"/>
      <c r="D11" s="8"/>
      <c r="E11" s="8"/>
      <c r="F11" s="28"/>
      <c r="G11" s="9"/>
      <c r="J11"/>
    </row>
    <row r="12" spans="2:10">
      <c r="B12" s="10" t="s">
        <v>28</v>
      </c>
      <c r="C12" s="11"/>
      <c r="D12" s="11"/>
      <c r="E12" s="11"/>
      <c r="F12" s="29"/>
      <c r="G12" s="12"/>
      <c r="J12"/>
    </row>
    <row r="13" spans="2:10">
      <c r="B13" s="13" t="s">
        <v>17</v>
      </c>
      <c r="C13" s="1" t="s">
        <v>0</v>
      </c>
      <c r="D13" s="13" t="s">
        <v>18</v>
      </c>
      <c r="E13" s="13" t="s">
        <v>19</v>
      </c>
      <c r="F13" s="13" t="s">
        <v>282</v>
      </c>
      <c r="G13" s="13" t="s">
        <v>20</v>
      </c>
      <c r="I13" s="13" t="s">
        <v>20</v>
      </c>
      <c r="J13"/>
    </row>
    <row r="14" spans="2:10" ht="22.5">
      <c r="B14" s="3" t="s">
        <v>29</v>
      </c>
      <c r="C14" s="2" t="s">
        <v>30</v>
      </c>
      <c r="D14" s="14" t="s">
        <v>8</v>
      </c>
      <c r="E14" s="15">
        <v>0.02</v>
      </c>
      <c r="F14" s="30">
        <v>19.850000000000001</v>
      </c>
      <c r="G14" s="20">
        <f t="shared" ref="G14:G19" si="1">TRUNC(E14*F14,2)</f>
        <v>0.39</v>
      </c>
      <c r="I14" s="20">
        <v>0.39</v>
      </c>
      <c r="J14" s="26" t="b">
        <f t="shared" si="0"/>
        <v>1</v>
      </c>
    </row>
    <row r="15" spans="2:10" ht="22.5">
      <c r="B15" s="3" t="s">
        <v>31</v>
      </c>
      <c r="C15" s="2" t="s">
        <v>32</v>
      </c>
      <c r="D15" s="14" t="s">
        <v>9</v>
      </c>
      <c r="E15" s="15">
        <v>0.12</v>
      </c>
      <c r="F15" s="30">
        <v>6.93</v>
      </c>
      <c r="G15" s="20">
        <f t="shared" si="1"/>
        <v>0.83</v>
      </c>
      <c r="I15" s="20">
        <v>0.83</v>
      </c>
      <c r="J15" s="26" t="b">
        <f t="shared" si="0"/>
        <v>1</v>
      </c>
    </row>
    <row r="16" spans="2:10">
      <c r="B16" s="3" t="s">
        <v>33</v>
      </c>
      <c r="C16" s="2" t="s">
        <v>34</v>
      </c>
      <c r="D16" s="14" t="s">
        <v>8</v>
      </c>
      <c r="E16" s="15">
        <v>0.01</v>
      </c>
      <c r="F16" s="30">
        <v>19.899999999999999</v>
      </c>
      <c r="G16" s="20">
        <f t="shared" si="1"/>
        <v>0.19</v>
      </c>
      <c r="I16" s="20">
        <v>0.19</v>
      </c>
      <c r="J16" s="26" t="b">
        <f t="shared" si="0"/>
        <v>1</v>
      </c>
    </row>
    <row r="17" spans="2:10" ht="22.5">
      <c r="B17" s="3" t="s">
        <v>35</v>
      </c>
      <c r="C17" s="2" t="s">
        <v>36</v>
      </c>
      <c r="D17" s="14" t="s">
        <v>9</v>
      </c>
      <c r="E17" s="15">
        <v>0.1067</v>
      </c>
      <c r="F17" s="30">
        <v>7.84</v>
      </c>
      <c r="G17" s="20">
        <f t="shared" si="1"/>
        <v>0.83</v>
      </c>
      <c r="I17" s="20">
        <v>0.83</v>
      </c>
      <c r="J17" s="26" t="b">
        <f t="shared" si="0"/>
        <v>1</v>
      </c>
    </row>
    <row r="18" spans="2:10">
      <c r="B18" s="3" t="s">
        <v>37</v>
      </c>
      <c r="C18" s="2" t="s">
        <v>38</v>
      </c>
      <c r="D18" s="14" t="s">
        <v>23</v>
      </c>
      <c r="E18" s="15">
        <v>0.1</v>
      </c>
      <c r="F18" s="30">
        <v>25.35</v>
      </c>
      <c r="G18" s="20">
        <f t="shared" si="1"/>
        <v>2.5299999999999998</v>
      </c>
      <c r="I18" s="20">
        <v>2.5299999999999998</v>
      </c>
      <c r="J18" s="26" t="b">
        <f t="shared" si="0"/>
        <v>1</v>
      </c>
    </row>
    <row r="19" spans="2:10">
      <c r="B19" s="3" t="s">
        <v>24</v>
      </c>
      <c r="C19" s="3" t="s">
        <v>25</v>
      </c>
      <c r="D19" s="14" t="s">
        <v>23</v>
      </c>
      <c r="E19" s="15">
        <v>0.1</v>
      </c>
      <c r="F19" s="30">
        <v>20.74</v>
      </c>
      <c r="G19" s="20">
        <f t="shared" si="1"/>
        <v>2.0699999999999998</v>
      </c>
      <c r="I19" s="20">
        <v>2.0699999999999998</v>
      </c>
      <c r="J19" s="26" t="b">
        <f t="shared" si="0"/>
        <v>1</v>
      </c>
    </row>
    <row r="20" spans="2:10">
      <c r="B20" s="16"/>
      <c r="C20" s="16"/>
      <c r="D20" s="16"/>
      <c r="E20" s="16"/>
      <c r="F20" s="31" t="s">
        <v>1</v>
      </c>
      <c r="G20" s="21">
        <f>SUM(G14:G19)</f>
        <v>6.84</v>
      </c>
      <c r="I20" s="21">
        <v>6.84</v>
      </c>
      <c r="J20" s="26" t="b">
        <f t="shared" si="0"/>
        <v>1</v>
      </c>
    </row>
    <row r="21" spans="2:10">
      <c r="J21"/>
    </row>
    <row r="22" spans="2:10" ht="25.5" customHeight="1">
      <c r="B22" s="22" t="s">
        <v>39</v>
      </c>
      <c r="C22" s="23"/>
      <c r="D22" s="23"/>
      <c r="E22" s="23"/>
      <c r="F22" s="23"/>
      <c r="G22" s="24"/>
      <c r="J22"/>
    </row>
    <row r="23" spans="2:10">
      <c r="B23" s="7" t="s">
        <v>27</v>
      </c>
      <c r="C23" s="8"/>
      <c r="D23" s="8"/>
      <c r="E23" s="8"/>
      <c r="F23" s="28"/>
      <c r="G23" s="9"/>
      <c r="J23"/>
    </row>
    <row r="24" spans="2:10">
      <c r="B24" s="10" t="s">
        <v>40</v>
      </c>
      <c r="C24" s="11"/>
      <c r="D24" s="11"/>
      <c r="E24" s="11"/>
      <c r="F24" s="29"/>
      <c r="G24" s="12"/>
      <c r="J24"/>
    </row>
    <row r="25" spans="2:10">
      <c r="B25" s="13" t="s">
        <v>17</v>
      </c>
      <c r="C25" s="1" t="s">
        <v>0</v>
      </c>
      <c r="D25" s="13" t="s">
        <v>18</v>
      </c>
      <c r="E25" s="13" t="s">
        <v>19</v>
      </c>
      <c r="F25" s="13" t="s">
        <v>282</v>
      </c>
      <c r="G25" s="13" t="s">
        <v>20</v>
      </c>
      <c r="I25" s="13" t="s">
        <v>20</v>
      </c>
      <c r="J25"/>
    </row>
    <row r="26" spans="2:10" ht="33.75">
      <c r="B26" s="3" t="s">
        <v>41</v>
      </c>
      <c r="C26" s="2" t="s">
        <v>42</v>
      </c>
      <c r="D26" s="14" t="s">
        <v>3</v>
      </c>
      <c r="E26" s="15">
        <v>1</v>
      </c>
      <c r="F26" s="30">
        <v>706.05</v>
      </c>
      <c r="G26" s="20">
        <f>TRUNC(E26*F26,2)</f>
        <v>706.05</v>
      </c>
      <c r="I26" s="20">
        <v>706.05</v>
      </c>
      <c r="J26" s="26" t="b">
        <f t="shared" si="0"/>
        <v>1</v>
      </c>
    </row>
    <row r="27" spans="2:10">
      <c r="B27" s="16"/>
      <c r="C27" s="16"/>
      <c r="D27" s="16"/>
      <c r="E27" s="16"/>
      <c r="F27" s="31" t="s">
        <v>1</v>
      </c>
      <c r="G27" s="21">
        <f>SUM(G26)</f>
        <v>706.05</v>
      </c>
      <c r="I27" s="21">
        <v>706.05</v>
      </c>
      <c r="J27" s="26" t="b">
        <f t="shared" si="0"/>
        <v>1</v>
      </c>
    </row>
    <row r="28" spans="2:10">
      <c r="J28"/>
    </row>
    <row r="29" spans="2:10">
      <c r="B29" s="4" t="s">
        <v>43</v>
      </c>
      <c r="C29" s="5"/>
      <c r="D29" s="5"/>
      <c r="E29" s="5"/>
      <c r="F29" s="27"/>
      <c r="G29" s="6"/>
      <c r="J29"/>
    </row>
    <row r="30" spans="2:10">
      <c r="B30" s="7" t="s">
        <v>15</v>
      </c>
      <c r="C30" s="8"/>
      <c r="D30" s="8"/>
      <c r="E30" s="8"/>
      <c r="F30" s="28"/>
      <c r="G30" s="9"/>
      <c r="J30"/>
    </row>
    <row r="31" spans="2:10">
      <c r="B31" s="10" t="s">
        <v>44</v>
      </c>
      <c r="C31" s="11"/>
      <c r="D31" s="11"/>
      <c r="E31" s="11"/>
      <c r="F31" s="29"/>
      <c r="G31" s="12"/>
      <c r="J31"/>
    </row>
    <row r="32" spans="2:10">
      <c r="B32" s="13" t="s">
        <v>17</v>
      </c>
      <c r="C32" s="1" t="s">
        <v>0</v>
      </c>
      <c r="D32" s="13" t="s">
        <v>18</v>
      </c>
      <c r="E32" s="13" t="s">
        <v>19</v>
      </c>
      <c r="F32" s="13" t="s">
        <v>282</v>
      </c>
      <c r="G32" s="13" t="s">
        <v>20</v>
      </c>
      <c r="I32" s="13" t="s">
        <v>20</v>
      </c>
      <c r="J32"/>
    </row>
    <row r="33" spans="2:10" ht="33.75">
      <c r="B33" s="3" t="s">
        <v>45</v>
      </c>
      <c r="C33" s="2" t="s">
        <v>46</v>
      </c>
      <c r="D33" s="14" t="s">
        <v>2</v>
      </c>
      <c r="E33" s="15">
        <v>1</v>
      </c>
      <c r="F33" s="30">
        <v>400</v>
      </c>
      <c r="G33" s="20">
        <f t="shared" ref="G33:G39" si="2">TRUNC(E33*F33,2)</f>
        <v>400</v>
      </c>
      <c r="I33" s="20">
        <v>400</v>
      </c>
      <c r="J33" s="26" t="b">
        <f t="shared" si="0"/>
        <v>1</v>
      </c>
    </row>
    <row r="34" spans="2:10">
      <c r="B34" s="3" t="s">
        <v>47</v>
      </c>
      <c r="C34" s="2" t="s">
        <v>48</v>
      </c>
      <c r="D34" s="14" t="s">
        <v>8</v>
      </c>
      <c r="E34" s="15">
        <v>1.1299999999999999E-2</v>
      </c>
      <c r="F34" s="30">
        <v>38.51</v>
      </c>
      <c r="G34" s="20">
        <f t="shared" si="2"/>
        <v>0.43</v>
      </c>
      <c r="I34" s="20">
        <v>0.43</v>
      </c>
      <c r="J34" s="26" t="b">
        <f t="shared" si="0"/>
        <v>1</v>
      </c>
    </row>
    <row r="35" spans="2:10">
      <c r="B35" s="3" t="s">
        <v>49</v>
      </c>
      <c r="C35" s="2" t="s">
        <v>50</v>
      </c>
      <c r="D35" s="14" t="s">
        <v>8</v>
      </c>
      <c r="E35" s="15">
        <v>1.32E-2</v>
      </c>
      <c r="F35" s="30">
        <v>20.63</v>
      </c>
      <c r="G35" s="20">
        <f t="shared" si="2"/>
        <v>0.27</v>
      </c>
      <c r="I35" s="20">
        <v>0.27</v>
      </c>
      <c r="J35" s="26" t="b">
        <f t="shared" si="0"/>
        <v>1</v>
      </c>
    </row>
    <row r="36" spans="2:10" ht="22.5">
      <c r="B36" s="3" t="s">
        <v>51</v>
      </c>
      <c r="C36" s="2" t="s">
        <v>52</v>
      </c>
      <c r="D36" s="14" t="s">
        <v>9</v>
      </c>
      <c r="E36" s="15">
        <v>3.2082999999999999</v>
      </c>
      <c r="F36" s="30">
        <v>3.52</v>
      </c>
      <c r="G36" s="20">
        <f t="shared" si="2"/>
        <v>11.29</v>
      </c>
      <c r="I36" s="20">
        <v>11.29</v>
      </c>
      <c r="J36" s="26" t="b">
        <f t="shared" si="0"/>
        <v>1</v>
      </c>
    </row>
    <row r="37" spans="2:10">
      <c r="B37" s="3" t="s">
        <v>37</v>
      </c>
      <c r="C37" s="2" t="s">
        <v>38</v>
      </c>
      <c r="D37" s="14" t="s">
        <v>23</v>
      </c>
      <c r="E37" s="15">
        <v>0.37290000000000001</v>
      </c>
      <c r="F37" s="30">
        <v>25.35</v>
      </c>
      <c r="G37" s="20">
        <f t="shared" si="2"/>
        <v>9.4499999999999993</v>
      </c>
      <c r="I37" s="20">
        <v>9.4499999999999993</v>
      </c>
      <c r="J37" s="26" t="b">
        <f t="shared" si="0"/>
        <v>1</v>
      </c>
    </row>
    <row r="38" spans="2:10" ht="22.5">
      <c r="B38" s="3" t="s">
        <v>53</v>
      </c>
      <c r="C38" s="2" t="s">
        <v>54</v>
      </c>
      <c r="D38" s="14" t="s">
        <v>2</v>
      </c>
      <c r="E38" s="15">
        <v>0.5</v>
      </c>
      <c r="F38" s="30">
        <v>21.16</v>
      </c>
      <c r="G38" s="20">
        <f t="shared" si="2"/>
        <v>10.58</v>
      </c>
      <c r="I38" s="20">
        <v>10.58</v>
      </c>
      <c r="J38" s="26" t="b">
        <f t="shared" si="0"/>
        <v>1</v>
      </c>
    </row>
    <row r="39" spans="2:10">
      <c r="B39" s="3" t="s">
        <v>24</v>
      </c>
      <c r="C39" s="3" t="s">
        <v>25</v>
      </c>
      <c r="D39" s="14" t="s">
        <v>23</v>
      </c>
      <c r="E39" s="15">
        <v>1.1186</v>
      </c>
      <c r="F39" s="30">
        <v>20.74</v>
      </c>
      <c r="G39" s="20">
        <f t="shared" si="2"/>
        <v>23.19</v>
      </c>
      <c r="I39" s="20">
        <v>23.19</v>
      </c>
      <c r="J39" s="26" t="b">
        <f t="shared" si="0"/>
        <v>1</v>
      </c>
    </row>
    <row r="40" spans="2:10">
      <c r="B40" s="16"/>
      <c r="C40" s="16"/>
      <c r="D40" s="16"/>
      <c r="E40" s="16"/>
      <c r="F40" s="31" t="s">
        <v>1</v>
      </c>
      <c r="G40" s="21">
        <f>SUM(G33:G39)</f>
        <v>455.21</v>
      </c>
      <c r="I40" s="21">
        <v>455.21</v>
      </c>
      <c r="J40" s="26" t="b">
        <f t="shared" si="0"/>
        <v>1</v>
      </c>
    </row>
    <row r="41" spans="2:10">
      <c r="J41"/>
    </row>
    <row r="42" spans="2:10">
      <c r="B42" s="4" t="s">
        <v>55</v>
      </c>
      <c r="C42" s="5"/>
      <c r="D42" s="5"/>
      <c r="E42" s="5"/>
      <c r="F42" s="27"/>
      <c r="G42" s="6"/>
      <c r="J42"/>
    </row>
    <row r="43" spans="2:10">
      <c r="B43" s="7" t="s">
        <v>27</v>
      </c>
      <c r="C43" s="8"/>
      <c r="D43" s="8"/>
      <c r="E43" s="8"/>
      <c r="F43" s="28"/>
      <c r="G43" s="9"/>
      <c r="J43"/>
    </row>
    <row r="44" spans="2:10">
      <c r="B44" s="10" t="s">
        <v>56</v>
      </c>
      <c r="C44" s="11"/>
      <c r="D44" s="11"/>
      <c r="E44" s="11"/>
      <c r="F44" s="29"/>
      <c r="G44" s="12"/>
      <c r="J44"/>
    </row>
    <row r="45" spans="2:10">
      <c r="B45" s="13" t="s">
        <v>17</v>
      </c>
      <c r="C45" s="1" t="s">
        <v>0</v>
      </c>
      <c r="D45" s="13" t="s">
        <v>18</v>
      </c>
      <c r="E45" s="13" t="s">
        <v>19</v>
      </c>
      <c r="F45" s="13" t="s">
        <v>282</v>
      </c>
      <c r="G45" s="13" t="s">
        <v>20</v>
      </c>
      <c r="I45" s="13" t="s">
        <v>20</v>
      </c>
      <c r="J45"/>
    </row>
    <row r="46" spans="2:10" ht="22.5">
      <c r="B46" s="3" t="s">
        <v>57</v>
      </c>
      <c r="C46" s="2" t="s">
        <v>58</v>
      </c>
      <c r="D46" s="14" t="s">
        <v>4</v>
      </c>
      <c r="E46" s="15">
        <v>2.3199999999999998E-2</v>
      </c>
      <c r="F46" s="30">
        <v>283.62</v>
      </c>
      <c r="G46" s="20">
        <f t="shared" ref="G46:G51" si="3">TRUNC(E46*F46,2)</f>
        <v>6.57</v>
      </c>
      <c r="I46" s="20">
        <v>6.57</v>
      </c>
      <c r="J46" s="26" t="b">
        <f t="shared" si="0"/>
        <v>1</v>
      </c>
    </row>
    <row r="47" spans="2:10">
      <c r="B47" s="3" t="s">
        <v>59</v>
      </c>
      <c r="C47" s="2" t="s">
        <v>60</v>
      </c>
      <c r="D47" s="14" t="s">
        <v>9</v>
      </c>
      <c r="E47" s="15">
        <v>20</v>
      </c>
      <c r="F47" s="30">
        <v>4.83</v>
      </c>
      <c r="G47" s="20">
        <f t="shared" si="3"/>
        <v>96.6</v>
      </c>
      <c r="I47" s="20">
        <v>96.6</v>
      </c>
      <c r="J47" s="26" t="b">
        <f t="shared" si="0"/>
        <v>1</v>
      </c>
    </row>
    <row r="48" spans="2:10" ht="22.5">
      <c r="B48" s="3" t="s">
        <v>61</v>
      </c>
      <c r="C48" s="2" t="s">
        <v>62</v>
      </c>
      <c r="D48" s="14" t="s">
        <v>4</v>
      </c>
      <c r="E48" s="15">
        <v>1</v>
      </c>
      <c r="F48" s="30">
        <v>18.02</v>
      </c>
      <c r="G48" s="20">
        <f t="shared" si="3"/>
        <v>18.02</v>
      </c>
      <c r="I48" s="20">
        <v>18.02</v>
      </c>
      <c r="J48" s="26" t="b">
        <f t="shared" si="0"/>
        <v>1</v>
      </c>
    </row>
    <row r="49" spans="2:10">
      <c r="B49" s="3" t="s">
        <v>63</v>
      </c>
      <c r="C49" s="2" t="s">
        <v>64</v>
      </c>
      <c r="D49" s="14" t="s">
        <v>9</v>
      </c>
      <c r="E49" s="15">
        <v>5</v>
      </c>
      <c r="F49" s="30">
        <v>4.0999999999999996</v>
      </c>
      <c r="G49" s="20">
        <f t="shared" si="3"/>
        <v>20.5</v>
      </c>
      <c r="I49" s="20">
        <v>20.5</v>
      </c>
      <c r="J49" s="26" t="b">
        <f t="shared" si="0"/>
        <v>1</v>
      </c>
    </row>
    <row r="50" spans="2:10">
      <c r="B50" s="3" t="s">
        <v>65</v>
      </c>
      <c r="C50" s="2" t="s">
        <v>66</v>
      </c>
      <c r="D50" s="14" t="s">
        <v>23</v>
      </c>
      <c r="E50" s="15">
        <v>1</v>
      </c>
      <c r="F50" s="30">
        <v>25.75</v>
      </c>
      <c r="G50" s="20">
        <f t="shared" si="3"/>
        <v>25.75</v>
      </c>
      <c r="I50" s="20">
        <v>25.75</v>
      </c>
      <c r="J50" s="26" t="b">
        <f t="shared" si="0"/>
        <v>1</v>
      </c>
    </row>
    <row r="51" spans="2:10">
      <c r="B51" s="3" t="s">
        <v>24</v>
      </c>
      <c r="C51" s="3" t="s">
        <v>25</v>
      </c>
      <c r="D51" s="14" t="s">
        <v>23</v>
      </c>
      <c r="E51" s="15">
        <v>1</v>
      </c>
      <c r="F51" s="30">
        <v>20.74</v>
      </c>
      <c r="G51" s="20">
        <f t="shared" si="3"/>
        <v>20.74</v>
      </c>
      <c r="I51" s="20">
        <v>20.74</v>
      </c>
      <c r="J51" s="26" t="b">
        <f t="shared" si="0"/>
        <v>1</v>
      </c>
    </row>
    <row r="52" spans="2:10">
      <c r="B52" s="16"/>
      <c r="C52" s="16"/>
      <c r="D52" s="16"/>
      <c r="E52" s="16"/>
      <c r="F52" s="31" t="s">
        <v>1</v>
      </c>
      <c r="G52" s="21">
        <f>SUM(G46:G51)</f>
        <v>188.18</v>
      </c>
      <c r="I52" s="21">
        <v>188.18</v>
      </c>
      <c r="J52" s="26" t="b">
        <f t="shared" si="0"/>
        <v>1</v>
      </c>
    </row>
    <row r="53" spans="2:10">
      <c r="J53"/>
    </row>
    <row r="54" spans="2:10">
      <c r="B54" s="4" t="s">
        <v>67</v>
      </c>
      <c r="C54" s="5"/>
      <c r="D54" s="5"/>
      <c r="E54" s="5"/>
      <c r="F54" s="27"/>
      <c r="G54" s="6"/>
      <c r="J54"/>
    </row>
    <row r="55" spans="2:10">
      <c r="B55" s="7" t="s">
        <v>27</v>
      </c>
      <c r="C55" s="8"/>
      <c r="D55" s="8"/>
      <c r="E55" s="8"/>
      <c r="F55" s="28"/>
      <c r="G55" s="9"/>
      <c r="J55"/>
    </row>
    <row r="56" spans="2:10">
      <c r="B56" s="10" t="s">
        <v>68</v>
      </c>
      <c r="C56" s="11"/>
      <c r="D56" s="11"/>
      <c r="E56" s="11"/>
      <c r="F56" s="29"/>
      <c r="G56" s="12"/>
      <c r="J56"/>
    </row>
    <row r="57" spans="2:10">
      <c r="B57" s="13" t="s">
        <v>17</v>
      </c>
      <c r="C57" s="1" t="s">
        <v>0</v>
      </c>
      <c r="D57" s="13" t="s">
        <v>18</v>
      </c>
      <c r="E57" s="13" t="s">
        <v>19</v>
      </c>
      <c r="F57" s="13" t="s">
        <v>282</v>
      </c>
      <c r="G57" s="13" t="s">
        <v>20</v>
      </c>
      <c r="I57" s="13" t="s">
        <v>20</v>
      </c>
      <c r="J57"/>
    </row>
    <row r="58" spans="2:10" ht="25.5" customHeight="1">
      <c r="B58" s="3" t="s">
        <v>69</v>
      </c>
      <c r="C58" s="2" t="s">
        <v>70</v>
      </c>
      <c r="D58" s="14" t="s">
        <v>4</v>
      </c>
      <c r="E58" s="15">
        <v>3</v>
      </c>
      <c r="F58" s="30">
        <v>137.06</v>
      </c>
      <c r="G58" s="20">
        <f t="shared" ref="G58:G64" si="4">TRUNC(E58*F58,2)</f>
        <v>411.18</v>
      </c>
      <c r="I58" s="20">
        <v>411.18</v>
      </c>
      <c r="J58" s="26" t="b">
        <f t="shared" si="0"/>
        <v>1</v>
      </c>
    </row>
    <row r="59" spans="2:10" ht="33.75">
      <c r="B59" s="3" t="s">
        <v>71</v>
      </c>
      <c r="C59" s="2" t="s">
        <v>72</v>
      </c>
      <c r="D59" s="14" t="s">
        <v>9</v>
      </c>
      <c r="E59" s="15">
        <v>27</v>
      </c>
      <c r="F59" s="30">
        <v>10.24</v>
      </c>
      <c r="G59" s="20">
        <f t="shared" si="4"/>
        <v>276.48</v>
      </c>
      <c r="I59" s="20">
        <v>276.48</v>
      </c>
      <c r="J59" s="26" t="b">
        <f t="shared" si="0"/>
        <v>1</v>
      </c>
    </row>
    <row r="60" spans="2:10" ht="33.75">
      <c r="B60" s="3" t="s">
        <v>73</v>
      </c>
      <c r="C60" s="2" t="s">
        <v>74</v>
      </c>
      <c r="D60" s="14" t="s">
        <v>4</v>
      </c>
      <c r="E60" s="15">
        <v>1</v>
      </c>
      <c r="F60" s="30">
        <v>180.04</v>
      </c>
      <c r="G60" s="20">
        <f t="shared" si="4"/>
        <v>180.04</v>
      </c>
      <c r="I60" s="20">
        <v>180.04</v>
      </c>
      <c r="J60" s="26" t="b">
        <f t="shared" si="0"/>
        <v>1</v>
      </c>
    </row>
    <row r="61" spans="2:10" ht="22.5">
      <c r="B61" s="3" t="s">
        <v>75</v>
      </c>
      <c r="C61" s="2" t="s">
        <v>76</v>
      </c>
      <c r="D61" s="14" t="s">
        <v>4</v>
      </c>
      <c r="E61" s="15">
        <v>1</v>
      </c>
      <c r="F61" s="30">
        <v>77.13</v>
      </c>
      <c r="G61" s="20">
        <f t="shared" si="4"/>
        <v>77.13</v>
      </c>
      <c r="I61" s="20">
        <v>77.13</v>
      </c>
      <c r="J61" s="26" t="b">
        <f t="shared" si="0"/>
        <v>1</v>
      </c>
    </row>
    <row r="62" spans="2:10" ht="22.5">
      <c r="B62" s="3">
        <v>7693</v>
      </c>
      <c r="C62" s="2" t="s">
        <v>281</v>
      </c>
      <c r="D62" s="14" t="s">
        <v>9</v>
      </c>
      <c r="E62" s="15">
        <v>6</v>
      </c>
      <c r="F62" s="30">
        <v>171.16</v>
      </c>
      <c r="G62" s="20">
        <f t="shared" si="4"/>
        <v>1026.96</v>
      </c>
      <c r="I62" s="20">
        <v>1026.96</v>
      </c>
      <c r="J62" s="26" t="b">
        <f t="shared" si="0"/>
        <v>1</v>
      </c>
    </row>
    <row r="63" spans="2:10">
      <c r="B63" s="3" t="s">
        <v>77</v>
      </c>
      <c r="C63" s="2" t="s">
        <v>78</v>
      </c>
      <c r="D63" s="14" t="s">
        <v>23</v>
      </c>
      <c r="E63" s="15">
        <v>4</v>
      </c>
      <c r="F63" s="30">
        <v>29.06</v>
      </c>
      <c r="G63" s="20">
        <f t="shared" si="4"/>
        <v>116.24</v>
      </c>
      <c r="I63" s="20">
        <v>116.24</v>
      </c>
      <c r="J63" s="26" t="b">
        <f t="shared" si="0"/>
        <v>1</v>
      </c>
    </row>
    <row r="64" spans="2:10">
      <c r="B64" s="3" t="s">
        <v>24</v>
      </c>
      <c r="C64" s="3" t="s">
        <v>25</v>
      </c>
      <c r="D64" s="14" t="s">
        <v>23</v>
      </c>
      <c r="E64" s="15">
        <v>4</v>
      </c>
      <c r="F64" s="30">
        <v>20.74</v>
      </c>
      <c r="G64" s="20">
        <f t="shared" si="4"/>
        <v>82.96</v>
      </c>
      <c r="I64" s="20">
        <v>82.96</v>
      </c>
      <c r="J64" s="26" t="b">
        <f t="shared" si="0"/>
        <v>1</v>
      </c>
    </row>
    <row r="65" spans="2:10">
      <c r="B65" s="16"/>
      <c r="C65" s="16"/>
      <c r="D65" s="16"/>
      <c r="E65" s="16"/>
      <c r="F65" s="31" t="s">
        <v>1</v>
      </c>
      <c r="G65" s="21">
        <f>SUM(G58:G64)</f>
        <v>2170.9899999999998</v>
      </c>
      <c r="H65" s="17"/>
      <c r="I65" s="21">
        <v>2170.9899999999998</v>
      </c>
      <c r="J65" s="26" t="b">
        <f t="shared" si="0"/>
        <v>1</v>
      </c>
    </row>
    <row r="66" spans="2:10">
      <c r="J66"/>
    </row>
    <row r="67" spans="2:10">
      <c r="B67" s="4" t="s">
        <v>79</v>
      </c>
      <c r="C67" s="5"/>
      <c r="D67" s="5"/>
      <c r="E67" s="5"/>
      <c r="F67" s="27"/>
      <c r="G67" s="6"/>
      <c r="J67"/>
    </row>
    <row r="68" spans="2:10">
      <c r="B68" s="7" t="s">
        <v>80</v>
      </c>
      <c r="C68" s="8"/>
      <c r="D68" s="8"/>
      <c r="E68" s="8"/>
      <c r="F68" s="28"/>
      <c r="G68" s="9"/>
      <c r="J68"/>
    </row>
    <row r="69" spans="2:10">
      <c r="B69" s="10" t="s">
        <v>81</v>
      </c>
      <c r="C69" s="11"/>
      <c r="D69" s="11"/>
      <c r="E69" s="11"/>
      <c r="F69" s="29"/>
      <c r="G69" s="12"/>
      <c r="J69"/>
    </row>
    <row r="70" spans="2:10">
      <c r="B70" s="13" t="s">
        <v>17</v>
      </c>
      <c r="C70" s="1" t="s">
        <v>0</v>
      </c>
      <c r="D70" s="13" t="s">
        <v>18</v>
      </c>
      <c r="E70" s="13" t="s">
        <v>19</v>
      </c>
      <c r="F70" s="13" t="s">
        <v>282</v>
      </c>
      <c r="G70" s="13" t="s">
        <v>20</v>
      </c>
      <c r="I70" s="13" t="s">
        <v>20</v>
      </c>
      <c r="J70"/>
    </row>
    <row r="71" spans="2:10" ht="22.5">
      <c r="B71" s="3" t="s">
        <v>82</v>
      </c>
      <c r="C71" s="2" t="s">
        <v>83</v>
      </c>
      <c r="D71" s="14" t="s">
        <v>3</v>
      </c>
      <c r="E71" s="15">
        <v>1</v>
      </c>
      <c r="F71" s="30">
        <v>1400</v>
      </c>
      <c r="G71" s="20">
        <f>TRUNC(E71*F71,2)</f>
        <v>1400</v>
      </c>
      <c r="I71" s="20">
        <v>1400</v>
      </c>
      <c r="J71" s="26" t="b">
        <f t="shared" ref="J71:J119" si="5">G71&lt;=I71</f>
        <v>1</v>
      </c>
    </row>
    <row r="72" spans="2:10">
      <c r="B72" s="16"/>
      <c r="C72" s="16"/>
      <c r="D72" s="16"/>
      <c r="E72" s="16"/>
      <c r="F72" s="31" t="s">
        <v>1</v>
      </c>
      <c r="G72" s="21">
        <f>SUM(G71)</f>
        <v>1400</v>
      </c>
      <c r="I72" s="21">
        <v>1400</v>
      </c>
      <c r="J72" s="26" t="b">
        <f t="shared" si="5"/>
        <v>1</v>
      </c>
    </row>
    <row r="73" spans="2:10">
      <c r="J73"/>
    </row>
    <row r="74" spans="2:10">
      <c r="B74" s="4" t="s">
        <v>84</v>
      </c>
      <c r="C74" s="5"/>
      <c r="D74" s="5"/>
      <c r="E74" s="5"/>
      <c r="F74" s="27"/>
      <c r="G74" s="6"/>
      <c r="J74"/>
    </row>
    <row r="75" spans="2:10">
      <c r="B75" s="7" t="s">
        <v>15</v>
      </c>
      <c r="C75" s="8"/>
      <c r="D75" s="8"/>
      <c r="E75" s="8"/>
      <c r="F75" s="28"/>
      <c r="G75" s="9"/>
      <c r="J75"/>
    </row>
    <row r="76" spans="2:10">
      <c r="B76" s="10" t="s">
        <v>85</v>
      </c>
      <c r="C76" s="11"/>
      <c r="D76" s="11"/>
      <c r="E76" s="11"/>
      <c r="F76" s="29"/>
      <c r="G76" s="12"/>
      <c r="J76"/>
    </row>
    <row r="77" spans="2:10">
      <c r="B77" s="13" t="s">
        <v>17</v>
      </c>
      <c r="C77" s="1" t="s">
        <v>0</v>
      </c>
      <c r="D77" s="13" t="s">
        <v>18</v>
      </c>
      <c r="E77" s="13" t="s">
        <v>19</v>
      </c>
      <c r="F77" s="13" t="s">
        <v>282</v>
      </c>
      <c r="G77" s="13" t="s">
        <v>20</v>
      </c>
      <c r="I77" s="13" t="s">
        <v>20</v>
      </c>
      <c r="J77"/>
    </row>
    <row r="78" spans="2:10">
      <c r="B78" s="3" t="s">
        <v>24</v>
      </c>
      <c r="C78" s="3" t="s">
        <v>25</v>
      </c>
      <c r="D78" s="14" t="s">
        <v>23</v>
      </c>
      <c r="E78" s="15">
        <v>3.9557666999999999</v>
      </c>
      <c r="F78" s="30">
        <v>20.74</v>
      </c>
      <c r="G78" s="20">
        <f>TRUNC(E78*F78,2)</f>
        <v>82.04</v>
      </c>
      <c r="I78" s="20">
        <v>82.04</v>
      </c>
      <c r="J78" s="26" t="b">
        <f t="shared" si="5"/>
        <v>1</v>
      </c>
    </row>
    <row r="79" spans="2:10">
      <c r="B79" s="16"/>
      <c r="C79" s="16"/>
      <c r="D79" s="16"/>
      <c r="E79" s="16"/>
      <c r="F79" s="31" t="s">
        <v>1</v>
      </c>
      <c r="G79" s="21">
        <f>SUM(G78)</f>
        <v>82.04</v>
      </c>
      <c r="I79" s="21">
        <v>82.04</v>
      </c>
      <c r="J79" s="26" t="b">
        <f t="shared" si="5"/>
        <v>1</v>
      </c>
    </row>
    <row r="80" spans="2:10">
      <c r="J80"/>
    </row>
    <row r="81" spans="2:10" ht="25.5" customHeight="1">
      <c r="B81" s="22" t="s">
        <v>86</v>
      </c>
      <c r="C81" s="23"/>
      <c r="D81" s="23"/>
      <c r="E81" s="23"/>
      <c r="F81" s="23"/>
      <c r="G81" s="24"/>
      <c r="J81"/>
    </row>
    <row r="82" spans="2:10">
      <c r="B82" s="7" t="s">
        <v>15</v>
      </c>
      <c r="C82" s="8"/>
      <c r="D82" s="8"/>
      <c r="E82" s="8"/>
      <c r="F82" s="28"/>
      <c r="G82" s="9"/>
      <c r="J82"/>
    </row>
    <row r="83" spans="2:10">
      <c r="B83" s="10" t="s">
        <v>87</v>
      </c>
      <c r="C83" s="11"/>
      <c r="D83" s="11"/>
      <c r="E83" s="11"/>
      <c r="F83" s="29"/>
      <c r="G83" s="12"/>
      <c r="J83"/>
    </row>
    <row r="84" spans="2:10">
      <c r="B84" s="13" t="s">
        <v>17</v>
      </c>
      <c r="C84" s="1" t="s">
        <v>0</v>
      </c>
      <c r="D84" s="13" t="s">
        <v>18</v>
      </c>
      <c r="E84" s="13" t="s">
        <v>19</v>
      </c>
      <c r="F84" s="13" t="s">
        <v>282</v>
      </c>
      <c r="G84" s="13" t="s">
        <v>20</v>
      </c>
      <c r="I84" s="13" t="s">
        <v>20</v>
      </c>
      <c r="J84"/>
    </row>
    <row r="85" spans="2:10" ht="25.5" customHeight="1">
      <c r="B85" s="3" t="s">
        <v>88</v>
      </c>
      <c r="C85" s="2" t="s">
        <v>89</v>
      </c>
      <c r="D85" s="14" t="s">
        <v>90</v>
      </c>
      <c r="E85" s="15">
        <v>4.2000000000000003E-2</v>
      </c>
      <c r="F85" s="30">
        <v>0.78</v>
      </c>
      <c r="G85" s="20">
        <f t="shared" ref="G85:G88" si="6">TRUNC(E85*F85,2)</f>
        <v>0.03</v>
      </c>
      <c r="I85" s="20">
        <v>0.03</v>
      </c>
      <c r="J85" s="26" t="b">
        <f t="shared" si="5"/>
        <v>1</v>
      </c>
    </row>
    <row r="86" spans="2:10" ht="25.5" customHeight="1">
      <c r="B86" s="3" t="s">
        <v>91</v>
      </c>
      <c r="C86" s="2" t="s">
        <v>92</v>
      </c>
      <c r="D86" s="14" t="s">
        <v>93</v>
      </c>
      <c r="E86" s="15">
        <v>2.5000000000000001E-2</v>
      </c>
      <c r="F86" s="30">
        <v>6.27</v>
      </c>
      <c r="G86" s="20">
        <f t="shared" si="6"/>
        <v>0.15</v>
      </c>
      <c r="I86" s="20">
        <v>0.15</v>
      </c>
      <c r="J86" s="26" t="b">
        <f t="shared" si="5"/>
        <v>1</v>
      </c>
    </row>
    <row r="87" spans="2:10">
      <c r="B87" s="3" t="s">
        <v>65</v>
      </c>
      <c r="C87" s="2" t="s">
        <v>66</v>
      </c>
      <c r="D87" s="14" t="s">
        <v>23</v>
      </c>
      <c r="E87" s="15">
        <v>4.4999999999999998E-2</v>
      </c>
      <c r="F87" s="30">
        <v>25.75</v>
      </c>
      <c r="G87" s="20">
        <f t="shared" si="6"/>
        <v>1.1499999999999999</v>
      </c>
      <c r="I87" s="20">
        <v>1.1499999999999999</v>
      </c>
      <c r="J87" s="26" t="b">
        <f t="shared" si="5"/>
        <v>1</v>
      </c>
    </row>
    <row r="88" spans="2:10">
      <c r="B88" s="3" t="s">
        <v>24</v>
      </c>
      <c r="C88" s="3" t="s">
        <v>25</v>
      </c>
      <c r="D88" s="14" t="s">
        <v>23</v>
      </c>
      <c r="E88" s="15">
        <v>8.8999999999999996E-2</v>
      </c>
      <c r="F88" s="30">
        <v>20.74</v>
      </c>
      <c r="G88" s="20">
        <f t="shared" si="6"/>
        <v>1.84</v>
      </c>
      <c r="I88" s="20">
        <v>1.84</v>
      </c>
      <c r="J88" s="26" t="b">
        <f t="shared" si="5"/>
        <v>1</v>
      </c>
    </row>
    <row r="89" spans="2:10">
      <c r="B89" s="16"/>
      <c r="C89" s="16"/>
      <c r="D89" s="16"/>
      <c r="E89" s="16"/>
      <c r="F89" s="31" t="s">
        <v>1</v>
      </c>
      <c r="G89" s="21">
        <f>SUM(G85:G88)</f>
        <v>3.17</v>
      </c>
      <c r="I89" s="21">
        <v>3.17</v>
      </c>
      <c r="J89" s="26" t="b">
        <f t="shared" si="5"/>
        <v>1</v>
      </c>
    </row>
    <row r="90" spans="2:10">
      <c r="J90"/>
    </row>
    <row r="91" spans="2:10">
      <c r="B91" s="4" t="s">
        <v>94</v>
      </c>
      <c r="C91" s="5"/>
      <c r="D91" s="5"/>
      <c r="E91" s="5"/>
      <c r="F91" s="27"/>
      <c r="G91" s="6"/>
      <c r="J91"/>
    </row>
    <row r="92" spans="2:10">
      <c r="B92" s="7" t="s">
        <v>15</v>
      </c>
      <c r="C92" s="8"/>
      <c r="D92" s="8"/>
      <c r="E92" s="8"/>
      <c r="F92" s="28"/>
      <c r="G92" s="9"/>
      <c r="J92"/>
    </row>
    <row r="93" spans="2:10">
      <c r="B93" s="10" t="s">
        <v>95</v>
      </c>
      <c r="C93" s="11"/>
      <c r="D93" s="11"/>
      <c r="E93" s="11"/>
      <c r="F93" s="29"/>
      <c r="G93" s="12"/>
      <c r="J93"/>
    </row>
    <row r="94" spans="2:10">
      <c r="B94" s="13" t="s">
        <v>17</v>
      </c>
      <c r="C94" s="1" t="s">
        <v>0</v>
      </c>
      <c r="D94" s="13" t="s">
        <v>18</v>
      </c>
      <c r="E94" s="13" t="s">
        <v>19</v>
      </c>
      <c r="F94" s="13" t="s">
        <v>282</v>
      </c>
      <c r="G94" s="13" t="s">
        <v>20</v>
      </c>
      <c r="I94" s="13" t="s">
        <v>20</v>
      </c>
      <c r="J94"/>
    </row>
    <row r="95" spans="2:10" ht="45">
      <c r="B95" s="3" t="s">
        <v>96</v>
      </c>
      <c r="C95" s="2" t="s">
        <v>97</v>
      </c>
      <c r="D95" s="14" t="s">
        <v>90</v>
      </c>
      <c r="E95" s="15">
        <v>5.9999999999999995E-4</v>
      </c>
      <c r="F95" s="30">
        <v>69.260000000000005</v>
      </c>
      <c r="G95" s="20">
        <f t="shared" ref="G95:G98" si="7">TRUNC(E95*F95,2)</f>
        <v>0.04</v>
      </c>
      <c r="I95" s="20">
        <v>0.04</v>
      </c>
      <c r="J95" s="26" t="b">
        <f t="shared" si="5"/>
        <v>1</v>
      </c>
    </row>
    <row r="96" spans="2:10" ht="45">
      <c r="B96" s="3" t="s">
        <v>98</v>
      </c>
      <c r="C96" s="2" t="s">
        <v>99</v>
      </c>
      <c r="D96" s="14" t="s">
        <v>93</v>
      </c>
      <c r="E96" s="15">
        <v>5.4000000000000003E-3</v>
      </c>
      <c r="F96" s="30">
        <v>318.17</v>
      </c>
      <c r="G96" s="20">
        <f t="shared" si="7"/>
        <v>1.71</v>
      </c>
      <c r="I96" s="20">
        <v>1.71</v>
      </c>
      <c r="J96" s="26" t="b">
        <f t="shared" si="5"/>
        <v>1</v>
      </c>
    </row>
    <row r="97" spans="2:10" ht="33.75">
      <c r="B97" s="3" t="s">
        <v>100</v>
      </c>
      <c r="C97" s="2" t="s">
        <v>101</v>
      </c>
      <c r="D97" s="14" t="s">
        <v>93</v>
      </c>
      <c r="E97" s="15">
        <v>0.19620000000000001</v>
      </c>
      <c r="F97" s="30">
        <v>36.94</v>
      </c>
      <c r="G97" s="20">
        <f t="shared" si="7"/>
        <v>7.24</v>
      </c>
      <c r="I97" s="20">
        <v>7.24</v>
      </c>
      <c r="J97" s="26" t="b">
        <f t="shared" si="5"/>
        <v>1</v>
      </c>
    </row>
    <row r="98" spans="2:10">
      <c r="B98" s="3" t="s">
        <v>24</v>
      </c>
      <c r="C98" s="3" t="s">
        <v>25</v>
      </c>
      <c r="D98" s="14" t="s">
        <v>23</v>
      </c>
      <c r="E98" s="15">
        <v>0.78659999999999997</v>
      </c>
      <c r="F98" s="30">
        <v>20.74</v>
      </c>
      <c r="G98" s="20">
        <f t="shared" si="7"/>
        <v>16.309999999999999</v>
      </c>
      <c r="I98" s="20">
        <v>16.309999999999999</v>
      </c>
      <c r="J98" s="26" t="b">
        <f t="shared" si="5"/>
        <v>1</v>
      </c>
    </row>
    <row r="99" spans="2:10">
      <c r="B99" s="16"/>
      <c r="C99" s="16"/>
      <c r="D99" s="16"/>
      <c r="E99" s="16"/>
      <c r="F99" s="31" t="s">
        <v>1</v>
      </c>
      <c r="G99" s="21">
        <f>SUM(G95:G98)</f>
        <v>25.299999999999997</v>
      </c>
      <c r="I99" s="21">
        <v>25.299999999999997</v>
      </c>
      <c r="J99" s="26" t="b">
        <f t="shared" si="5"/>
        <v>1</v>
      </c>
    </row>
    <row r="100" spans="2:10">
      <c r="J100"/>
    </row>
    <row r="101" spans="2:10">
      <c r="B101" s="4" t="s">
        <v>102</v>
      </c>
      <c r="C101" s="5"/>
      <c r="D101" s="5"/>
      <c r="E101" s="5"/>
      <c r="F101" s="27"/>
      <c r="G101" s="6"/>
      <c r="J101"/>
    </row>
    <row r="102" spans="2:10">
      <c r="B102" s="7" t="s">
        <v>15</v>
      </c>
      <c r="C102" s="8"/>
      <c r="D102" s="8"/>
      <c r="E102" s="8"/>
      <c r="F102" s="28"/>
      <c r="G102" s="9"/>
      <c r="J102"/>
    </row>
    <row r="103" spans="2:10">
      <c r="B103" s="10" t="s">
        <v>103</v>
      </c>
      <c r="C103" s="11"/>
      <c r="D103" s="11"/>
      <c r="E103" s="11"/>
      <c r="F103" s="29"/>
      <c r="G103" s="12"/>
      <c r="J103"/>
    </row>
    <row r="104" spans="2:10">
      <c r="B104" s="13" t="s">
        <v>17</v>
      </c>
      <c r="C104" s="1" t="s">
        <v>0</v>
      </c>
      <c r="D104" s="13" t="s">
        <v>18</v>
      </c>
      <c r="E104" s="13" t="s">
        <v>19</v>
      </c>
      <c r="F104" s="13" t="s">
        <v>282</v>
      </c>
      <c r="G104" s="13" t="s">
        <v>20</v>
      </c>
      <c r="I104" s="13" t="s">
        <v>20</v>
      </c>
      <c r="J104"/>
    </row>
    <row r="105" spans="2:10">
      <c r="B105" s="3" t="s">
        <v>104</v>
      </c>
      <c r="C105" s="2" t="s">
        <v>105</v>
      </c>
      <c r="D105" s="14" t="s">
        <v>2</v>
      </c>
      <c r="E105" s="15">
        <v>1.1279999999999999</v>
      </c>
      <c r="F105" s="30">
        <v>1.65</v>
      </c>
      <c r="G105" s="20">
        <f t="shared" ref="G105:G107" si="8">TRUNC(E105*F105,2)</f>
        <v>1.86</v>
      </c>
      <c r="I105" s="20">
        <v>1.86</v>
      </c>
      <c r="J105" s="26" t="b">
        <f t="shared" si="5"/>
        <v>1</v>
      </c>
    </row>
    <row r="106" spans="2:10">
      <c r="B106" s="3" t="s">
        <v>65</v>
      </c>
      <c r="C106" s="2" t="s">
        <v>66</v>
      </c>
      <c r="D106" s="14" t="s">
        <v>23</v>
      </c>
      <c r="E106" s="15">
        <v>4.9100000000000003E-3</v>
      </c>
      <c r="F106" s="30">
        <v>25.75</v>
      </c>
      <c r="G106" s="20">
        <f t="shared" si="8"/>
        <v>0.12</v>
      </c>
      <c r="I106" s="20">
        <v>0.12</v>
      </c>
      <c r="J106" s="26" t="b">
        <f t="shared" si="5"/>
        <v>1</v>
      </c>
    </row>
    <row r="107" spans="2:10">
      <c r="B107" s="3" t="s">
        <v>24</v>
      </c>
      <c r="C107" s="3" t="s">
        <v>25</v>
      </c>
      <c r="D107" s="14" t="s">
        <v>23</v>
      </c>
      <c r="E107" s="15">
        <v>5.8900000000000003E-3</v>
      </c>
      <c r="F107" s="30">
        <v>20.74</v>
      </c>
      <c r="G107" s="20">
        <f t="shared" si="8"/>
        <v>0.12</v>
      </c>
      <c r="I107" s="20">
        <v>0.12</v>
      </c>
      <c r="J107" s="26" t="b">
        <f t="shared" si="5"/>
        <v>1</v>
      </c>
    </row>
    <row r="108" spans="2:10">
      <c r="B108" s="16"/>
      <c r="C108" s="16"/>
      <c r="D108" s="16"/>
      <c r="E108" s="16"/>
      <c r="F108" s="31" t="s">
        <v>1</v>
      </c>
      <c r="G108" s="21">
        <f>SUM(G105:G107)</f>
        <v>2.1</v>
      </c>
      <c r="I108" s="21">
        <v>2.1</v>
      </c>
      <c r="J108" s="26" t="b">
        <f t="shared" si="5"/>
        <v>1</v>
      </c>
    </row>
    <row r="109" spans="2:10">
      <c r="J109"/>
    </row>
    <row r="110" spans="2:10">
      <c r="B110" s="4" t="s">
        <v>106</v>
      </c>
      <c r="C110" s="5"/>
      <c r="D110" s="5"/>
      <c r="E110" s="5"/>
      <c r="F110" s="27"/>
      <c r="G110" s="6"/>
      <c r="J110"/>
    </row>
    <row r="111" spans="2:10">
      <c r="B111" s="7" t="s">
        <v>15</v>
      </c>
      <c r="C111" s="8"/>
      <c r="D111" s="8"/>
      <c r="E111" s="8"/>
      <c r="F111" s="28"/>
      <c r="G111" s="9"/>
      <c r="J111"/>
    </row>
    <row r="112" spans="2:10">
      <c r="B112" s="10" t="s">
        <v>107</v>
      </c>
      <c r="C112" s="11"/>
      <c r="D112" s="11"/>
      <c r="E112" s="11"/>
      <c r="F112" s="29"/>
      <c r="G112" s="12"/>
      <c r="J112"/>
    </row>
    <row r="113" spans="2:10">
      <c r="B113" s="13" t="s">
        <v>17</v>
      </c>
      <c r="C113" s="1" t="s">
        <v>0</v>
      </c>
      <c r="D113" s="13" t="s">
        <v>18</v>
      </c>
      <c r="E113" s="13" t="s">
        <v>19</v>
      </c>
      <c r="F113" s="13" t="s">
        <v>282</v>
      </c>
      <c r="G113" s="13" t="s">
        <v>20</v>
      </c>
      <c r="I113" s="13" t="s">
        <v>20</v>
      </c>
      <c r="J113"/>
    </row>
    <row r="114" spans="2:10" ht="22.5">
      <c r="B114" s="3" t="s">
        <v>29</v>
      </c>
      <c r="C114" s="2" t="s">
        <v>30</v>
      </c>
      <c r="D114" s="14" t="s">
        <v>8</v>
      </c>
      <c r="E114" s="15">
        <v>1.0999999999999999E-2</v>
      </c>
      <c r="F114" s="30">
        <v>19.850000000000001</v>
      </c>
      <c r="G114" s="20">
        <f t="shared" ref="G114:G118" si="9">TRUNC(E114*F114,2)</f>
        <v>0.21</v>
      </c>
      <c r="I114" s="20">
        <v>0.21</v>
      </c>
      <c r="J114" s="26" t="b">
        <f t="shared" si="5"/>
        <v>1</v>
      </c>
    </row>
    <row r="115" spans="2:10" ht="33.75">
      <c r="B115" s="3" t="s">
        <v>108</v>
      </c>
      <c r="C115" s="2" t="s">
        <v>109</v>
      </c>
      <c r="D115" s="14" t="s">
        <v>2</v>
      </c>
      <c r="E115" s="15">
        <v>0.39200000000000002</v>
      </c>
      <c r="F115" s="30">
        <v>26.47</v>
      </c>
      <c r="G115" s="20">
        <f t="shared" si="9"/>
        <v>10.37</v>
      </c>
      <c r="I115" s="20">
        <v>10.37</v>
      </c>
      <c r="J115" s="26" t="b">
        <f t="shared" si="5"/>
        <v>1</v>
      </c>
    </row>
    <row r="116" spans="2:10" ht="33.75">
      <c r="B116" s="3" t="s">
        <v>110</v>
      </c>
      <c r="C116" s="2" t="s">
        <v>111</v>
      </c>
      <c r="D116" s="14" t="s">
        <v>9</v>
      </c>
      <c r="E116" s="15">
        <v>0.32200000000000001</v>
      </c>
      <c r="F116" s="30">
        <v>6.04</v>
      </c>
      <c r="G116" s="20">
        <f t="shared" si="9"/>
        <v>1.94</v>
      </c>
      <c r="I116" s="20">
        <v>1.94</v>
      </c>
      <c r="J116" s="26" t="b">
        <f t="shared" si="5"/>
        <v>1</v>
      </c>
    </row>
    <row r="117" spans="2:10">
      <c r="B117" s="3" t="s">
        <v>112</v>
      </c>
      <c r="C117" s="2" t="s">
        <v>113</v>
      </c>
      <c r="D117" s="14" t="s">
        <v>23</v>
      </c>
      <c r="E117" s="15">
        <v>8.0000000000000002E-3</v>
      </c>
      <c r="F117" s="30">
        <v>21.24</v>
      </c>
      <c r="G117" s="20">
        <f t="shared" si="9"/>
        <v>0.16</v>
      </c>
      <c r="I117" s="20">
        <v>0.16</v>
      </c>
      <c r="J117" s="26" t="b">
        <f t="shared" si="5"/>
        <v>1</v>
      </c>
    </row>
    <row r="118" spans="2:10">
      <c r="B118" s="3" t="s">
        <v>114</v>
      </c>
      <c r="C118" s="3" t="s">
        <v>115</v>
      </c>
      <c r="D118" s="14" t="s">
        <v>23</v>
      </c>
      <c r="E118" s="15">
        <v>2.4E-2</v>
      </c>
      <c r="F118" s="30">
        <v>25.57</v>
      </c>
      <c r="G118" s="20">
        <f t="shared" si="9"/>
        <v>0.61</v>
      </c>
      <c r="I118" s="20">
        <v>0.61</v>
      </c>
      <c r="J118" s="26" t="b">
        <f t="shared" si="5"/>
        <v>1</v>
      </c>
    </row>
    <row r="119" spans="2:10">
      <c r="B119" s="16"/>
      <c r="C119" s="16"/>
      <c r="D119" s="16"/>
      <c r="E119" s="16"/>
      <c r="F119" s="31" t="s">
        <v>1</v>
      </c>
      <c r="G119" s="21">
        <f>SUM(G114:G118)</f>
        <v>13.29</v>
      </c>
      <c r="I119" s="21">
        <v>13.29</v>
      </c>
      <c r="J119" s="26" t="b">
        <f t="shared" si="5"/>
        <v>1</v>
      </c>
    </row>
    <row r="120" spans="2:10">
      <c r="J120"/>
    </row>
    <row r="121" spans="2:10" ht="25.5" customHeight="1">
      <c r="B121" s="22" t="s">
        <v>116</v>
      </c>
      <c r="C121" s="23"/>
      <c r="D121" s="23"/>
      <c r="E121" s="23"/>
      <c r="F121" s="23"/>
      <c r="G121" s="24"/>
      <c r="J121"/>
    </row>
    <row r="122" spans="2:10">
      <c r="B122" s="7" t="s">
        <v>27</v>
      </c>
      <c r="C122" s="8"/>
      <c r="D122" s="8"/>
      <c r="E122" s="8"/>
      <c r="F122" s="28"/>
      <c r="G122" s="9"/>
      <c r="J122"/>
    </row>
    <row r="123" spans="2:10">
      <c r="B123" s="10" t="s">
        <v>117</v>
      </c>
      <c r="C123" s="11"/>
      <c r="D123" s="11"/>
      <c r="E123" s="11"/>
      <c r="F123" s="29"/>
      <c r="G123" s="12"/>
      <c r="J123"/>
    </row>
    <row r="124" spans="2:10">
      <c r="B124" s="13" t="s">
        <v>17</v>
      </c>
      <c r="C124" s="1" t="s">
        <v>0</v>
      </c>
      <c r="D124" s="13" t="s">
        <v>18</v>
      </c>
      <c r="E124" s="13" t="s">
        <v>19</v>
      </c>
      <c r="F124" s="13" t="s">
        <v>282</v>
      </c>
      <c r="G124" s="13" t="s">
        <v>20</v>
      </c>
      <c r="I124" s="13" t="s">
        <v>20</v>
      </c>
      <c r="J124"/>
    </row>
    <row r="125" spans="2:10" ht="22.5">
      <c r="B125" s="3" t="s">
        <v>118</v>
      </c>
      <c r="C125" s="2" t="s">
        <v>119</v>
      </c>
      <c r="D125" s="14" t="s">
        <v>120</v>
      </c>
      <c r="E125" s="15">
        <v>1.7000000000000001E-2</v>
      </c>
      <c r="F125" s="30">
        <v>6.84</v>
      </c>
      <c r="G125" s="20">
        <f t="shared" ref="G125:G131" si="10">TRUNC(E125*F125,2)</f>
        <v>0.11</v>
      </c>
      <c r="I125" s="20">
        <v>0.11</v>
      </c>
      <c r="J125" s="26" t="b">
        <f t="shared" ref="J125:J179" si="11">G125&lt;=I125</f>
        <v>1</v>
      </c>
    </row>
    <row r="126" spans="2:10" ht="22.5">
      <c r="B126" s="3" t="s">
        <v>31</v>
      </c>
      <c r="C126" s="2" t="s">
        <v>32</v>
      </c>
      <c r="D126" s="14" t="s">
        <v>9</v>
      </c>
      <c r="E126" s="15">
        <v>0.37</v>
      </c>
      <c r="F126" s="30">
        <v>6.93</v>
      </c>
      <c r="G126" s="20">
        <f t="shared" si="10"/>
        <v>2.56</v>
      </c>
      <c r="I126" s="20">
        <v>2.56</v>
      </c>
      <c r="J126" s="26" t="b">
        <f t="shared" si="11"/>
        <v>1</v>
      </c>
    </row>
    <row r="127" spans="2:10">
      <c r="B127" s="3" t="s">
        <v>121</v>
      </c>
      <c r="C127" s="2" t="s">
        <v>122</v>
      </c>
      <c r="D127" s="14" t="s">
        <v>8</v>
      </c>
      <c r="E127" s="15">
        <v>9.5000000000000001E-2</v>
      </c>
      <c r="F127" s="30">
        <v>20.239999999999998</v>
      </c>
      <c r="G127" s="20">
        <f t="shared" si="10"/>
        <v>1.92</v>
      </c>
      <c r="I127" s="20">
        <v>1.92</v>
      </c>
      <c r="J127" s="26" t="b">
        <f t="shared" si="11"/>
        <v>1</v>
      </c>
    </row>
    <row r="128" spans="2:10" ht="22.5">
      <c r="B128" s="3" t="s">
        <v>123</v>
      </c>
      <c r="C128" s="2" t="s">
        <v>124</v>
      </c>
      <c r="D128" s="14" t="s">
        <v>9</v>
      </c>
      <c r="E128" s="15">
        <v>0.44</v>
      </c>
      <c r="F128" s="30">
        <v>2.42</v>
      </c>
      <c r="G128" s="20">
        <f t="shared" si="10"/>
        <v>1.06</v>
      </c>
      <c r="I128" s="20">
        <v>1.06</v>
      </c>
      <c r="J128" s="26" t="b">
        <f t="shared" si="11"/>
        <v>1</v>
      </c>
    </row>
    <row r="129" spans="2:10" ht="22.5">
      <c r="B129" s="3" t="s">
        <v>35</v>
      </c>
      <c r="C129" s="2" t="s">
        <v>36</v>
      </c>
      <c r="D129" s="14" t="s">
        <v>9</v>
      </c>
      <c r="E129" s="15">
        <v>1.38</v>
      </c>
      <c r="F129" s="30">
        <v>7.84</v>
      </c>
      <c r="G129" s="20">
        <f t="shared" si="10"/>
        <v>10.81</v>
      </c>
      <c r="I129" s="20">
        <v>10.81</v>
      </c>
      <c r="J129" s="26" t="b">
        <f t="shared" si="11"/>
        <v>1</v>
      </c>
    </row>
    <row r="130" spans="2:10">
      <c r="B130" s="3" t="s">
        <v>125</v>
      </c>
      <c r="C130" s="2" t="s">
        <v>126</v>
      </c>
      <c r="D130" s="14" t="s">
        <v>23</v>
      </c>
      <c r="E130" s="15">
        <v>1.444</v>
      </c>
      <c r="F130" s="30">
        <v>21.06</v>
      </c>
      <c r="G130" s="20">
        <f t="shared" si="10"/>
        <v>30.41</v>
      </c>
      <c r="I130" s="20">
        <v>30.41</v>
      </c>
      <c r="J130" s="26" t="b">
        <f t="shared" si="11"/>
        <v>1</v>
      </c>
    </row>
    <row r="131" spans="2:10">
      <c r="B131" s="3" t="s">
        <v>37</v>
      </c>
      <c r="C131" s="3" t="s">
        <v>38</v>
      </c>
      <c r="D131" s="14" t="s">
        <v>23</v>
      </c>
      <c r="E131" s="15">
        <v>2.3570000000000002</v>
      </c>
      <c r="F131" s="30">
        <v>25.35</v>
      </c>
      <c r="G131" s="20">
        <f t="shared" si="10"/>
        <v>59.74</v>
      </c>
      <c r="I131" s="20">
        <v>59.74</v>
      </c>
      <c r="J131" s="26" t="b">
        <f t="shared" si="11"/>
        <v>1</v>
      </c>
    </row>
    <row r="132" spans="2:10">
      <c r="B132" s="16"/>
      <c r="C132" s="16"/>
      <c r="D132" s="16"/>
      <c r="E132" s="16"/>
      <c r="F132" s="31" t="s">
        <v>1</v>
      </c>
      <c r="G132" s="21">
        <f>SUM(G125:G131)</f>
        <v>106.61000000000001</v>
      </c>
      <c r="I132" s="21">
        <v>106.61000000000001</v>
      </c>
      <c r="J132" s="26" t="b">
        <f t="shared" si="11"/>
        <v>1</v>
      </c>
    </row>
    <row r="133" spans="2:10">
      <c r="J133"/>
    </row>
    <row r="134" spans="2:10" ht="25.5" customHeight="1">
      <c r="B134" s="22" t="s">
        <v>127</v>
      </c>
      <c r="C134" s="23"/>
      <c r="D134" s="23"/>
      <c r="E134" s="23"/>
      <c r="F134" s="23"/>
      <c r="G134" s="24"/>
      <c r="J134"/>
    </row>
    <row r="135" spans="2:10">
      <c r="B135" s="7" t="s">
        <v>15</v>
      </c>
      <c r="C135" s="8"/>
      <c r="D135" s="8"/>
      <c r="E135" s="8"/>
      <c r="F135" s="28"/>
      <c r="G135" s="9"/>
      <c r="J135"/>
    </row>
    <row r="136" spans="2:10">
      <c r="B136" s="10" t="s">
        <v>128</v>
      </c>
      <c r="C136" s="11"/>
      <c r="D136" s="11"/>
      <c r="E136" s="11"/>
      <c r="F136" s="29"/>
      <c r="G136" s="12"/>
      <c r="J136"/>
    </row>
    <row r="137" spans="2:10">
      <c r="B137" s="13" t="s">
        <v>17</v>
      </c>
      <c r="C137" s="1" t="s">
        <v>0</v>
      </c>
      <c r="D137" s="13" t="s">
        <v>18</v>
      </c>
      <c r="E137" s="13" t="s">
        <v>19</v>
      </c>
      <c r="F137" s="13" t="s">
        <v>282</v>
      </c>
      <c r="G137" s="13" t="s">
        <v>20</v>
      </c>
      <c r="I137" s="13" t="s">
        <v>20</v>
      </c>
      <c r="J137"/>
    </row>
    <row r="138" spans="2:10" ht="22.5">
      <c r="B138" s="3" t="s">
        <v>129</v>
      </c>
      <c r="C138" s="2" t="s">
        <v>130</v>
      </c>
      <c r="D138" s="14" t="s">
        <v>6</v>
      </c>
      <c r="E138" s="15">
        <v>0.76090000000000002</v>
      </c>
      <c r="F138" s="30">
        <v>84</v>
      </c>
      <c r="G138" s="20">
        <f t="shared" ref="G138:G144" si="12">TRUNC(E138*F138,2)</f>
        <v>63.91</v>
      </c>
      <c r="I138" s="20">
        <v>63.91</v>
      </c>
      <c r="J138" s="26" t="b">
        <f t="shared" si="11"/>
        <v>1</v>
      </c>
    </row>
    <row r="139" spans="2:10">
      <c r="B139" s="3" t="s">
        <v>131</v>
      </c>
      <c r="C139" s="2" t="s">
        <v>132</v>
      </c>
      <c r="D139" s="14" t="s">
        <v>8</v>
      </c>
      <c r="E139" s="15">
        <v>325.15890000000002</v>
      </c>
      <c r="F139" s="30">
        <v>0.8</v>
      </c>
      <c r="G139" s="20">
        <f t="shared" si="12"/>
        <v>260.12</v>
      </c>
      <c r="I139" s="20">
        <v>260.12</v>
      </c>
      <c r="J139" s="26" t="b">
        <f t="shared" si="11"/>
        <v>1</v>
      </c>
    </row>
    <row r="140" spans="2:10" ht="22.5">
      <c r="B140" s="3" t="s">
        <v>133</v>
      </c>
      <c r="C140" s="2" t="s">
        <v>134</v>
      </c>
      <c r="D140" s="14" t="s">
        <v>6</v>
      </c>
      <c r="E140" s="15">
        <v>0.59119999999999995</v>
      </c>
      <c r="F140" s="30">
        <v>105.16</v>
      </c>
      <c r="G140" s="20">
        <f t="shared" si="12"/>
        <v>62.17</v>
      </c>
      <c r="I140" s="20">
        <v>62.17</v>
      </c>
      <c r="J140" s="26" t="b">
        <f t="shared" si="11"/>
        <v>1</v>
      </c>
    </row>
    <row r="141" spans="2:10" ht="33.75">
      <c r="B141" s="3" t="s">
        <v>135</v>
      </c>
      <c r="C141" s="2" t="s">
        <v>136</v>
      </c>
      <c r="D141" s="14" t="s">
        <v>90</v>
      </c>
      <c r="E141" s="15">
        <v>0.61970000000000003</v>
      </c>
      <c r="F141" s="30">
        <v>1.52</v>
      </c>
      <c r="G141" s="20">
        <f t="shared" si="12"/>
        <v>0.94</v>
      </c>
      <c r="I141" s="20">
        <v>0.94</v>
      </c>
      <c r="J141" s="26" t="b">
        <f t="shared" si="11"/>
        <v>1</v>
      </c>
    </row>
    <row r="142" spans="2:10" ht="33.75">
      <c r="B142" s="3" t="s">
        <v>137</v>
      </c>
      <c r="C142" s="2" t="s">
        <v>138</v>
      </c>
      <c r="D142" s="14" t="s">
        <v>93</v>
      </c>
      <c r="E142" s="15">
        <v>0.65720000000000001</v>
      </c>
      <c r="F142" s="30">
        <v>5.6</v>
      </c>
      <c r="G142" s="20">
        <f t="shared" si="12"/>
        <v>3.68</v>
      </c>
      <c r="I142" s="20">
        <v>3.68</v>
      </c>
      <c r="J142" s="26" t="b">
        <f t="shared" si="11"/>
        <v>1</v>
      </c>
    </row>
    <row r="143" spans="2:10" ht="22.5">
      <c r="B143" s="3" t="s">
        <v>139</v>
      </c>
      <c r="C143" s="2" t="s">
        <v>140</v>
      </c>
      <c r="D143" s="14" t="s">
        <v>23</v>
      </c>
      <c r="E143" s="15">
        <v>1.2767999999999999</v>
      </c>
      <c r="F143" s="30">
        <v>25.74</v>
      </c>
      <c r="G143" s="20">
        <f t="shared" si="12"/>
        <v>32.86</v>
      </c>
      <c r="I143" s="20">
        <v>32.86</v>
      </c>
      <c r="J143" s="26" t="b">
        <f t="shared" si="11"/>
        <v>1</v>
      </c>
    </row>
    <row r="144" spans="2:10">
      <c r="B144" s="3" t="s">
        <v>24</v>
      </c>
      <c r="C144" s="3" t="s">
        <v>25</v>
      </c>
      <c r="D144" s="14" t="s">
        <v>23</v>
      </c>
      <c r="E144" s="15">
        <v>2.0266999999999999</v>
      </c>
      <c r="F144" s="30">
        <v>20.74</v>
      </c>
      <c r="G144" s="20">
        <f t="shared" si="12"/>
        <v>42.03</v>
      </c>
      <c r="I144" s="20">
        <v>42.03</v>
      </c>
      <c r="J144" s="26" t="b">
        <f t="shared" si="11"/>
        <v>1</v>
      </c>
    </row>
    <row r="145" spans="2:10">
      <c r="B145" s="16"/>
      <c r="C145" s="16"/>
      <c r="D145" s="16"/>
      <c r="E145" s="16"/>
      <c r="F145" s="31" t="s">
        <v>1</v>
      </c>
      <c r="G145" s="21">
        <f>SUM(G138:G144)</f>
        <v>465.71000000000004</v>
      </c>
      <c r="I145" s="21">
        <v>465.71000000000004</v>
      </c>
      <c r="J145" s="26" t="b">
        <f t="shared" si="11"/>
        <v>1</v>
      </c>
    </row>
    <row r="146" spans="2:10">
      <c r="J146"/>
    </row>
    <row r="147" spans="2:10">
      <c r="B147" s="4" t="s">
        <v>141</v>
      </c>
      <c r="C147" s="5"/>
      <c r="D147" s="5"/>
      <c r="E147" s="5"/>
      <c r="F147" s="27"/>
      <c r="G147" s="6"/>
      <c r="J147"/>
    </row>
    <row r="148" spans="2:10">
      <c r="B148" s="7" t="s">
        <v>15</v>
      </c>
      <c r="C148" s="8"/>
      <c r="D148" s="8"/>
      <c r="E148" s="8"/>
      <c r="F148" s="28"/>
      <c r="G148" s="9"/>
      <c r="J148"/>
    </row>
    <row r="149" spans="2:10">
      <c r="B149" s="10" t="s">
        <v>142</v>
      </c>
      <c r="C149" s="11"/>
      <c r="D149" s="11"/>
      <c r="E149" s="11"/>
      <c r="F149" s="29"/>
      <c r="G149" s="12"/>
      <c r="J149"/>
    </row>
    <row r="150" spans="2:10">
      <c r="B150" s="13" t="s">
        <v>17</v>
      </c>
      <c r="C150" s="1" t="s">
        <v>0</v>
      </c>
      <c r="D150" s="13" t="s">
        <v>18</v>
      </c>
      <c r="E150" s="13" t="s">
        <v>19</v>
      </c>
      <c r="F150" s="13" t="s">
        <v>282</v>
      </c>
      <c r="G150" s="13" t="s">
        <v>20</v>
      </c>
      <c r="I150" s="13" t="s">
        <v>20</v>
      </c>
      <c r="J150"/>
    </row>
    <row r="151" spans="2:10">
      <c r="B151" s="3" t="s">
        <v>37</v>
      </c>
      <c r="C151" s="2" t="s">
        <v>38</v>
      </c>
      <c r="D151" s="14" t="s">
        <v>23</v>
      </c>
      <c r="E151" s="15">
        <v>2.4590000000000001</v>
      </c>
      <c r="F151" s="30">
        <v>25.35</v>
      </c>
      <c r="G151" s="20">
        <f t="shared" ref="G151:G155" si="13">TRUNC(E151*F151,2)</f>
        <v>62.33</v>
      </c>
      <c r="I151" s="20">
        <v>62.33</v>
      </c>
      <c r="J151" s="26" t="b">
        <f t="shared" si="11"/>
        <v>1</v>
      </c>
    </row>
    <row r="152" spans="2:10">
      <c r="B152" s="3" t="s">
        <v>65</v>
      </c>
      <c r="C152" s="2" t="s">
        <v>66</v>
      </c>
      <c r="D152" s="14" t="s">
        <v>23</v>
      </c>
      <c r="E152" s="15">
        <v>2.4590000000000001</v>
      </c>
      <c r="F152" s="30">
        <v>25.75</v>
      </c>
      <c r="G152" s="20">
        <f t="shared" si="13"/>
        <v>63.31</v>
      </c>
      <c r="I152" s="20">
        <v>63.31</v>
      </c>
      <c r="J152" s="26" t="b">
        <f t="shared" si="11"/>
        <v>1</v>
      </c>
    </row>
    <row r="153" spans="2:10">
      <c r="B153" s="3" t="s">
        <v>24</v>
      </c>
      <c r="C153" s="2" t="s">
        <v>25</v>
      </c>
      <c r="D153" s="14" t="s">
        <v>23</v>
      </c>
      <c r="E153" s="15">
        <v>7.3769999999999998</v>
      </c>
      <c r="F153" s="30">
        <v>20.74</v>
      </c>
      <c r="G153" s="20">
        <f t="shared" si="13"/>
        <v>152.99</v>
      </c>
      <c r="I153" s="20">
        <v>152.99</v>
      </c>
      <c r="J153" s="26" t="b">
        <f t="shared" si="11"/>
        <v>1</v>
      </c>
    </row>
    <row r="154" spans="2:10" ht="25.5" customHeight="1">
      <c r="B154" s="3" t="s">
        <v>143</v>
      </c>
      <c r="C154" s="2" t="s">
        <v>144</v>
      </c>
      <c r="D154" s="14" t="s">
        <v>90</v>
      </c>
      <c r="E154" s="15">
        <v>1.417</v>
      </c>
      <c r="F154" s="30">
        <v>0.53</v>
      </c>
      <c r="G154" s="20">
        <f t="shared" si="13"/>
        <v>0.75</v>
      </c>
      <c r="I154" s="20">
        <v>0.75</v>
      </c>
      <c r="J154" s="26" t="b">
        <f t="shared" si="11"/>
        <v>1</v>
      </c>
    </row>
    <row r="155" spans="2:10">
      <c r="B155" s="3" t="s">
        <v>145</v>
      </c>
      <c r="C155" s="3" t="s">
        <v>146</v>
      </c>
      <c r="D155" s="14" t="s">
        <v>93</v>
      </c>
      <c r="E155" s="15">
        <v>1.042</v>
      </c>
      <c r="F155" s="30">
        <v>1.42</v>
      </c>
      <c r="G155" s="20">
        <f t="shared" si="13"/>
        <v>1.47</v>
      </c>
      <c r="I155" s="20">
        <v>1.47</v>
      </c>
      <c r="J155" s="26" t="b">
        <f t="shared" si="11"/>
        <v>1</v>
      </c>
    </row>
    <row r="156" spans="2:10">
      <c r="B156" s="16"/>
      <c r="C156" s="16"/>
      <c r="D156" s="16"/>
      <c r="E156" s="16"/>
      <c r="F156" s="31" t="s">
        <v>1</v>
      </c>
      <c r="G156" s="21">
        <f>SUM(G151:G155)</f>
        <v>280.85000000000002</v>
      </c>
      <c r="I156" s="21">
        <v>280.85000000000002</v>
      </c>
      <c r="J156" s="26" t="b">
        <f t="shared" si="11"/>
        <v>1</v>
      </c>
    </row>
    <row r="157" spans="2:10">
      <c r="J157"/>
    </row>
    <row r="158" spans="2:10" ht="25.5" customHeight="1">
      <c r="B158" s="22" t="s">
        <v>147</v>
      </c>
      <c r="C158" s="23"/>
      <c r="D158" s="23"/>
      <c r="E158" s="23"/>
      <c r="F158" s="23"/>
      <c r="G158" s="24"/>
      <c r="J158"/>
    </row>
    <row r="159" spans="2:10">
      <c r="B159" s="7" t="s">
        <v>15</v>
      </c>
      <c r="C159" s="8"/>
      <c r="D159" s="8"/>
      <c r="E159" s="8"/>
      <c r="F159" s="28"/>
      <c r="G159" s="9"/>
      <c r="J159"/>
    </row>
    <row r="160" spans="2:10">
      <c r="B160" s="10" t="s">
        <v>148</v>
      </c>
      <c r="C160" s="11"/>
      <c r="D160" s="11"/>
      <c r="E160" s="11"/>
      <c r="F160" s="29"/>
      <c r="G160" s="12"/>
      <c r="J160"/>
    </row>
    <row r="161" spans="2:10">
      <c r="B161" s="13" t="s">
        <v>17</v>
      </c>
      <c r="C161" s="1" t="s">
        <v>0</v>
      </c>
      <c r="D161" s="13" t="s">
        <v>18</v>
      </c>
      <c r="E161" s="13" t="s">
        <v>19</v>
      </c>
      <c r="F161" s="13" t="s">
        <v>282</v>
      </c>
      <c r="G161" s="13" t="s">
        <v>20</v>
      </c>
      <c r="I161" s="13" t="s">
        <v>20</v>
      </c>
      <c r="J161"/>
    </row>
    <row r="162" spans="2:10" ht="25.5" customHeight="1">
      <c r="B162" s="3" t="s">
        <v>149</v>
      </c>
      <c r="C162" s="2" t="s">
        <v>150</v>
      </c>
      <c r="D162" s="14" t="s">
        <v>4</v>
      </c>
      <c r="E162" s="15">
        <v>28.31</v>
      </c>
      <c r="F162" s="30">
        <v>0.99</v>
      </c>
      <c r="G162" s="20">
        <f t="shared" ref="G162:G167" si="14">TRUNC(E162*F162,2)</f>
        <v>28.02</v>
      </c>
      <c r="I162" s="20">
        <v>28.02</v>
      </c>
      <c r="J162" s="26" t="b">
        <f t="shared" si="11"/>
        <v>1</v>
      </c>
    </row>
    <row r="163" spans="2:10">
      <c r="B163" s="3" t="s">
        <v>151</v>
      </c>
      <c r="C163" s="2" t="s">
        <v>152</v>
      </c>
      <c r="D163" s="14" t="s">
        <v>153</v>
      </c>
      <c r="E163" s="15">
        <v>5.0000000000000001E-3</v>
      </c>
      <c r="F163" s="30">
        <v>44.88</v>
      </c>
      <c r="G163" s="20">
        <f t="shared" si="14"/>
        <v>0.22</v>
      </c>
      <c r="I163" s="20">
        <v>0.22</v>
      </c>
      <c r="J163" s="26" t="b">
        <f t="shared" si="11"/>
        <v>1</v>
      </c>
    </row>
    <row r="164" spans="2:10" ht="33.75">
      <c r="B164" s="3" t="s">
        <v>154</v>
      </c>
      <c r="C164" s="2" t="s">
        <v>155</v>
      </c>
      <c r="D164" s="14" t="s">
        <v>9</v>
      </c>
      <c r="E164" s="15">
        <v>0.42</v>
      </c>
      <c r="F164" s="30">
        <v>2.34</v>
      </c>
      <c r="G164" s="20">
        <f t="shared" si="14"/>
        <v>0.98</v>
      </c>
      <c r="I164" s="20">
        <v>0.98</v>
      </c>
      <c r="J164" s="26" t="b">
        <f t="shared" si="11"/>
        <v>1</v>
      </c>
    </row>
    <row r="165" spans="2:10" ht="45">
      <c r="B165" s="3" t="s">
        <v>156</v>
      </c>
      <c r="C165" s="2" t="s">
        <v>157</v>
      </c>
      <c r="D165" s="14" t="s">
        <v>6</v>
      </c>
      <c r="E165" s="15">
        <v>9.1000000000000004E-3</v>
      </c>
      <c r="F165" s="30">
        <v>587.52</v>
      </c>
      <c r="G165" s="20">
        <f t="shared" si="14"/>
        <v>5.34</v>
      </c>
      <c r="I165" s="20">
        <v>5.34</v>
      </c>
      <c r="J165" s="26" t="b">
        <f t="shared" si="11"/>
        <v>1</v>
      </c>
    </row>
    <row r="166" spans="2:10">
      <c r="B166" s="3" t="s">
        <v>65</v>
      </c>
      <c r="C166" s="2" t="s">
        <v>66</v>
      </c>
      <c r="D166" s="14" t="s">
        <v>23</v>
      </c>
      <c r="E166" s="15">
        <v>1.61</v>
      </c>
      <c r="F166" s="30">
        <v>25.75</v>
      </c>
      <c r="G166" s="20">
        <f t="shared" si="14"/>
        <v>41.45</v>
      </c>
      <c r="I166" s="20">
        <v>41.45</v>
      </c>
      <c r="J166" s="26" t="b">
        <f t="shared" si="11"/>
        <v>1</v>
      </c>
    </row>
    <row r="167" spans="2:10">
      <c r="B167" s="3" t="s">
        <v>24</v>
      </c>
      <c r="C167" s="3" t="s">
        <v>25</v>
      </c>
      <c r="D167" s="14" t="s">
        <v>23</v>
      </c>
      <c r="E167" s="15">
        <v>0.80500000000000005</v>
      </c>
      <c r="F167" s="30">
        <v>20.74</v>
      </c>
      <c r="G167" s="20">
        <f t="shared" si="14"/>
        <v>16.690000000000001</v>
      </c>
      <c r="I167" s="20">
        <v>16.690000000000001</v>
      </c>
      <c r="J167" s="26" t="b">
        <f t="shared" si="11"/>
        <v>1</v>
      </c>
    </row>
    <row r="168" spans="2:10">
      <c r="B168" s="16"/>
      <c r="C168" s="16"/>
      <c r="D168" s="16"/>
      <c r="E168" s="16"/>
      <c r="F168" s="31" t="s">
        <v>1</v>
      </c>
      <c r="G168" s="21">
        <f>SUM(G162:G167)</f>
        <v>92.7</v>
      </c>
      <c r="I168" s="21">
        <v>92.7</v>
      </c>
      <c r="J168" s="26" t="b">
        <f t="shared" si="11"/>
        <v>1</v>
      </c>
    </row>
    <row r="169" spans="2:10">
      <c r="J169"/>
    </row>
    <row r="170" spans="2:10">
      <c r="B170" s="4" t="s">
        <v>158</v>
      </c>
      <c r="C170" s="5"/>
      <c r="D170" s="5"/>
      <c r="E170" s="5"/>
      <c r="F170" s="27"/>
      <c r="G170" s="6"/>
      <c r="J170"/>
    </row>
    <row r="171" spans="2:10">
      <c r="B171" s="7" t="s">
        <v>27</v>
      </c>
      <c r="C171" s="8"/>
      <c r="D171" s="8"/>
      <c r="E171" s="8"/>
      <c r="F171" s="28"/>
      <c r="G171" s="9"/>
      <c r="J171"/>
    </row>
    <row r="172" spans="2:10">
      <c r="B172" s="10" t="s">
        <v>159</v>
      </c>
      <c r="C172" s="11"/>
      <c r="D172" s="11"/>
      <c r="E172" s="11"/>
      <c r="F172" s="29"/>
      <c r="G172" s="12"/>
      <c r="J172"/>
    </row>
    <row r="173" spans="2:10">
      <c r="B173" s="13" t="s">
        <v>17</v>
      </c>
      <c r="C173" s="1" t="s">
        <v>0</v>
      </c>
      <c r="D173" s="13" t="s">
        <v>18</v>
      </c>
      <c r="E173" s="13" t="s">
        <v>19</v>
      </c>
      <c r="F173" s="13" t="s">
        <v>282</v>
      </c>
      <c r="G173" s="13" t="s">
        <v>20</v>
      </c>
      <c r="I173" s="13" t="s">
        <v>20</v>
      </c>
      <c r="J173"/>
    </row>
    <row r="174" spans="2:10" ht="33.75">
      <c r="B174" s="3" t="s">
        <v>160</v>
      </c>
      <c r="C174" s="2" t="s">
        <v>161</v>
      </c>
      <c r="D174" s="14" t="s">
        <v>9</v>
      </c>
      <c r="E174" s="15">
        <v>1.0207999999999999</v>
      </c>
      <c r="F174" s="30">
        <v>5.51</v>
      </c>
      <c r="G174" s="20">
        <f t="shared" ref="G174:G178" si="15">TRUNC(E174*F174,2)</f>
        <v>5.62</v>
      </c>
      <c r="I174" s="20">
        <v>5.62</v>
      </c>
      <c r="J174" s="26" t="b">
        <f t="shared" si="11"/>
        <v>1</v>
      </c>
    </row>
    <row r="175" spans="2:10">
      <c r="B175" s="3" t="s">
        <v>162</v>
      </c>
      <c r="C175" s="2" t="s">
        <v>163</v>
      </c>
      <c r="D175" s="14" t="s">
        <v>23</v>
      </c>
      <c r="E175" s="15">
        <v>0.1135</v>
      </c>
      <c r="F175" s="30">
        <v>18.559999999999999</v>
      </c>
      <c r="G175" s="20">
        <f t="shared" si="15"/>
        <v>2.1</v>
      </c>
      <c r="I175" s="20">
        <v>2.1</v>
      </c>
      <c r="J175" s="26" t="b">
        <f t="shared" si="11"/>
        <v>1</v>
      </c>
    </row>
    <row r="176" spans="2:10">
      <c r="B176" s="3" t="s">
        <v>164</v>
      </c>
      <c r="C176" s="2" t="s">
        <v>5</v>
      </c>
      <c r="D176" s="14" t="s">
        <v>6</v>
      </c>
      <c r="E176" s="15">
        <v>0.18</v>
      </c>
      <c r="F176" s="30">
        <v>82.04</v>
      </c>
      <c r="G176" s="20">
        <f t="shared" si="15"/>
        <v>14.76</v>
      </c>
      <c r="I176" s="20">
        <v>14.76</v>
      </c>
      <c r="J176" s="26" t="b">
        <f t="shared" si="11"/>
        <v>1</v>
      </c>
    </row>
    <row r="177" spans="2:10" ht="22.5">
      <c r="B177" s="3" t="s">
        <v>165</v>
      </c>
      <c r="C177" s="2" t="s">
        <v>7</v>
      </c>
      <c r="D177" s="14" t="s">
        <v>6</v>
      </c>
      <c r="E177" s="15">
        <v>0.18</v>
      </c>
      <c r="F177" s="30">
        <v>25.3</v>
      </c>
      <c r="G177" s="20">
        <f t="shared" si="15"/>
        <v>4.55</v>
      </c>
      <c r="I177" s="20">
        <v>4.55</v>
      </c>
      <c r="J177" s="26" t="b">
        <f t="shared" si="11"/>
        <v>1</v>
      </c>
    </row>
    <row r="178" spans="2:10">
      <c r="B178" s="3" t="s">
        <v>24</v>
      </c>
      <c r="C178" s="3" t="s">
        <v>25</v>
      </c>
      <c r="D178" s="14" t="s">
        <v>23</v>
      </c>
      <c r="E178" s="15">
        <v>3.6299999999999999E-2</v>
      </c>
      <c r="F178" s="30">
        <v>20.74</v>
      </c>
      <c r="G178" s="20">
        <f t="shared" si="15"/>
        <v>0.75</v>
      </c>
      <c r="I178" s="20">
        <v>0.75</v>
      </c>
      <c r="J178" s="26" t="b">
        <f t="shared" si="11"/>
        <v>1</v>
      </c>
    </row>
    <row r="179" spans="2:10">
      <c r="B179" s="16"/>
      <c r="C179" s="16"/>
      <c r="D179" s="16"/>
      <c r="E179" s="16"/>
      <c r="F179" s="31" t="s">
        <v>1</v>
      </c>
      <c r="G179" s="21">
        <f>SUM(G174:G178)</f>
        <v>27.78</v>
      </c>
      <c r="I179" s="21">
        <v>27.78</v>
      </c>
      <c r="J179" s="26" t="b">
        <f t="shared" si="11"/>
        <v>1</v>
      </c>
    </row>
    <row r="180" spans="2:10">
      <c r="J180"/>
    </row>
    <row r="181" spans="2:10">
      <c r="B181" s="4" t="s">
        <v>166</v>
      </c>
      <c r="C181" s="5"/>
      <c r="D181" s="5"/>
      <c r="E181" s="5"/>
      <c r="F181" s="27"/>
      <c r="G181" s="6"/>
      <c r="J181"/>
    </row>
    <row r="182" spans="2:10">
      <c r="B182" s="7" t="s">
        <v>15</v>
      </c>
      <c r="C182" s="8"/>
      <c r="D182" s="8"/>
      <c r="E182" s="8"/>
      <c r="F182" s="28"/>
      <c r="G182" s="9"/>
      <c r="J182"/>
    </row>
    <row r="183" spans="2:10">
      <c r="B183" s="10" t="s">
        <v>167</v>
      </c>
      <c r="C183" s="11"/>
      <c r="D183" s="11"/>
      <c r="E183" s="11"/>
      <c r="F183" s="29"/>
      <c r="G183" s="12"/>
      <c r="J183"/>
    </row>
    <row r="184" spans="2:10">
      <c r="B184" s="13" t="s">
        <v>17</v>
      </c>
      <c r="C184" s="1" t="s">
        <v>0</v>
      </c>
      <c r="D184" s="13" t="s">
        <v>18</v>
      </c>
      <c r="E184" s="13" t="s">
        <v>19</v>
      </c>
      <c r="F184" s="13" t="s">
        <v>282</v>
      </c>
      <c r="G184" s="13" t="s">
        <v>20</v>
      </c>
      <c r="I184" s="13" t="s">
        <v>20</v>
      </c>
      <c r="J184"/>
    </row>
    <row r="185" spans="2:10" ht="33.75">
      <c r="B185" s="3" t="s">
        <v>168</v>
      </c>
      <c r="C185" s="2" t="s">
        <v>169</v>
      </c>
      <c r="D185" s="14" t="s">
        <v>4</v>
      </c>
      <c r="E185" s="15">
        <v>1</v>
      </c>
      <c r="F185" s="30">
        <v>3.78</v>
      </c>
      <c r="G185" s="20">
        <f t="shared" ref="G185:G188" si="16">TRUNC(E185*F185,2)</f>
        <v>3.78</v>
      </c>
      <c r="I185" s="20">
        <v>3.78</v>
      </c>
      <c r="J185" s="26" t="b">
        <f t="shared" ref="J185:J240" si="17">G185&lt;=I185</f>
        <v>1</v>
      </c>
    </row>
    <row r="186" spans="2:10">
      <c r="B186" s="3" t="s">
        <v>170</v>
      </c>
      <c r="C186" s="2" t="s">
        <v>171</v>
      </c>
      <c r="D186" s="14" t="s">
        <v>4</v>
      </c>
      <c r="E186" s="15">
        <v>5.3E-3</v>
      </c>
      <c r="F186" s="30">
        <v>18.440000000000001</v>
      </c>
      <c r="G186" s="20">
        <f t="shared" si="16"/>
        <v>0.09</v>
      </c>
      <c r="I186" s="20">
        <v>0.09</v>
      </c>
      <c r="J186" s="26" t="b">
        <f t="shared" si="17"/>
        <v>1</v>
      </c>
    </row>
    <row r="187" spans="2:10">
      <c r="B187" s="3" t="s">
        <v>162</v>
      </c>
      <c r="C187" s="2" t="s">
        <v>163</v>
      </c>
      <c r="D187" s="14" t="s">
        <v>23</v>
      </c>
      <c r="E187" s="15">
        <v>0.1565</v>
      </c>
      <c r="F187" s="30">
        <v>18.559999999999999</v>
      </c>
      <c r="G187" s="20">
        <f t="shared" si="16"/>
        <v>2.9</v>
      </c>
      <c r="I187" s="20">
        <v>2.9</v>
      </c>
      <c r="J187" s="26" t="b">
        <f t="shared" si="17"/>
        <v>1</v>
      </c>
    </row>
    <row r="188" spans="2:10">
      <c r="B188" s="3" t="s">
        <v>24</v>
      </c>
      <c r="C188" s="3" t="s">
        <v>25</v>
      </c>
      <c r="D188" s="14" t="s">
        <v>23</v>
      </c>
      <c r="E188" s="15">
        <v>5.0099999999999999E-2</v>
      </c>
      <c r="F188" s="30">
        <v>20.74</v>
      </c>
      <c r="G188" s="20">
        <f t="shared" si="16"/>
        <v>1.03</v>
      </c>
      <c r="I188" s="20">
        <v>1.03</v>
      </c>
      <c r="J188" s="26" t="b">
        <f t="shared" si="17"/>
        <v>1</v>
      </c>
    </row>
    <row r="189" spans="2:10">
      <c r="B189" s="16"/>
      <c r="C189" s="16"/>
      <c r="D189" s="16"/>
      <c r="E189" s="16"/>
      <c r="F189" s="31" t="s">
        <v>1</v>
      </c>
      <c r="G189" s="21">
        <f>SUM(G185:G188)</f>
        <v>7.8</v>
      </c>
      <c r="I189" s="21">
        <v>7.8</v>
      </c>
      <c r="J189" s="26" t="b">
        <f t="shared" si="17"/>
        <v>1</v>
      </c>
    </row>
    <row r="190" spans="2:10">
      <c r="J190"/>
    </row>
    <row r="191" spans="2:10">
      <c r="B191" s="4" t="s">
        <v>172</v>
      </c>
      <c r="C191" s="5"/>
      <c r="D191" s="5"/>
      <c r="E191" s="5"/>
      <c r="F191" s="27"/>
      <c r="G191" s="6"/>
      <c r="J191"/>
    </row>
    <row r="192" spans="2:10">
      <c r="B192" s="7" t="s">
        <v>15</v>
      </c>
      <c r="C192" s="8"/>
      <c r="D192" s="8"/>
      <c r="E192" s="8"/>
      <c r="F192" s="28"/>
      <c r="G192" s="9"/>
      <c r="J192"/>
    </row>
    <row r="193" spans="2:10">
      <c r="B193" s="10" t="s">
        <v>173</v>
      </c>
      <c r="C193" s="11"/>
      <c r="D193" s="11"/>
      <c r="E193" s="11"/>
      <c r="F193" s="29"/>
      <c r="G193" s="12"/>
      <c r="J193"/>
    </row>
    <row r="194" spans="2:10">
      <c r="B194" s="13" t="s">
        <v>17</v>
      </c>
      <c r="C194" s="1" t="s">
        <v>0</v>
      </c>
      <c r="D194" s="13" t="s">
        <v>18</v>
      </c>
      <c r="E194" s="13" t="s">
        <v>19</v>
      </c>
      <c r="F194" s="13" t="s">
        <v>282</v>
      </c>
      <c r="G194" s="13" t="s">
        <v>20</v>
      </c>
      <c r="I194" s="13" t="s">
        <v>20</v>
      </c>
      <c r="J194"/>
    </row>
    <row r="195" spans="2:10">
      <c r="B195" s="3" t="s">
        <v>174</v>
      </c>
      <c r="C195" s="2" t="s">
        <v>175</v>
      </c>
      <c r="D195" s="14" t="s">
        <v>4</v>
      </c>
      <c r="E195" s="15">
        <v>4.4999999999999997E-3</v>
      </c>
      <c r="F195" s="30">
        <v>3.65</v>
      </c>
      <c r="G195" s="20">
        <f>TRUNC(E195*F195,2)</f>
        <v>0.01</v>
      </c>
      <c r="I195" s="20">
        <v>0.01</v>
      </c>
      <c r="J195" s="26" t="b">
        <f t="shared" si="17"/>
        <v>1</v>
      </c>
    </row>
    <row r="196" spans="2:10">
      <c r="B196" s="3" t="s">
        <v>63</v>
      </c>
      <c r="C196" s="2" t="s">
        <v>64</v>
      </c>
      <c r="D196" s="14" t="s">
        <v>9</v>
      </c>
      <c r="E196" s="15">
        <v>1.0492999999999999</v>
      </c>
      <c r="F196" s="30">
        <v>4.0999999999999996</v>
      </c>
      <c r="G196" s="20">
        <f t="shared" ref="G196:G198" si="18">TRUNC(E196*F196,2)</f>
        <v>4.3</v>
      </c>
      <c r="I196" s="20">
        <v>4.3</v>
      </c>
      <c r="J196" s="26" t="b">
        <f t="shared" si="17"/>
        <v>1</v>
      </c>
    </row>
    <row r="197" spans="2:10" ht="22.5">
      <c r="B197" s="3" t="s">
        <v>176</v>
      </c>
      <c r="C197" s="2" t="s">
        <v>177</v>
      </c>
      <c r="D197" s="14" t="s">
        <v>23</v>
      </c>
      <c r="E197" s="15">
        <v>1.95E-2</v>
      </c>
      <c r="F197" s="30">
        <v>20.68</v>
      </c>
      <c r="G197" s="20">
        <f t="shared" si="18"/>
        <v>0.4</v>
      </c>
      <c r="I197" s="20">
        <v>0.4</v>
      </c>
      <c r="J197" s="26" t="b">
        <f t="shared" si="17"/>
        <v>1</v>
      </c>
    </row>
    <row r="198" spans="2:10" ht="22.5">
      <c r="B198" s="3" t="s">
        <v>178</v>
      </c>
      <c r="C198" s="2" t="s">
        <v>179</v>
      </c>
      <c r="D198" s="14" t="s">
        <v>23</v>
      </c>
      <c r="E198" s="15">
        <v>1.95E-2</v>
      </c>
      <c r="F198" s="30">
        <v>25.04</v>
      </c>
      <c r="G198" s="20">
        <f t="shared" si="18"/>
        <v>0.48</v>
      </c>
      <c r="I198" s="20">
        <v>0.48</v>
      </c>
      <c r="J198" s="26" t="b">
        <f t="shared" si="17"/>
        <v>1</v>
      </c>
    </row>
    <row r="199" spans="2:10">
      <c r="B199" s="16"/>
      <c r="C199" s="16"/>
      <c r="D199" s="16"/>
      <c r="E199" s="16"/>
      <c r="F199" s="31" t="s">
        <v>1</v>
      </c>
      <c r="G199" s="21">
        <f>SUM(G195:G198)</f>
        <v>5.1899999999999995</v>
      </c>
      <c r="I199" s="21">
        <v>5.1899999999999995</v>
      </c>
      <c r="J199" s="26" t="b">
        <f t="shared" si="17"/>
        <v>1</v>
      </c>
    </row>
    <row r="200" spans="2:10">
      <c r="J200"/>
    </row>
    <row r="201" spans="2:10" ht="25.5" customHeight="1">
      <c r="B201" s="22" t="s">
        <v>180</v>
      </c>
      <c r="C201" s="23"/>
      <c r="D201" s="23"/>
      <c r="E201" s="23"/>
      <c r="F201" s="23"/>
      <c r="G201" s="24"/>
      <c r="J201"/>
    </row>
    <row r="202" spans="2:10">
      <c r="B202" s="7" t="s">
        <v>15</v>
      </c>
      <c r="C202" s="8"/>
      <c r="D202" s="8"/>
      <c r="E202" s="8"/>
      <c r="F202" s="28"/>
      <c r="G202" s="9"/>
      <c r="J202"/>
    </row>
    <row r="203" spans="2:10">
      <c r="B203" s="10" t="s">
        <v>181</v>
      </c>
      <c r="C203" s="11"/>
      <c r="D203" s="11"/>
      <c r="E203" s="11"/>
      <c r="F203" s="29"/>
      <c r="G203" s="12"/>
      <c r="J203"/>
    </row>
    <row r="204" spans="2:10">
      <c r="B204" s="13" t="s">
        <v>17</v>
      </c>
      <c r="C204" s="1" t="s">
        <v>0</v>
      </c>
      <c r="D204" s="13" t="s">
        <v>18</v>
      </c>
      <c r="E204" s="13" t="s">
        <v>19</v>
      </c>
      <c r="F204" s="13" t="s">
        <v>282</v>
      </c>
      <c r="G204" s="13" t="s">
        <v>20</v>
      </c>
      <c r="I204" s="13" t="s">
        <v>20</v>
      </c>
      <c r="J204"/>
    </row>
    <row r="205" spans="2:10">
      <c r="B205" s="3" t="s">
        <v>174</v>
      </c>
      <c r="C205" s="2" t="s">
        <v>175</v>
      </c>
      <c r="D205" s="14" t="s">
        <v>4</v>
      </c>
      <c r="E205" s="15">
        <v>1.6299999999999999E-2</v>
      </c>
      <c r="F205" s="30">
        <v>3.65</v>
      </c>
      <c r="G205" s="20">
        <f t="shared" ref="G205:G208" si="19">TRUNC(E205*F205,2)</f>
        <v>0.05</v>
      </c>
      <c r="I205" s="20">
        <v>0.05</v>
      </c>
      <c r="J205" s="26" t="b">
        <f t="shared" si="17"/>
        <v>1</v>
      </c>
    </row>
    <row r="206" spans="2:10" ht="22.5">
      <c r="B206" s="3" t="s">
        <v>182</v>
      </c>
      <c r="C206" s="2" t="s">
        <v>183</v>
      </c>
      <c r="D206" s="14" t="s">
        <v>9</v>
      </c>
      <c r="E206" s="15">
        <v>1.0548999999999999</v>
      </c>
      <c r="F206" s="30">
        <v>6.81</v>
      </c>
      <c r="G206" s="20">
        <f t="shared" si="19"/>
        <v>7.18</v>
      </c>
      <c r="I206" s="20">
        <v>7.18</v>
      </c>
      <c r="J206" s="26" t="b">
        <f t="shared" si="17"/>
        <v>1</v>
      </c>
    </row>
    <row r="207" spans="2:10" ht="22.5">
      <c r="B207" s="3" t="s">
        <v>176</v>
      </c>
      <c r="C207" s="2" t="s">
        <v>177</v>
      </c>
      <c r="D207" s="14" t="s">
        <v>23</v>
      </c>
      <c r="E207" s="15">
        <v>0.29299999999999998</v>
      </c>
      <c r="F207" s="30">
        <v>20.68</v>
      </c>
      <c r="G207" s="20">
        <f t="shared" si="19"/>
        <v>6.05</v>
      </c>
      <c r="I207" s="20">
        <v>6.05</v>
      </c>
      <c r="J207" s="26" t="b">
        <f t="shared" si="17"/>
        <v>1</v>
      </c>
    </row>
    <row r="208" spans="2:10" ht="22.5">
      <c r="B208" s="3" t="s">
        <v>178</v>
      </c>
      <c r="C208" s="2" t="s">
        <v>179</v>
      </c>
      <c r="D208" s="14" t="s">
        <v>23</v>
      </c>
      <c r="E208" s="15">
        <v>0.29299999999999998</v>
      </c>
      <c r="F208" s="30">
        <v>25.04</v>
      </c>
      <c r="G208" s="20">
        <f t="shared" si="19"/>
        <v>7.33</v>
      </c>
      <c r="I208" s="20">
        <v>7.33</v>
      </c>
      <c r="J208" s="26" t="b">
        <f t="shared" si="17"/>
        <v>1</v>
      </c>
    </row>
    <row r="209" spans="2:10">
      <c r="B209" s="16"/>
      <c r="C209" s="16"/>
      <c r="D209" s="16"/>
      <c r="E209" s="16"/>
      <c r="F209" s="31" t="s">
        <v>1</v>
      </c>
      <c r="G209" s="21">
        <f>SUM(G205:G208)</f>
        <v>20.61</v>
      </c>
      <c r="I209" s="21">
        <v>20.61</v>
      </c>
      <c r="J209" s="26" t="b">
        <f t="shared" si="17"/>
        <v>1</v>
      </c>
    </row>
    <row r="210" spans="2:10">
      <c r="J210"/>
    </row>
    <row r="211" spans="2:10" ht="25.5" customHeight="1">
      <c r="B211" s="22" t="s">
        <v>184</v>
      </c>
      <c r="C211" s="23"/>
      <c r="D211" s="23"/>
      <c r="E211" s="23"/>
      <c r="F211" s="23"/>
      <c r="G211" s="24"/>
      <c r="J211"/>
    </row>
    <row r="212" spans="2:10">
      <c r="B212" s="7" t="s">
        <v>15</v>
      </c>
      <c r="C212" s="8"/>
      <c r="D212" s="8"/>
      <c r="E212" s="8"/>
      <c r="F212" s="28"/>
      <c r="G212" s="9"/>
      <c r="J212"/>
    </row>
    <row r="213" spans="2:10">
      <c r="B213" s="10" t="s">
        <v>185</v>
      </c>
      <c r="C213" s="11"/>
      <c r="D213" s="11"/>
      <c r="E213" s="11"/>
      <c r="F213" s="29"/>
      <c r="G213" s="12"/>
      <c r="J213"/>
    </row>
    <row r="214" spans="2:10">
      <c r="B214" s="13" t="s">
        <v>17</v>
      </c>
      <c r="C214" s="1" t="s">
        <v>0</v>
      </c>
      <c r="D214" s="13" t="s">
        <v>18</v>
      </c>
      <c r="E214" s="13" t="s">
        <v>19</v>
      </c>
      <c r="F214" s="13" t="s">
        <v>282</v>
      </c>
      <c r="G214" s="13" t="s">
        <v>20</v>
      </c>
      <c r="I214" s="13" t="s">
        <v>20</v>
      </c>
      <c r="J214"/>
    </row>
    <row r="215" spans="2:10">
      <c r="B215" s="3" t="s">
        <v>174</v>
      </c>
      <c r="C215" s="2" t="s">
        <v>175</v>
      </c>
      <c r="D215" s="14" t="s">
        <v>4</v>
      </c>
      <c r="E215" s="15">
        <v>1.77E-2</v>
      </c>
      <c r="F215" s="30">
        <v>3.65</v>
      </c>
      <c r="G215" s="20">
        <f t="shared" ref="G215:G218" si="20">TRUNC(E215*F215,2)</f>
        <v>0.06</v>
      </c>
      <c r="I215" s="20">
        <v>0.06</v>
      </c>
      <c r="J215" s="26" t="b">
        <f t="shared" si="17"/>
        <v>1</v>
      </c>
    </row>
    <row r="216" spans="2:10" ht="22.5">
      <c r="B216" s="3" t="s">
        <v>186</v>
      </c>
      <c r="C216" s="2" t="s">
        <v>187</v>
      </c>
      <c r="D216" s="14" t="s">
        <v>9</v>
      </c>
      <c r="E216" s="15">
        <v>1.0548999999999999</v>
      </c>
      <c r="F216" s="30">
        <v>11.24</v>
      </c>
      <c r="G216" s="20">
        <f t="shared" si="20"/>
        <v>11.85</v>
      </c>
      <c r="I216" s="20">
        <v>11.85</v>
      </c>
      <c r="J216" s="26" t="b">
        <f t="shared" si="17"/>
        <v>1</v>
      </c>
    </row>
    <row r="217" spans="2:10" ht="22.5">
      <c r="B217" s="3" t="s">
        <v>176</v>
      </c>
      <c r="C217" s="2" t="s">
        <v>177</v>
      </c>
      <c r="D217" s="14" t="s">
        <v>23</v>
      </c>
      <c r="E217" s="15">
        <v>0.31819999999999998</v>
      </c>
      <c r="F217" s="30">
        <v>20.68</v>
      </c>
      <c r="G217" s="20">
        <f t="shared" si="20"/>
        <v>6.58</v>
      </c>
      <c r="I217" s="20">
        <v>6.58</v>
      </c>
      <c r="J217" s="26" t="b">
        <f t="shared" si="17"/>
        <v>1</v>
      </c>
    </row>
    <row r="218" spans="2:10" ht="22.5">
      <c r="B218" s="3" t="s">
        <v>178</v>
      </c>
      <c r="C218" s="2" t="s">
        <v>179</v>
      </c>
      <c r="D218" s="14" t="s">
        <v>23</v>
      </c>
      <c r="E218" s="15">
        <v>0.31819999999999998</v>
      </c>
      <c r="F218" s="30">
        <v>25.04</v>
      </c>
      <c r="G218" s="20">
        <f t="shared" si="20"/>
        <v>7.96</v>
      </c>
      <c r="I218" s="20">
        <v>7.96</v>
      </c>
      <c r="J218" s="26" t="b">
        <f t="shared" si="17"/>
        <v>1</v>
      </c>
    </row>
    <row r="219" spans="2:10">
      <c r="B219" s="16"/>
      <c r="C219" s="16"/>
      <c r="D219" s="16"/>
      <c r="E219" s="16"/>
      <c r="F219" s="31" t="s">
        <v>1</v>
      </c>
      <c r="G219" s="21">
        <f>SUM(G215:G218)</f>
        <v>26.450000000000003</v>
      </c>
      <c r="I219" s="21">
        <v>26.450000000000003</v>
      </c>
      <c r="J219" s="26" t="b">
        <f t="shared" si="17"/>
        <v>1</v>
      </c>
    </row>
    <row r="220" spans="2:10">
      <c r="J220"/>
    </row>
    <row r="221" spans="2:10" ht="25.5" customHeight="1">
      <c r="B221" s="22" t="s">
        <v>188</v>
      </c>
      <c r="C221" s="23"/>
      <c r="D221" s="23"/>
      <c r="E221" s="23"/>
      <c r="F221" s="23"/>
      <c r="G221" s="24"/>
      <c r="J221"/>
    </row>
    <row r="222" spans="2:10">
      <c r="B222" s="7" t="s">
        <v>15</v>
      </c>
      <c r="C222" s="8"/>
      <c r="D222" s="8"/>
      <c r="E222" s="8"/>
      <c r="F222" s="28"/>
      <c r="G222" s="9"/>
      <c r="J222"/>
    </row>
    <row r="223" spans="2:10">
      <c r="B223" s="10" t="s">
        <v>189</v>
      </c>
      <c r="C223" s="11"/>
      <c r="D223" s="11"/>
      <c r="E223" s="11"/>
      <c r="F223" s="29"/>
      <c r="G223" s="12"/>
      <c r="J223"/>
    </row>
    <row r="224" spans="2:10">
      <c r="B224" s="13" t="s">
        <v>17</v>
      </c>
      <c r="C224" s="1" t="s">
        <v>0</v>
      </c>
      <c r="D224" s="13" t="s">
        <v>18</v>
      </c>
      <c r="E224" s="13" t="s">
        <v>19</v>
      </c>
      <c r="F224" s="13" t="s">
        <v>282</v>
      </c>
      <c r="G224" s="13" t="s">
        <v>20</v>
      </c>
      <c r="I224" s="13" t="s">
        <v>20</v>
      </c>
      <c r="J224"/>
    </row>
    <row r="225" spans="2:10">
      <c r="B225" s="3" t="s">
        <v>174</v>
      </c>
      <c r="C225" s="2" t="s">
        <v>175</v>
      </c>
      <c r="D225" s="14" t="s">
        <v>4</v>
      </c>
      <c r="E225" s="15">
        <v>2.47E-2</v>
      </c>
      <c r="F225" s="30">
        <v>3.65</v>
      </c>
      <c r="G225" s="20">
        <f t="shared" ref="G225:G228" si="21">TRUNC(E225*F225,2)</f>
        <v>0.09</v>
      </c>
      <c r="I225" s="20">
        <v>0.09</v>
      </c>
      <c r="J225" s="26" t="b">
        <f t="shared" si="17"/>
        <v>1</v>
      </c>
    </row>
    <row r="226" spans="2:10" ht="22.5">
      <c r="B226" s="3" t="s">
        <v>190</v>
      </c>
      <c r="C226" s="2" t="s">
        <v>191</v>
      </c>
      <c r="D226" s="14" t="s">
        <v>9</v>
      </c>
      <c r="E226" s="15">
        <v>1.0548999999999999</v>
      </c>
      <c r="F226" s="30">
        <v>15.58</v>
      </c>
      <c r="G226" s="20">
        <f t="shared" si="21"/>
        <v>16.43</v>
      </c>
      <c r="I226" s="20">
        <v>16.43</v>
      </c>
      <c r="J226" s="26" t="b">
        <f t="shared" si="17"/>
        <v>1</v>
      </c>
    </row>
    <row r="227" spans="2:10" ht="22.5">
      <c r="B227" s="3" t="s">
        <v>176</v>
      </c>
      <c r="C227" s="2" t="s">
        <v>177</v>
      </c>
      <c r="D227" s="14" t="s">
        <v>23</v>
      </c>
      <c r="E227" s="15">
        <v>0.44440000000000002</v>
      </c>
      <c r="F227" s="30">
        <v>20.68</v>
      </c>
      <c r="G227" s="20">
        <f t="shared" si="21"/>
        <v>9.19</v>
      </c>
      <c r="I227" s="20">
        <v>9.19</v>
      </c>
      <c r="J227" s="26" t="b">
        <f t="shared" si="17"/>
        <v>1</v>
      </c>
    </row>
    <row r="228" spans="2:10" ht="22.5">
      <c r="B228" s="3" t="s">
        <v>178</v>
      </c>
      <c r="C228" s="2" t="s">
        <v>179</v>
      </c>
      <c r="D228" s="14" t="s">
        <v>23</v>
      </c>
      <c r="E228" s="15">
        <v>0.44440000000000002</v>
      </c>
      <c r="F228" s="30">
        <v>25.04</v>
      </c>
      <c r="G228" s="20">
        <f t="shared" si="21"/>
        <v>11.12</v>
      </c>
      <c r="I228" s="20">
        <v>11.12</v>
      </c>
      <c r="J228" s="26" t="b">
        <f t="shared" si="17"/>
        <v>1</v>
      </c>
    </row>
    <row r="229" spans="2:10">
      <c r="B229" s="16"/>
      <c r="C229" s="16"/>
      <c r="D229" s="16"/>
      <c r="E229" s="16"/>
      <c r="F229" s="31" t="s">
        <v>1</v>
      </c>
      <c r="G229" s="21">
        <f>SUM(G225:G228)</f>
        <v>36.83</v>
      </c>
      <c r="I229" s="21">
        <v>36.83</v>
      </c>
      <c r="J229" s="26" t="b">
        <f t="shared" si="17"/>
        <v>1</v>
      </c>
    </row>
    <row r="230" spans="2:10">
      <c r="J230"/>
    </row>
    <row r="231" spans="2:10" ht="25.5" customHeight="1">
      <c r="B231" s="22" t="s">
        <v>192</v>
      </c>
      <c r="C231" s="23"/>
      <c r="D231" s="23"/>
      <c r="E231" s="23"/>
      <c r="F231" s="23"/>
      <c r="G231" s="24"/>
      <c r="J231"/>
    </row>
    <row r="232" spans="2:10">
      <c r="B232" s="7" t="s">
        <v>15</v>
      </c>
      <c r="C232" s="8"/>
      <c r="D232" s="8"/>
      <c r="E232" s="8"/>
      <c r="F232" s="28"/>
      <c r="G232" s="9"/>
      <c r="J232"/>
    </row>
    <row r="233" spans="2:10">
      <c r="B233" s="10" t="s">
        <v>193</v>
      </c>
      <c r="C233" s="11"/>
      <c r="D233" s="11"/>
      <c r="E233" s="11"/>
      <c r="F233" s="29"/>
      <c r="G233" s="12"/>
      <c r="J233"/>
    </row>
    <row r="234" spans="2:10">
      <c r="B234" s="13" t="s">
        <v>17</v>
      </c>
      <c r="C234" s="1" t="s">
        <v>0</v>
      </c>
      <c r="D234" s="13" t="s">
        <v>18</v>
      </c>
      <c r="E234" s="13" t="s">
        <v>19</v>
      </c>
      <c r="F234" s="13" t="s">
        <v>282</v>
      </c>
      <c r="G234" s="13" t="s">
        <v>20</v>
      </c>
      <c r="I234" s="13" t="s">
        <v>20</v>
      </c>
      <c r="J234"/>
    </row>
    <row r="235" spans="2:10">
      <c r="B235" s="3" t="s">
        <v>194</v>
      </c>
      <c r="C235" s="2" t="s">
        <v>195</v>
      </c>
      <c r="D235" s="14" t="s">
        <v>4</v>
      </c>
      <c r="E235" s="15">
        <v>9.9000000000000008E-3</v>
      </c>
      <c r="F235" s="30">
        <v>76.17</v>
      </c>
      <c r="G235" s="20">
        <f t="shared" ref="G235:G240" si="22">TRUNC(E235*F235,2)</f>
        <v>0.75</v>
      </c>
      <c r="I235" s="20">
        <v>0.75</v>
      </c>
      <c r="J235" s="26" t="b">
        <f t="shared" si="17"/>
        <v>1</v>
      </c>
    </row>
    <row r="236" spans="2:10" ht="22.5">
      <c r="B236" s="3" t="s">
        <v>196</v>
      </c>
      <c r="C236" s="2" t="s">
        <v>197</v>
      </c>
      <c r="D236" s="14" t="s">
        <v>4</v>
      </c>
      <c r="E236" s="15">
        <v>1</v>
      </c>
      <c r="F236" s="30">
        <v>2.21</v>
      </c>
      <c r="G236" s="20">
        <f t="shared" si="22"/>
        <v>2.21</v>
      </c>
      <c r="I236" s="20">
        <v>2.21</v>
      </c>
      <c r="J236" s="26" t="b">
        <f t="shared" si="17"/>
        <v>1</v>
      </c>
    </row>
    <row r="237" spans="2:10">
      <c r="B237" s="3" t="s">
        <v>174</v>
      </c>
      <c r="C237" s="2" t="s">
        <v>175</v>
      </c>
      <c r="D237" s="14" t="s">
        <v>4</v>
      </c>
      <c r="E237" s="15">
        <v>7.1000000000000004E-3</v>
      </c>
      <c r="F237" s="30">
        <v>3.65</v>
      </c>
      <c r="G237" s="20">
        <f t="shared" si="22"/>
        <v>0.02</v>
      </c>
      <c r="I237" s="20">
        <v>0.02</v>
      </c>
      <c r="J237" s="26" t="b">
        <f t="shared" si="17"/>
        <v>1</v>
      </c>
    </row>
    <row r="238" spans="2:10" ht="22.5">
      <c r="B238" s="3" t="s">
        <v>198</v>
      </c>
      <c r="C238" s="2" t="s">
        <v>199</v>
      </c>
      <c r="D238" s="14" t="s">
        <v>4</v>
      </c>
      <c r="E238" s="15">
        <v>1.4999999999999999E-2</v>
      </c>
      <c r="F238" s="30">
        <v>86.3</v>
      </c>
      <c r="G238" s="20">
        <f t="shared" si="22"/>
        <v>1.29</v>
      </c>
      <c r="I238" s="20">
        <v>1.29</v>
      </c>
      <c r="J238" s="26" t="b">
        <f t="shared" si="17"/>
        <v>1</v>
      </c>
    </row>
    <row r="239" spans="2:10" ht="22.5">
      <c r="B239" s="3" t="s">
        <v>176</v>
      </c>
      <c r="C239" s="2" t="s">
        <v>177</v>
      </c>
      <c r="D239" s="14" t="s">
        <v>23</v>
      </c>
      <c r="E239" s="15">
        <v>0.127</v>
      </c>
      <c r="F239" s="30">
        <v>20.68</v>
      </c>
      <c r="G239" s="20">
        <f t="shared" si="22"/>
        <v>2.62</v>
      </c>
      <c r="I239" s="20">
        <v>2.62</v>
      </c>
      <c r="J239" s="26" t="b">
        <f t="shared" si="17"/>
        <v>1</v>
      </c>
    </row>
    <row r="240" spans="2:10" ht="22.5">
      <c r="B240" s="3" t="s">
        <v>178</v>
      </c>
      <c r="C240" s="2" t="s">
        <v>179</v>
      </c>
      <c r="D240" s="14" t="s">
        <v>23</v>
      </c>
      <c r="E240" s="15">
        <v>0.127</v>
      </c>
      <c r="F240" s="30">
        <v>25.04</v>
      </c>
      <c r="G240" s="20">
        <f t="shared" si="22"/>
        <v>3.18</v>
      </c>
      <c r="I240" s="20">
        <v>3.18</v>
      </c>
      <c r="J240" s="26" t="b">
        <f t="shared" si="17"/>
        <v>1</v>
      </c>
    </row>
    <row r="241" spans="2:10">
      <c r="B241" s="16"/>
      <c r="C241" s="16"/>
      <c r="D241" s="16"/>
      <c r="E241" s="16"/>
      <c r="F241" s="31" t="s">
        <v>1</v>
      </c>
      <c r="G241" s="21">
        <f>SUM(G235:G240)</f>
        <v>10.07</v>
      </c>
      <c r="I241" s="21">
        <v>10.07</v>
      </c>
      <c r="J241" s="26" t="b">
        <f t="shared" ref="J241:J294" si="23">G241&lt;=I241</f>
        <v>1</v>
      </c>
    </row>
    <row r="242" spans="2:10">
      <c r="J242"/>
    </row>
    <row r="243" spans="2:10" ht="25.5" customHeight="1">
      <c r="B243" s="22" t="s">
        <v>200</v>
      </c>
      <c r="C243" s="23"/>
      <c r="D243" s="23"/>
      <c r="E243" s="23"/>
      <c r="F243" s="23"/>
      <c r="G243" s="24"/>
      <c r="J243"/>
    </row>
    <row r="244" spans="2:10">
      <c r="B244" s="7" t="s">
        <v>15</v>
      </c>
      <c r="C244" s="8"/>
      <c r="D244" s="8"/>
      <c r="E244" s="8"/>
      <c r="F244" s="28"/>
      <c r="G244" s="9"/>
      <c r="J244"/>
    </row>
    <row r="245" spans="2:10">
      <c r="B245" s="10" t="s">
        <v>201</v>
      </c>
      <c r="C245" s="11"/>
      <c r="D245" s="11"/>
      <c r="E245" s="11"/>
      <c r="F245" s="29"/>
      <c r="G245" s="12"/>
      <c r="J245"/>
    </row>
    <row r="246" spans="2:10">
      <c r="B246" s="13" t="s">
        <v>17</v>
      </c>
      <c r="C246" s="1" t="s">
        <v>0</v>
      </c>
      <c r="D246" s="13" t="s">
        <v>18</v>
      </c>
      <c r="E246" s="13" t="s">
        <v>19</v>
      </c>
      <c r="F246" s="13" t="s">
        <v>282</v>
      </c>
      <c r="G246" s="13" t="s">
        <v>20</v>
      </c>
      <c r="I246" s="13" t="s">
        <v>20</v>
      </c>
      <c r="J246"/>
    </row>
    <row r="247" spans="2:10" ht="12.75" customHeight="1">
      <c r="B247" s="3" t="s">
        <v>202</v>
      </c>
      <c r="C247" s="2" t="s">
        <v>203</v>
      </c>
      <c r="D247" s="14" t="s">
        <v>4</v>
      </c>
      <c r="E247" s="15">
        <v>2</v>
      </c>
      <c r="F247" s="30">
        <v>1.69</v>
      </c>
      <c r="G247" s="20">
        <f t="shared" ref="G247:G251" si="24">TRUNC(E247*F247,2)</f>
        <v>3.38</v>
      </c>
      <c r="I247" s="20">
        <v>3.38</v>
      </c>
      <c r="J247" s="26" t="b">
        <f t="shared" si="23"/>
        <v>1</v>
      </c>
    </row>
    <row r="248" spans="2:10" ht="22.5">
      <c r="B248" s="3" t="s">
        <v>204</v>
      </c>
      <c r="C248" s="2" t="s">
        <v>205</v>
      </c>
      <c r="D248" s="14" t="s">
        <v>4</v>
      </c>
      <c r="E248" s="15">
        <v>1</v>
      </c>
      <c r="F248" s="30">
        <v>3.2</v>
      </c>
      <c r="G248" s="20">
        <f t="shared" si="24"/>
        <v>3.2</v>
      </c>
      <c r="I248" s="20">
        <v>3.2</v>
      </c>
      <c r="J248" s="26" t="b">
        <f t="shared" si="23"/>
        <v>1</v>
      </c>
    </row>
    <row r="249" spans="2:10" ht="33.75">
      <c r="B249" s="3" t="s">
        <v>206</v>
      </c>
      <c r="C249" s="2" t="s">
        <v>207</v>
      </c>
      <c r="D249" s="14" t="s">
        <v>4</v>
      </c>
      <c r="E249" s="15">
        <v>0.05</v>
      </c>
      <c r="F249" s="30">
        <v>31.44</v>
      </c>
      <c r="G249" s="20">
        <f t="shared" si="24"/>
        <v>1.57</v>
      </c>
      <c r="I249" s="20">
        <v>1.57</v>
      </c>
      <c r="J249" s="26" t="b">
        <f t="shared" si="23"/>
        <v>1</v>
      </c>
    </row>
    <row r="250" spans="2:10" ht="22.5">
      <c r="B250" s="3" t="s">
        <v>176</v>
      </c>
      <c r="C250" s="2" t="s">
        <v>177</v>
      </c>
      <c r="D250" s="14" t="s">
        <v>23</v>
      </c>
      <c r="E250" s="15">
        <v>0.13789999999999999</v>
      </c>
      <c r="F250" s="30">
        <v>20.68</v>
      </c>
      <c r="G250" s="20">
        <f t="shared" si="24"/>
        <v>2.85</v>
      </c>
      <c r="I250" s="20">
        <v>2.85</v>
      </c>
      <c r="J250" s="26" t="b">
        <f t="shared" si="23"/>
        <v>1</v>
      </c>
    </row>
    <row r="251" spans="2:10" ht="22.5">
      <c r="B251" s="3" t="s">
        <v>178</v>
      </c>
      <c r="C251" s="2" t="s">
        <v>179</v>
      </c>
      <c r="D251" s="14" t="s">
        <v>23</v>
      </c>
      <c r="E251" s="15">
        <v>0.13789999999999999</v>
      </c>
      <c r="F251" s="30">
        <v>25.04</v>
      </c>
      <c r="G251" s="20">
        <f t="shared" si="24"/>
        <v>3.45</v>
      </c>
      <c r="I251" s="20">
        <v>3.45</v>
      </c>
      <c r="J251" s="26" t="b">
        <f t="shared" si="23"/>
        <v>1</v>
      </c>
    </row>
    <row r="252" spans="2:10">
      <c r="B252" s="16"/>
      <c r="C252" s="16"/>
      <c r="D252" s="16"/>
      <c r="E252" s="16"/>
      <c r="F252" s="31" t="s">
        <v>1</v>
      </c>
      <c r="G252" s="21">
        <f>SUM(G247:G251)</f>
        <v>14.45</v>
      </c>
      <c r="I252" s="21">
        <v>14.45</v>
      </c>
      <c r="J252" s="26" t="b">
        <f t="shared" si="23"/>
        <v>1</v>
      </c>
    </row>
    <row r="253" spans="2:10">
      <c r="J253"/>
    </row>
    <row r="254" spans="2:10" ht="25.5" customHeight="1">
      <c r="B254" s="22" t="s">
        <v>208</v>
      </c>
      <c r="C254" s="23"/>
      <c r="D254" s="23"/>
      <c r="E254" s="23"/>
      <c r="F254" s="23"/>
      <c r="G254" s="24"/>
      <c r="J254"/>
    </row>
    <row r="255" spans="2:10">
      <c r="B255" s="7" t="s">
        <v>15</v>
      </c>
      <c r="C255" s="8"/>
      <c r="D255" s="8"/>
      <c r="E255" s="8"/>
      <c r="F255" s="28"/>
      <c r="G255" s="9"/>
      <c r="J255"/>
    </row>
    <row r="256" spans="2:10">
      <c r="B256" s="10" t="s">
        <v>209</v>
      </c>
      <c r="C256" s="11"/>
      <c r="D256" s="11"/>
      <c r="E256" s="11"/>
      <c r="F256" s="29"/>
      <c r="G256" s="12"/>
      <c r="J256"/>
    </row>
    <row r="257" spans="2:10">
      <c r="B257" s="13" t="s">
        <v>17</v>
      </c>
      <c r="C257" s="1" t="s">
        <v>0</v>
      </c>
      <c r="D257" s="13" t="s">
        <v>18</v>
      </c>
      <c r="E257" s="13" t="s">
        <v>19</v>
      </c>
      <c r="F257" s="13" t="s">
        <v>282</v>
      </c>
      <c r="G257" s="13" t="s">
        <v>20</v>
      </c>
      <c r="I257" s="13" t="s">
        <v>20</v>
      </c>
      <c r="J257"/>
    </row>
    <row r="258" spans="2:10" ht="22.5">
      <c r="B258" s="3" t="s">
        <v>210</v>
      </c>
      <c r="C258" s="2" t="s">
        <v>211</v>
      </c>
      <c r="D258" s="14" t="s">
        <v>4</v>
      </c>
      <c r="E258" s="15">
        <v>2</v>
      </c>
      <c r="F258" s="30">
        <v>3</v>
      </c>
      <c r="G258" s="20">
        <f t="shared" ref="G258:G262" si="25">TRUNC(E258*F258,2)</f>
        <v>6</v>
      </c>
      <c r="I258" s="20">
        <v>6</v>
      </c>
      <c r="J258" s="26" t="b">
        <f t="shared" si="23"/>
        <v>1</v>
      </c>
    </row>
    <row r="259" spans="2:10" ht="22.5">
      <c r="B259" s="3" t="s">
        <v>212</v>
      </c>
      <c r="C259" s="2" t="s">
        <v>213</v>
      </c>
      <c r="D259" s="14" t="s">
        <v>4</v>
      </c>
      <c r="E259" s="15">
        <v>1</v>
      </c>
      <c r="F259" s="30">
        <v>8.69</v>
      </c>
      <c r="G259" s="20">
        <f t="shared" si="25"/>
        <v>8.69</v>
      </c>
      <c r="I259" s="20">
        <v>8.69</v>
      </c>
      <c r="J259" s="26" t="b">
        <f t="shared" si="23"/>
        <v>1</v>
      </c>
    </row>
    <row r="260" spans="2:10" ht="33.75">
      <c r="B260" s="3" t="s">
        <v>206</v>
      </c>
      <c r="C260" s="2" t="s">
        <v>207</v>
      </c>
      <c r="D260" s="14" t="s">
        <v>4</v>
      </c>
      <c r="E260" s="15">
        <v>0.115</v>
      </c>
      <c r="F260" s="30">
        <v>31.44</v>
      </c>
      <c r="G260" s="20">
        <f t="shared" si="25"/>
        <v>3.61</v>
      </c>
      <c r="I260" s="20">
        <v>3.61</v>
      </c>
      <c r="J260" s="26" t="b">
        <f t="shared" si="23"/>
        <v>1</v>
      </c>
    </row>
    <row r="261" spans="2:10" ht="22.5">
      <c r="B261" s="3" t="s">
        <v>176</v>
      </c>
      <c r="C261" s="2" t="s">
        <v>177</v>
      </c>
      <c r="D261" s="14" t="s">
        <v>23</v>
      </c>
      <c r="E261" s="15">
        <v>0.19259999999999999</v>
      </c>
      <c r="F261" s="30">
        <v>20.68</v>
      </c>
      <c r="G261" s="20">
        <f t="shared" si="25"/>
        <v>3.98</v>
      </c>
      <c r="I261" s="20">
        <v>3.98</v>
      </c>
      <c r="J261" s="26" t="b">
        <f t="shared" si="23"/>
        <v>1</v>
      </c>
    </row>
    <row r="262" spans="2:10" ht="22.5">
      <c r="B262" s="3" t="s">
        <v>178</v>
      </c>
      <c r="C262" s="2" t="s">
        <v>179</v>
      </c>
      <c r="D262" s="14" t="s">
        <v>23</v>
      </c>
      <c r="E262" s="15">
        <v>0.19259999999999999</v>
      </c>
      <c r="F262" s="30">
        <v>25.04</v>
      </c>
      <c r="G262" s="20">
        <f t="shared" si="25"/>
        <v>4.82</v>
      </c>
      <c r="I262" s="20">
        <v>4.82</v>
      </c>
      <c r="J262" s="26" t="b">
        <f t="shared" si="23"/>
        <v>1</v>
      </c>
    </row>
    <row r="263" spans="2:10">
      <c r="B263" s="16"/>
      <c r="C263" s="16"/>
      <c r="D263" s="16"/>
      <c r="E263" s="16"/>
      <c r="F263" s="31" t="s">
        <v>1</v>
      </c>
      <c r="G263" s="21">
        <f>SUM(G258:G262)</f>
        <v>27.1</v>
      </c>
      <c r="I263" s="21">
        <v>27.1</v>
      </c>
      <c r="J263" s="26" t="b">
        <f t="shared" si="23"/>
        <v>1</v>
      </c>
    </row>
    <row r="264" spans="2:10">
      <c r="J264"/>
    </row>
    <row r="265" spans="2:10" ht="25.5" customHeight="1">
      <c r="B265" s="22" t="s">
        <v>214</v>
      </c>
      <c r="C265" s="23"/>
      <c r="D265" s="23"/>
      <c r="E265" s="23"/>
      <c r="F265" s="23"/>
      <c r="G265" s="24"/>
      <c r="J265"/>
    </row>
    <row r="266" spans="2:10">
      <c r="B266" s="7" t="s">
        <v>15</v>
      </c>
      <c r="C266" s="8"/>
      <c r="D266" s="8"/>
      <c r="E266" s="8"/>
      <c r="F266" s="28"/>
      <c r="G266" s="9"/>
      <c r="J266"/>
    </row>
    <row r="267" spans="2:10">
      <c r="B267" s="10" t="s">
        <v>215</v>
      </c>
      <c r="C267" s="11"/>
      <c r="D267" s="11"/>
      <c r="E267" s="11"/>
      <c r="F267" s="29"/>
      <c r="G267" s="12"/>
      <c r="J267"/>
    </row>
    <row r="268" spans="2:10">
      <c r="B268" s="13" t="s">
        <v>17</v>
      </c>
      <c r="C268" s="1" t="s">
        <v>0</v>
      </c>
      <c r="D268" s="13" t="s">
        <v>18</v>
      </c>
      <c r="E268" s="13" t="s">
        <v>19</v>
      </c>
      <c r="F268" s="13" t="s">
        <v>282</v>
      </c>
      <c r="G268" s="13" t="s">
        <v>20</v>
      </c>
      <c r="I268" s="13" t="s">
        <v>20</v>
      </c>
      <c r="J268"/>
    </row>
    <row r="269" spans="2:10">
      <c r="B269" s="3" t="s">
        <v>194</v>
      </c>
      <c r="C269" s="2" t="s">
        <v>195</v>
      </c>
      <c r="D269" s="14" t="s">
        <v>4</v>
      </c>
      <c r="E269" s="15">
        <v>9.9000000000000008E-3</v>
      </c>
      <c r="F269" s="30">
        <v>76.17</v>
      </c>
      <c r="G269" s="20">
        <f t="shared" ref="G269:G274" si="26">TRUNC(E269*F269,2)</f>
        <v>0.75</v>
      </c>
      <c r="I269" s="20">
        <v>0.75</v>
      </c>
      <c r="J269" s="26" t="b">
        <f t="shared" si="23"/>
        <v>1</v>
      </c>
    </row>
    <row r="270" spans="2:10" ht="22.5">
      <c r="B270" s="3" t="s">
        <v>216</v>
      </c>
      <c r="C270" s="2" t="s">
        <v>217</v>
      </c>
      <c r="D270" s="14" t="s">
        <v>4</v>
      </c>
      <c r="E270" s="15">
        <v>1</v>
      </c>
      <c r="F270" s="30">
        <v>2.4500000000000002</v>
      </c>
      <c r="G270" s="20">
        <f t="shared" si="26"/>
        <v>2.4500000000000002</v>
      </c>
      <c r="I270" s="20">
        <v>2.4500000000000002</v>
      </c>
      <c r="J270" s="26" t="b">
        <f t="shared" si="23"/>
        <v>1</v>
      </c>
    </row>
    <row r="271" spans="2:10">
      <c r="B271" s="3" t="s">
        <v>174</v>
      </c>
      <c r="C271" s="2" t="s">
        <v>175</v>
      </c>
      <c r="D271" s="14" t="s">
        <v>4</v>
      </c>
      <c r="E271" s="15">
        <v>7.1000000000000004E-3</v>
      </c>
      <c r="F271" s="30">
        <v>3.65</v>
      </c>
      <c r="G271" s="20">
        <f t="shared" si="26"/>
        <v>0.02</v>
      </c>
      <c r="I271" s="20">
        <v>0.02</v>
      </c>
      <c r="J271" s="26" t="b">
        <f t="shared" si="23"/>
        <v>1</v>
      </c>
    </row>
    <row r="272" spans="2:10" ht="22.5">
      <c r="B272" s="3" t="s">
        <v>198</v>
      </c>
      <c r="C272" s="2" t="s">
        <v>199</v>
      </c>
      <c r="D272" s="14" t="s">
        <v>4</v>
      </c>
      <c r="E272" s="15">
        <v>1.4999999999999999E-2</v>
      </c>
      <c r="F272" s="30">
        <v>86.3</v>
      </c>
      <c r="G272" s="20">
        <f t="shared" si="26"/>
        <v>1.29</v>
      </c>
      <c r="I272" s="20">
        <v>1.29</v>
      </c>
      <c r="J272" s="26" t="b">
        <f t="shared" si="23"/>
        <v>1</v>
      </c>
    </row>
    <row r="273" spans="2:10" ht="22.5">
      <c r="B273" s="3" t="s">
        <v>176</v>
      </c>
      <c r="C273" s="2" t="s">
        <v>177</v>
      </c>
      <c r="D273" s="14" t="s">
        <v>23</v>
      </c>
      <c r="E273" s="15">
        <v>0.127</v>
      </c>
      <c r="F273" s="30">
        <v>20.68</v>
      </c>
      <c r="G273" s="20">
        <f t="shared" si="26"/>
        <v>2.62</v>
      </c>
      <c r="I273" s="20">
        <v>2.62</v>
      </c>
      <c r="J273" s="26" t="b">
        <f t="shared" si="23"/>
        <v>1</v>
      </c>
    </row>
    <row r="274" spans="2:10" ht="22.5">
      <c r="B274" s="3" t="s">
        <v>178</v>
      </c>
      <c r="C274" s="2" t="s">
        <v>179</v>
      </c>
      <c r="D274" s="14" t="s">
        <v>23</v>
      </c>
      <c r="E274" s="15">
        <v>0.127</v>
      </c>
      <c r="F274" s="30">
        <v>25.04</v>
      </c>
      <c r="G274" s="20">
        <f t="shared" si="26"/>
        <v>3.18</v>
      </c>
      <c r="I274" s="20">
        <v>3.18</v>
      </c>
      <c r="J274" s="26" t="b">
        <f t="shared" si="23"/>
        <v>1</v>
      </c>
    </row>
    <row r="275" spans="2:10">
      <c r="B275" s="16"/>
      <c r="C275" s="16"/>
      <c r="D275" s="16"/>
      <c r="E275" s="16"/>
      <c r="F275" s="31" t="s">
        <v>1</v>
      </c>
      <c r="G275" s="21">
        <f>SUM(G269:G274)</f>
        <v>10.31</v>
      </c>
      <c r="I275" s="21">
        <v>10.31</v>
      </c>
      <c r="J275" s="26" t="b">
        <f t="shared" si="23"/>
        <v>1</v>
      </c>
    </row>
    <row r="276" spans="2:10">
      <c r="J276"/>
    </row>
    <row r="277" spans="2:10" ht="25.5" customHeight="1">
      <c r="B277" s="22" t="s">
        <v>218</v>
      </c>
      <c r="C277" s="23"/>
      <c r="D277" s="23"/>
      <c r="E277" s="23"/>
      <c r="F277" s="23"/>
      <c r="G277" s="24"/>
      <c r="J277"/>
    </row>
    <row r="278" spans="2:10">
      <c r="B278" s="7" t="s">
        <v>15</v>
      </c>
      <c r="C278" s="8"/>
      <c r="D278" s="8"/>
      <c r="E278" s="8"/>
      <c r="F278" s="28"/>
      <c r="G278" s="9"/>
      <c r="J278"/>
    </row>
    <row r="279" spans="2:10">
      <c r="B279" s="10" t="s">
        <v>219</v>
      </c>
      <c r="C279" s="11"/>
      <c r="D279" s="11"/>
      <c r="E279" s="11"/>
      <c r="F279" s="29"/>
      <c r="G279" s="12"/>
      <c r="J279"/>
    </row>
    <row r="280" spans="2:10">
      <c r="B280" s="13" t="s">
        <v>17</v>
      </c>
      <c r="C280" s="1" t="s">
        <v>0</v>
      </c>
      <c r="D280" s="13" t="s">
        <v>18</v>
      </c>
      <c r="E280" s="13" t="s">
        <v>19</v>
      </c>
      <c r="F280" s="13" t="s">
        <v>282</v>
      </c>
      <c r="G280" s="13" t="s">
        <v>20</v>
      </c>
      <c r="I280" s="13" t="s">
        <v>20</v>
      </c>
      <c r="J280"/>
    </row>
    <row r="281" spans="2:10">
      <c r="B281" s="3" t="s">
        <v>194</v>
      </c>
      <c r="C281" s="2" t="s">
        <v>195</v>
      </c>
      <c r="D281" s="14" t="s">
        <v>4</v>
      </c>
      <c r="E281" s="15">
        <v>2.92E-2</v>
      </c>
      <c r="F281" s="30">
        <v>76.17</v>
      </c>
      <c r="G281" s="20">
        <f t="shared" ref="G281:G286" si="27">TRUNC(E281*F281,2)</f>
        <v>2.2200000000000002</v>
      </c>
      <c r="I281" s="20">
        <v>2.2200000000000002</v>
      </c>
      <c r="J281" s="26" t="b">
        <f t="shared" si="23"/>
        <v>1</v>
      </c>
    </row>
    <row r="282" spans="2:10" ht="22.5">
      <c r="B282" s="3" t="s">
        <v>220</v>
      </c>
      <c r="C282" s="2" t="s">
        <v>221</v>
      </c>
      <c r="D282" s="14" t="s">
        <v>4</v>
      </c>
      <c r="E282" s="15">
        <v>1</v>
      </c>
      <c r="F282" s="30">
        <v>23.46</v>
      </c>
      <c r="G282" s="20">
        <f t="shared" si="27"/>
        <v>23.46</v>
      </c>
      <c r="I282" s="20">
        <v>23.46</v>
      </c>
      <c r="J282" s="26" t="b">
        <f t="shared" si="23"/>
        <v>1</v>
      </c>
    </row>
    <row r="283" spans="2:10">
      <c r="B283" s="3" t="s">
        <v>174</v>
      </c>
      <c r="C283" s="2" t="s">
        <v>175</v>
      </c>
      <c r="D283" s="14" t="s">
        <v>4</v>
      </c>
      <c r="E283" s="15">
        <v>1.54E-2</v>
      </c>
      <c r="F283" s="30">
        <v>3.65</v>
      </c>
      <c r="G283" s="20">
        <f t="shared" si="27"/>
        <v>0.05</v>
      </c>
      <c r="I283" s="20">
        <v>0.05</v>
      </c>
      <c r="J283" s="26" t="b">
        <f t="shared" si="23"/>
        <v>1</v>
      </c>
    </row>
    <row r="284" spans="2:10" ht="22.5">
      <c r="B284" s="3" t="s">
        <v>198</v>
      </c>
      <c r="C284" s="2" t="s">
        <v>199</v>
      </c>
      <c r="D284" s="14" t="s">
        <v>4</v>
      </c>
      <c r="E284" s="15">
        <v>4.3999999999999997E-2</v>
      </c>
      <c r="F284" s="30">
        <v>86.3</v>
      </c>
      <c r="G284" s="20">
        <f t="shared" si="27"/>
        <v>3.79</v>
      </c>
      <c r="I284" s="20">
        <v>3.79</v>
      </c>
      <c r="J284" s="26" t="b">
        <f t="shared" si="23"/>
        <v>1</v>
      </c>
    </row>
    <row r="285" spans="2:10" ht="22.5">
      <c r="B285" s="3" t="s">
        <v>176</v>
      </c>
      <c r="C285" s="2" t="s">
        <v>177</v>
      </c>
      <c r="D285" s="14" t="s">
        <v>23</v>
      </c>
      <c r="E285" s="15">
        <v>0.3987</v>
      </c>
      <c r="F285" s="30">
        <v>20.68</v>
      </c>
      <c r="G285" s="20">
        <f t="shared" si="27"/>
        <v>8.24</v>
      </c>
      <c r="I285" s="20">
        <v>8.24</v>
      </c>
      <c r="J285" s="26" t="b">
        <f t="shared" si="23"/>
        <v>1</v>
      </c>
    </row>
    <row r="286" spans="2:10" ht="22.5">
      <c r="B286" s="3" t="s">
        <v>178</v>
      </c>
      <c r="C286" s="2" t="s">
        <v>179</v>
      </c>
      <c r="D286" s="14" t="s">
        <v>23</v>
      </c>
      <c r="E286" s="15">
        <v>0.3987</v>
      </c>
      <c r="F286" s="30">
        <v>25.04</v>
      </c>
      <c r="G286" s="20">
        <f t="shared" si="27"/>
        <v>9.98</v>
      </c>
      <c r="I286" s="20">
        <v>9.98</v>
      </c>
      <c r="J286" s="26" t="b">
        <f t="shared" si="23"/>
        <v>1</v>
      </c>
    </row>
    <row r="287" spans="2:10">
      <c r="B287" s="16"/>
      <c r="C287" s="16"/>
      <c r="D287" s="16"/>
      <c r="E287" s="16"/>
      <c r="F287" s="31" t="s">
        <v>1</v>
      </c>
      <c r="G287" s="21">
        <f>SUM(G281:G286)</f>
        <v>47.739999999999995</v>
      </c>
      <c r="I287" s="21">
        <v>47.739999999999995</v>
      </c>
      <c r="J287" s="26" t="b">
        <f t="shared" si="23"/>
        <v>1</v>
      </c>
    </row>
    <row r="288" spans="2:10">
      <c r="J288"/>
    </row>
    <row r="289" spans="2:10">
      <c r="B289" s="4" t="s">
        <v>222</v>
      </c>
      <c r="C289" s="5"/>
      <c r="D289" s="5"/>
      <c r="E289" s="5"/>
      <c r="F289" s="27"/>
      <c r="G289" s="6"/>
      <c r="J289"/>
    </row>
    <row r="290" spans="2:10">
      <c r="B290" s="7" t="s">
        <v>27</v>
      </c>
      <c r="C290" s="8"/>
      <c r="D290" s="8"/>
      <c r="E290" s="8"/>
      <c r="F290" s="28"/>
      <c r="G290" s="9"/>
      <c r="J290"/>
    </row>
    <row r="291" spans="2:10">
      <c r="B291" s="10" t="s">
        <v>223</v>
      </c>
      <c r="C291" s="11"/>
      <c r="D291" s="11"/>
      <c r="E291" s="11"/>
      <c r="F291" s="29"/>
      <c r="G291" s="12"/>
      <c r="J291"/>
    </row>
    <row r="292" spans="2:10">
      <c r="B292" s="13" t="s">
        <v>17</v>
      </c>
      <c r="C292" s="1" t="s">
        <v>0</v>
      </c>
      <c r="D292" s="13" t="s">
        <v>18</v>
      </c>
      <c r="E292" s="13" t="s">
        <v>19</v>
      </c>
      <c r="F292" s="13" t="s">
        <v>282</v>
      </c>
      <c r="G292" s="13" t="s">
        <v>20</v>
      </c>
      <c r="I292" s="13" t="s">
        <v>20</v>
      </c>
      <c r="J292"/>
    </row>
    <row r="293" spans="2:10">
      <c r="B293" s="3" t="s">
        <v>24</v>
      </c>
      <c r="C293" s="3" t="s">
        <v>25</v>
      </c>
      <c r="D293" s="14" t="s">
        <v>23</v>
      </c>
      <c r="E293" s="15">
        <v>0.45</v>
      </c>
      <c r="F293" s="30">
        <v>20.74</v>
      </c>
      <c r="G293" s="20">
        <f>TRUNC(E293*F293,2)</f>
        <v>9.33</v>
      </c>
      <c r="I293" s="20">
        <v>9.33</v>
      </c>
      <c r="J293" s="26" t="b">
        <f t="shared" si="23"/>
        <v>1</v>
      </c>
    </row>
    <row r="294" spans="2:10">
      <c r="B294" s="16"/>
      <c r="C294" s="16"/>
      <c r="D294" s="16"/>
      <c r="E294" s="16"/>
      <c r="F294" s="31" t="s">
        <v>1</v>
      </c>
      <c r="G294" s="21">
        <f>SUM(G293)</f>
        <v>9.33</v>
      </c>
      <c r="I294" s="21">
        <v>9.33</v>
      </c>
      <c r="J294" s="26" t="b">
        <f t="shared" si="23"/>
        <v>1</v>
      </c>
    </row>
    <row r="295" spans="2:10">
      <c r="J295"/>
    </row>
    <row r="296" spans="2:10" ht="25.5" customHeight="1">
      <c r="B296" s="22" t="s">
        <v>224</v>
      </c>
      <c r="C296" s="23"/>
      <c r="D296" s="23"/>
      <c r="E296" s="23"/>
      <c r="F296" s="23"/>
      <c r="G296" s="24"/>
      <c r="J296"/>
    </row>
    <row r="297" spans="2:10">
      <c r="B297" s="7" t="s">
        <v>27</v>
      </c>
      <c r="C297" s="8"/>
      <c r="D297" s="8"/>
      <c r="E297" s="8"/>
      <c r="F297" s="28"/>
      <c r="G297" s="9"/>
      <c r="J297"/>
    </row>
    <row r="298" spans="2:10">
      <c r="B298" s="10" t="s">
        <v>225</v>
      </c>
      <c r="C298" s="11"/>
      <c r="D298" s="11"/>
      <c r="E298" s="11"/>
      <c r="F298" s="29"/>
      <c r="G298" s="12"/>
      <c r="J298"/>
    </row>
    <row r="299" spans="2:10">
      <c r="B299" s="13" t="s">
        <v>17</v>
      </c>
      <c r="C299" s="1" t="s">
        <v>0</v>
      </c>
      <c r="D299" s="13" t="s">
        <v>18</v>
      </c>
      <c r="E299" s="13" t="s">
        <v>19</v>
      </c>
      <c r="F299" s="13" t="s">
        <v>282</v>
      </c>
      <c r="G299" s="13" t="s">
        <v>20</v>
      </c>
      <c r="I299" s="13" t="s">
        <v>20</v>
      </c>
      <c r="J299"/>
    </row>
    <row r="300" spans="2:10" ht="22.5">
      <c r="B300" s="3" t="s">
        <v>226</v>
      </c>
      <c r="C300" s="2" t="s">
        <v>227</v>
      </c>
      <c r="D300" s="14" t="s">
        <v>4</v>
      </c>
      <c r="E300" s="15">
        <v>1</v>
      </c>
      <c r="F300" s="30">
        <v>354.28</v>
      </c>
      <c r="G300" s="20">
        <f t="shared" ref="G300:G304" si="28">TRUNC(E300*F300,2)</f>
        <v>354.28</v>
      </c>
      <c r="I300" s="20">
        <v>354.28</v>
      </c>
      <c r="J300" s="26" t="b">
        <f t="shared" ref="J300:J357" si="29">G300&lt;=I300</f>
        <v>1</v>
      </c>
    </row>
    <row r="301" spans="2:10" ht="33.75">
      <c r="B301" s="3" t="s">
        <v>228</v>
      </c>
      <c r="C301" s="2" t="s">
        <v>229</v>
      </c>
      <c r="D301" s="14" t="s">
        <v>4</v>
      </c>
      <c r="E301" s="15">
        <v>1</v>
      </c>
      <c r="F301" s="30">
        <v>9.6999999999999993</v>
      </c>
      <c r="G301" s="20">
        <f t="shared" si="28"/>
        <v>9.6999999999999993</v>
      </c>
      <c r="I301" s="20">
        <v>9.6999999999999993</v>
      </c>
      <c r="J301" s="26" t="b">
        <f t="shared" si="29"/>
        <v>1</v>
      </c>
    </row>
    <row r="302" spans="2:10">
      <c r="B302" s="3" t="s">
        <v>65</v>
      </c>
      <c r="C302" s="2" t="s">
        <v>66</v>
      </c>
      <c r="D302" s="14" t="s">
        <v>23</v>
      </c>
      <c r="E302" s="15">
        <v>4.9799999999999997E-2</v>
      </c>
      <c r="F302" s="30">
        <v>25.75</v>
      </c>
      <c r="G302" s="20">
        <f t="shared" si="28"/>
        <v>1.28</v>
      </c>
      <c r="I302" s="20">
        <v>1.28</v>
      </c>
      <c r="J302" s="26" t="b">
        <f t="shared" si="29"/>
        <v>1</v>
      </c>
    </row>
    <row r="303" spans="2:10">
      <c r="B303" s="3" t="s">
        <v>24</v>
      </c>
      <c r="C303" s="2" t="s">
        <v>25</v>
      </c>
      <c r="D303" s="14" t="s">
        <v>23</v>
      </c>
      <c r="E303" s="15">
        <v>3.9100000000000003E-2</v>
      </c>
      <c r="F303" s="30">
        <v>20.74</v>
      </c>
      <c r="G303" s="20">
        <f t="shared" si="28"/>
        <v>0.81</v>
      </c>
      <c r="I303" s="20">
        <v>0.81</v>
      </c>
      <c r="J303" s="26" t="b">
        <f t="shared" si="29"/>
        <v>1</v>
      </c>
    </row>
    <row r="304" spans="2:10" ht="33.75">
      <c r="B304" s="3" t="s">
        <v>230</v>
      </c>
      <c r="C304" s="2" t="s">
        <v>10</v>
      </c>
      <c r="D304" s="14" t="s">
        <v>9</v>
      </c>
      <c r="E304" s="15">
        <v>0.2</v>
      </c>
      <c r="F304" s="30">
        <v>26.45</v>
      </c>
      <c r="G304" s="20">
        <f t="shared" si="28"/>
        <v>5.29</v>
      </c>
      <c r="I304" s="20">
        <v>5.29</v>
      </c>
      <c r="J304" s="26" t="b">
        <f t="shared" si="29"/>
        <v>1</v>
      </c>
    </row>
    <row r="305" spans="2:10">
      <c r="B305" s="16"/>
      <c r="C305" s="16"/>
      <c r="D305" s="16"/>
      <c r="E305" s="16"/>
      <c r="F305" s="31" t="s">
        <v>1</v>
      </c>
      <c r="G305" s="21">
        <f>SUM(G300:G304)</f>
        <v>371.35999999999996</v>
      </c>
      <c r="I305" s="21">
        <v>371.35999999999996</v>
      </c>
      <c r="J305" s="26" t="b">
        <f t="shared" si="29"/>
        <v>1</v>
      </c>
    </row>
    <row r="306" spans="2:10">
      <c r="J306"/>
    </row>
    <row r="307" spans="2:10" ht="25.5" customHeight="1">
      <c r="B307" s="22" t="s">
        <v>231</v>
      </c>
      <c r="C307" s="23"/>
      <c r="D307" s="23"/>
      <c r="E307" s="23"/>
      <c r="F307" s="23"/>
      <c r="G307" s="24"/>
      <c r="J307"/>
    </row>
    <row r="308" spans="2:10">
      <c r="B308" s="7" t="s">
        <v>27</v>
      </c>
      <c r="C308" s="8"/>
      <c r="D308" s="8"/>
      <c r="E308" s="8"/>
      <c r="F308" s="28"/>
      <c r="G308" s="9"/>
      <c r="J308"/>
    </row>
    <row r="309" spans="2:10">
      <c r="B309" s="10" t="s">
        <v>232</v>
      </c>
      <c r="C309" s="11"/>
      <c r="D309" s="11"/>
      <c r="E309" s="11"/>
      <c r="F309" s="29"/>
      <c r="G309" s="12"/>
      <c r="J309"/>
    </row>
    <row r="310" spans="2:10">
      <c r="B310" s="13" t="s">
        <v>17</v>
      </c>
      <c r="C310" s="1" t="s">
        <v>0</v>
      </c>
      <c r="D310" s="13" t="s">
        <v>18</v>
      </c>
      <c r="E310" s="13" t="s">
        <v>19</v>
      </c>
      <c r="F310" s="13" t="s">
        <v>282</v>
      </c>
      <c r="G310" s="13" t="s">
        <v>20</v>
      </c>
      <c r="I310" s="13" t="s">
        <v>20</v>
      </c>
      <c r="J310"/>
    </row>
    <row r="311" spans="2:10" ht="22.5">
      <c r="B311" s="3" t="s">
        <v>226</v>
      </c>
      <c r="C311" s="2" t="s">
        <v>227</v>
      </c>
      <c r="D311" s="14" t="s">
        <v>4</v>
      </c>
      <c r="E311" s="15">
        <v>1</v>
      </c>
      <c r="F311" s="30">
        <v>354.28</v>
      </c>
      <c r="G311" s="20">
        <f t="shared" ref="G311:G313" si="30">TRUNC(E311*F311,2)</f>
        <v>354.28</v>
      </c>
      <c r="I311" s="20">
        <v>354.28</v>
      </c>
      <c r="J311" s="26" t="b">
        <f t="shared" si="29"/>
        <v>1</v>
      </c>
    </row>
    <row r="312" spans="2:10">
      <c r="B312" s="3" t="s">
        <v>65</v>
      </c>
      <c r="C312" s="2" t="s">
        <v>66</v>
      </c>
      <c r="D312" s="14" t="s">
        <v>23</v>
      </c>
      <c r="E312" s="15">
        <v>4.9799999999999997E-2</v>
      </c>
      <c r="F312" s="30">
        <v>25.75</v>
      </c>
      <c r="G312" s="20">
        <f t="shared" si="30"/>
        <v>1.28</v>
      </c>
      <c r="I312" s="20">
        <v>1.28</v>
      </c>
      <c r="J312" s="26" t="b">
        <f t="shared" si="29"/>
        <v>1</v>
      </c>
    </row>
    <row r="313" spans="2:10">
      <c r="B313" s="3" t="s">
        <v>24</v>
      </c>
      <c r="C313" s="3" t="s">
        <v>25</v>
      </c>
      <c r="D313" s="14" t="s">
        <v>23</v>
      </c>
      <c r="E313" s="15">
        <v>3.9100000000000003E-2</v>
      </c>
      <c r="F313" s="30">
        <v>20.74</v>
      </c>
      <c r="G313" s="20">
        <f t="shared" si="30"/>
        <v>0.81</v>
      </c>
      <c r="I313" s="20">
        <v>0.81</v>
      </c>
      <c r="J313" s="26" t="b">
        <f t="shared" si="29"/>
        <v>1</v>
      </c>
    </row>
    <row r="314" spans="2:10">
      <c r="B314" s="16"/>
      <c r="C314" s="16"/>
      <c r="D314" s="16"/>
      <c r="E314" s="16"/>
      <c r="F314" s="31" t="s">
        <v>1</v>
      </c>
      <c r="G314" s="21">
        <f>SUM(G311:G313)</f>
        <v>356.36999999999995</v>
      </c>
      <c r="I314" s="21">
        <v>356.36999999999995</v>
      </c>
      <c r="J314" s="26" t="b">
        <f t="shared" si="29"/>
        <v>1</v>
      </c>
    </row>
    <row r="315" spans="2:10">
      <c r="J315"/>
    </row>
    <row r="316" spans="2:10" ht="25.5" customHeight="1">
      <c r="B316" s="22" t="s">
        <v>233</v>
      </c>
      <c r="C316" s="23"/>
      <c r="D316" s="23"/>
      <c r="E316" s="23"/>
      <c r="F316" s="23"/>
      <c r="G316" s="24"/>
      <c r="J316"/>
    </row>
    <row r="317" spans="2:10">
      <c r="B317" s="7" t="s">
        <v>15</v>
      </c>
      <c r="C317" s="8"/>
      <c r="D317" s="8"/>
      <c r="E317" s="8"/>
      <c r="F317" s="28"/>
      <c r="G317" s="9"/>
      <c r="J317"/>
    </row>
    <row r="318" spans="2:10">
      <c r="B318" s="10" t="s">
        <v>234</v>
      </c>
      <c r="C318" s="11"/>
      <c r="D318" s="11"/>
      <c r="E318" s="11"/>
      <c r="F318" s="29"/>
      <c r="G318" s="12"/>
      <c r="J318"/>
    </row>
    <row r="319" spans="2:10">
      <c r="B319" s="13" t="s">
        <v>17</v>
      </c>
      <c r="C319" s="1" t="s">
        <v>0</v>
      </c>
      <c r="D319" s="13" t="s">
        <v>18</v>
      </c>
      <c r="E319" s="13" t="s">
        <v>19</v>
      </c>
      <c r="F319" s="13" t="s">
        <v>282</v>
      </c>
      <c r="G319" s="13" t="s">
        <v>20</v>
      </c>
      <c r="I319" s="13" t="s">
        <v>20</v>
      </c>
      <c r="J319"/>
    </row>
    <row r="320" spans="2:10" ht="12.75" customHeight="1">
      <c r="B320" s="3" t="s">
        <v>202</v>
      </c>
      <c r="C320" s="2" t="s">
        <v>203</v>
      </c>
      <c r="D320" s="14" t="s">
        <v>4</v>
      </c>
      <c r="E320" s="15">
        <v>3</v>
      </c>
      <c r="F320" s="30">
        <v>1.69</v>
      </c>
      <c r="G320" s="20">
        <f t="shared" ref="G320:G324" si="31">TRUNC(E320*F320,2)</f>
        <v>5.07</v>
      </c>
      <c r="I320" s="20">
        <v>5.07</v>
      </c>
      <c r="J320" s="26" t="b">
        <f t="shared" si="29"/>
        <v>1</v>
      </c>
    </row>
    <row r="321" spans="2:10" ht="22.5">
      <c r="B321" s="3" t="s">
        <v>235</v>
      </c>
      <c r="C321" s="2" t="s">
        <v>236</v>
      </c>
      <c r="D321" s="14" t="s">
        <v>4</v>
      </c>
      <c r="E321" s="15">
        <v>1</v>
      </c>
      <c r="F321" s="30">
        <v>10.3</v>
      </c>
      <c r="G321" s="20">
        <f t="shared" si="31"/>
        <v>10.3</v>
      </c>
      <c r="I321" s="20">
        <v>10.3</v>
      </c>
      <c r="J321" s="26" t="b">
        <f t="shared" si="29"/>
        <v>1</v>
      </c>
    </row>
    <row r="322" spans="2:10" ht="33.75">
      <c r="B322" s="3" t="s">
        <v>206</v>
      </c>
      <c r="C322" s="2" t="s">
        <v>207</v>
      </c>
      <c r="D322" s="14" t="s">
        <v>4</v>
      </c>
      <c r="E322" s="15">
        <v>7.4999999999999997E-2</v>
      </c>
      <c r="F322" s="30">
        <v>31.44</v>
      </c>
      <c r="G322" s="20">
        <f t="shared" si="31"/>
        <v>2.35</v>
      </c>
      <c r="I322" s="20">
        <v>2.35</v>
      </c>
      <c r="J322" s="26" t="b">
        <f t="shared" si="29"/>
        <v>1</v>
      </c>
    </row>
    <row r="323" spans="2:10" ht="22.5">
      <c r="B323" s="3" t="s">
        <v>176</v>
      </c>
      <c r="C323" s="2" t="s">
        <v>177</v>
      </c>
      <c r="D323" s="14" t="s">
        <v>23</v>
      </c>
      <c r="E323" s="15">
        <v>4.5699999999999998E-2</v>
      </c>
      <c r="F323" s="30">
        <v>20.68</v>
      </c>
      <c r="G323" s="20">
        <f t="shared" si="31"/>
        <v>0.94</v>
      </c>
      <c r="I323" s="20">
        <v>0.94</v>
      </c>
      <c r="J323" s="26" t="b">
        <f t="shared" si="29"/>
        <v>1</v>
      </c>
    </row>
    <row r="324" spans="2:10" ht="22.5">
      <c r="B324" s="3" t="s">
        <v>178</v>
      </c>
      <c r="C324" s="2" t="s">
        <v>179</v>
      </c>
      <c r="D324" s="14" t="s">
        <v>23</v>
      </c>
      <c r="E324" s="15">
        <v>4.5699999999999998E-2</v>
      </c>
      <c r="F324" s="30">
        <v>25.04</v>
      </c>
      <c r="G324" s="20">
        <f t="shared" si="31"/>
        <v>1.1399999999999999</v>
      </c>
      <c r="I324" s="20">
        <v>1.1399999999999999</v>
      </c>
      <c r="J324" s="26" t="b">
        <f t="shared" si="29"/>
        <v>1</v>
      </c>
    </row>
    <row r="325" spans="2:10">
      <c r="B325" s="16"/>
      <c r="C325" s="16"/>
      <c r="D325" s="16"/>
      <c r="E325" s="16"/>
      <c r="F325" s="31" t="s">
        <v>1</v>
      </c>
      <c r="G325" s="21">
        <f>SUM(G320:G324)</f>
        <v>19.800000000000004</v>
      </c>
      <c r="I325" s="21">
        <v>19.800000000000004</v>
      </c>
      <c r="J325" s="26" t="b">
        <f t="shared" si="29"/>
        <v>1</v>
      </c>
    </row>
    <row r="326" spans="2:10">
      <c r="J326"/>
    </row>
    <row r="327" spans="2:10">
      <c r="B327" s="4" t="s">
        <v>237</v>
      </c>
      <c r="C327" s="5"/>
      <c r="D327" s="5"/>
      <c r="E327" s="5"/>
      <c r="F327" s="27"/>
      <c r="G327" s="6"/>
      <c r="J327"/>
    </row>
    <row r="328" spans="2:10">
      <c r="B328" s="7" t="s">
        <v>27</v>
      </c>
      <c r="C328" s="8"/>
      <c r="D328" s="8"/>
      <c r="E328" s="8"/>
      <c r="F328" s="28"/>
      <c r="G328" s="9"/>
      <c r="J328"/>
    </row>
    <row r="329" spans="2:10">
      <c r="B329" s="10" t="s">
        <v>238</v>
      </c>
      <c r="C329" s="11"/>
      <c r="D329" s="11"/>
      <c r="E329" s="11"/>
      <c r="F329" s="29"/>
      <c r="G329" s="12"/>
      <c r="J329"/>
    </row>
    <row r="330" spans="2:10">
      <c r="B330" s="13" t="s">
        <v>17</v>
      </c>
      <c r="C330" s="1" t="s">
        <v>0</v>
      </c>
      <c r="D330" s="13" t="s">
        <v>18</v>
      </c>
      <c r="E330" s="13" t="s">
        <v>19</v>
      </c>
      <c r="F330" s="13" t="s">
        <v>282</v>
      </c>
      <c r="G330" s="13" t="s">
        <v>20</v>
      </c>
      <c r="I330" s="13" t="s">
        <v>20</v>
      </c>
      <c r="J330"/>
    </row>
    <row r="331" spans="2:10" ht="22.5">
      <c r="B331" s="3" t="s">
        <v>210</v>
      </c>
      <c r="C331" s="2" t="s">
        <v>211</v>
      </c>
      <c r="D331" s="14" t="s">
        <v>4</v>
      </c>
      <c r="E331" s="15">
        <v>2</v>
      </c>
      <c r="F331" s="30">
        <v>3</v>
      </c>
      <c r="G331" s="20">
        <f t="shared" ref="G331:G336" si="32">TRUNC(E331*F331,2)</f>
        <v>6</v>
      </c>
      <c r="I331" s="20">
        <v>6</v>
      </c>
      <c r="J331" s="26" t="b">
        <f t="shared" si="29"/>
        <v>1</v>
      </c>
    </row>
    <row r="332" spans="2:10" ht="12.75" customHeight="1">
      <c r="B332" s="3" t="s">
        <v>202</v>
      </c>
      <c r="C332" s="2" t="s">
        <v>203</v>
      </c>
      <c r="D332" s="14" t="s">
        <v>4</v>
      </c>
      <c r="E332" s="15">
        <v>1</v>
      </c>
      <c r="F332" s="30">
        <v>1.69</v>
      </c>
      <c r="G332" s="20">
        <f t="shared" si="32"/>
        <v>1.69</v>
      </c>
      <c r="I332" s="20">
        <v>1.69</v>
      </c>
      <c r="J332" s="26" t="b">
        <f t="shared" si="29"/>
        <v>1</v>
      </c>
    </row>
    <row r="333" spans="2:10" ht="22.5">
      <c r="B333" s="3" t="s">
        <v>239</v>
      </c>
      <c r="C333" s="2" t="s">
        <v>240</v>
      </c>
      <c r="D333" s="14" t="s">
        <v>4</v>
      </c>
      <c r="E333" s="15">
        <v>1</v>
      </c>
      <c r="F333" s="30">
        <v>19.559999999999999</v>
      </c>
      <c r="G333" s="20">
        <f t="shared" si="32"/>
        <v>19.559999999999999</v>
      </c>
      <c r="I333" s="20">
        <v>19.559999999999999</v>
      </c>
      <c r="J333" s="26" t="b">
        <f t="shared" si="29"/>
        <v>1</v>
      </c>
    </row>
    <row r="334" spans="2:10" ht="33.75">
      <c r="B334" s="3" t="s">
        <v>206</v>
      </c>
      <c r="C334" s="2" t="s">
        <v>207</v>
      </c>
      <c r="D334" s="14" t="s">
        <v>4</v>
      </c>
      <c r="E334" s="15">
        <v>0.17249999999999999</v>
      </c>
      <c r="F334" s="30">
        <v>31.44</v>
      </c>
      <c r="G334" s="20">
        <f t="shared" si="32"/>
        <v>5.42</v>
      </c>
      <c r="I334" s="20">
        <v>5.42</v>
      </c>
      <c r="J334" s="26" t="b">
        <f t="shared" si="29"/>
        <v>1</v>
      </c>
    </row>
    <row r="335" spans="2:10" ht="22.5">
      <c r="B335" s="3" t="s">
        <v>178</v>
      </c>
      <c r="C335" s="2" t="s">
        <v>179</v>
      </c>
      <c r="D335" s="14" t="s">
        <v>23</v>
      </c>
      <c r="E335" s="15">
        <v>0.25679999999999997</v>
      </c>
      <c r="F335" s="30">
        <v>25.04</v>
      </c>
      <c r="G335" s="20">
        <f t="shared" si="32"/>
        <v>6.43</v>
      </c>
      <c r="I335" s="20">
        <v>6.43</v>
      </c>
      <c r="J335" s="26" t="b">
        <f t="shared" si="29"/>
        <v>1</v>
      </c>
    </row>
    <row r="336" spans="2:10">
      <c r="B336" s="3" t="s">
        <v>24</v>
      </c>
      <c r="C336" s="3" t="s">
        <v>25</v>
      </c>
      <c r="D336" s="14" t="s">
        <v>23</v>
      </c>
      <c r="E336" s="15">
        <v>0.25679999999999997</v>
      </c>
      <c r="F336" s="30">
        <v>20.74</v>
      </c>
      <c r="G336" s="20">
        <f t="shared" si="32"/>
        <v>5.32</v>
      </c>
      <c r="I336" s="20">
        <v>5.32</v>
      </c>
      <c r="J336" s="26" t="b">
        <f t="shared" si="29"/>
        <v>1</v>
      </c>
    </row>
    <row r="337" spans="2:10">
      <c r="B337" s="16"/>
      <c r="C337" s="16"/>
      <c r="D337" s="16"/>
      <c r="E337" s="16"/>
      <c r="F337" s="31" t="s">
        <v>1</v>
      </c>
      <c r="G337" s="21">
        <f>SUM(G331:G336)</f>
        <v>44.42</v>
      </c>
      <c r="I337" s="21">
        <v>44.42</v>
      </c>
      <c r="J337" s="26" t="b">
        <f t="shared" si="29"/>
        <v>1</v>
      </c>
    </row>
    <row r="338" spans="2:10">
      <c r="J338"/>
    </row>
    <row r="339" spans="2:10" ht="25.5" customHeight="1">
      <c r="B339" s="22" t="s">
        <v>241</v>
      </c>
      <c r="C339" s="23"/>
      <c r="D339" s="23"/>
      <c r="E339" s="23"/>
      <c r="F339" s="23"/>
      <c r="G339" s="24"/>
      <c r="J339"/>
    </row>
    <row r="340" spans="2:10">
      <c r="B340" s="7" t="s">
        <v>15</v>
      </c>
      <c r="C340" s="8"/>
      <c r="D340" s="8"/>
      <c r="E340" s="8"/>
      <c r="F340" s="28"/>
      <c r="G340" s="9"/>
      <c r="J340"/>
    </row>
    <row r="341" spans="2:10">
      <c r="B341" s="10" t="s">
        <v>242</v>
      </c>
      <c r="C341" s="11"/>
      <c r="D341" s="11"/>
      <c r="E341" s="11"/>
      <c r="F341" s="29"/>
      <c r="G341" s="12"/>
      <c r="J341"/>
    </row>
    <row r="342" spans="2:10">
      <c r="B342" s="13" t="s">
        <v>17</v>
      </c>
      <c r="C342" s="1" t="s">
        <v>0</v>
      </c>
      <c r="D342" s="13" t="s">
        <v>18</v>
      </c>
      <c r="E342" s="13" t="s">
        <v>19</v>
      </c>
      <c r="F342" s="13" t="s">
        <v>282</v>
      </c>
      <c r="G342" s="13" t="s">
        <v>20</v>
      </c>
      <c r="I342" s="13" t="s">
        <v>20</v>
      </c>
      <c r="J342"/>
    </row>
    <row r="343" spans="2:10" ht="22.5">
      <c r="B343" s="3" t="s">
        <v>210</v>
      </c>
      <c r="C343" s="2" t="s">
        <v>211</v>
      </c>
      <c r="D343" s="14" t="s">
        <v>4</v>
      </c>
      <c r="E343" s="15">
        <v>2</v>
      </c>
      <c r="F343" s="30">
        <v>3</v>
      </c>
      <c r="G343" s="20">
        <f t="shared" ref="G343:G348" si="33">TRUNC(E343*F343,2)</f>
        <v>6</v>
      </c>
      <c r="I343" s="20">
        <v>6</v>
      </c>
      <c r="J343" s="26" t="b">
        <f t="shared" si="29"/>
        <v>1</v>
      </c>
    </row>
    <row r="344" spans="2:10" ht="12.75" customHeight="1">
      <c r="B344" s="3" t="s">
        <v>202</v>
      </c>
      <c r="C344" s="2" t="s">
        <v>203</v>
      </c>
      <c r="D344" s="14" t="s">
        <v>4</v>
      </c>
      <c r="E344" s="15">
        <v>1</v>
      </c>
      <c r="F344" s="30">
        <v>1.69</v>
      </c>
      <c r="G344" s="20">
        <f t="shared" si="33"/>
        <v>1.69</v>
      </c>
      <c r="I344" s="20">
        <v>1.69</v>
      </c>
      <c r="J344" s="26" t="b">
        <f t="shared" si="29"/>
        <v>1</v>
      </c>
    </row>
    <row r="345" spans="2:10" ht="33.75">
      <c r="B345" s="3" t="s">
        <v>206</v>
      </c>
      <c r="C345" s="2" t="s">
        <v>207</v>
      </c>
      <c r="D345" s="14" t="s">
        <v>4</v>
      </c>
      <c r="E345" s="15">
        <v>0.14000000000000001</v>
      </c>
      <c r="F345" s="30">
        <v>31.44</v>
      </c>
      <c r="G345" s="20">
        <f t="shared" si="33"/>
        <v>4.4000000000000004</v>
      </c>
      <c r="I345" s="20">
        <v>4.4000000000000004</v>
      </c>
      <c r="J345" s="26" t="b">
        <f t="shared" si="29"/>
        <v>1</v>
      </c>
    </row>
    <row r="346" spans="2:10" ht="22.5">
      <c r="B346" s="3" t="s">
        <v>243</v>
      </c>
      <c r="C346" s="2" t="s">
        <v>244</v>
      </c>
      <c r="D346" s="14" t="s">
        <v>4</v>
      </c>
      <c r="E346" s="15">
        <v>1</v>
      </c>
      <c r="F346" s="30">
        <v>17.78</v>
      </c>
      <c r="G346" s="20">
        <f t="shared" si="33"/>
        <v>17.78</v>
      </c>
      <c r="I346" s="20">
        <v>17.78</v>
      </c>
      <c r="J346" s="26" t="b">
        <f t="shared" si="29"/>
        <v>1</v>
      </c>
    </row>
    <row r="347" spans="2:10" ht="22.5">
      <c r="B347" s="3" t="s">
        <v>176</v>
      </c>
      <c r="C347" s="2" t="s">
        <v>177</v>
      </c>
      <c r="D347" s="14" t="s">
        <v>23</v>
      </c>
      <c r="E347" s="15">
        <v>0.23250000000000001</v>
      </c>
      <c r="F347" s="30">
        <v>20.68</v>
      </c>
      <c r="G347" s="20">
        <f t="shared" si="33"/>
        <v>4.8</v>
      </c>
      <c r="I347" s="20">
        <v>4.8</v>
      </c>
      <c r="J347" s="26" t="b">
        <f t="shared" si="29"/>
        <v>1</v>
      </c>
    </row>
    <row r="348" spans="2:10" ht="22.5">
      <c r="B348" s="3" t="s">
        <v>178</v>
      </c>
      <c r="C348" s="2" t="s">
        <v>179</v>
      </c>
      <c r="D348" s="14" t="s">
        <v>23</v>
      </c>
      <c r="E348" s="15">
        <v>0.23250000000000001</v>
      </c>
      <c r="F348" s="30">
        <v>25.04</v>
      </c>
      <c r="G348" s="20">
        <f t="shared" si="33"/>
        <v>5.82</v>
      </c>
      <c r="I348" s="20">
        <v>5.82</v>
      </c>
      <c r="J348" s="26" t="b">
        <f t="shared" si="29"/>
        <v>1</v>
      </c>
    </row>
    <row r="349" spans="2:10">
      <c r="B349" s="16"/>
      <c r="C349" s="16"/>
      <c r="D349" s="16"/>
      <c r="E349" s="16"/>
      <c r="F349" s="31" t="s">
        <v>1</v>
      </c>
      <c r="G349" s="21">
        <f>SUM(G343:G348)</f>
        <v>40.49</v>
      </c>
      <c r="I349" s="21">
        <v>40.49</v>
      </c>
      <c r="J349" s="26" t="b">
        <f t="shared" si="29"/>
        <v>1</v>
      </c>
    </row>
    <row r="350" spans="2:10">
      <c r="J350"/>
    </row>
    <row r="351" spans="2:10" ht="25.5" customHeight="1">
      <c r="B351" s="22" t="s">
        <v>245</v>
      </c>
      <c r="C351" s="23"/>
      <c r="D351" s="23"/>
      <c r="E351" s="23"/>
      <c r="F351" s="23"/>
      <c r="G351" s="24"/>
      <c r="J351"/>
    </row>
    <row r="352" spans="2:10">
      <c r="B352" s="7" t="s">
        <v>27</v>
      </c>
      <c r="C352" s="8"/>
      <c r="D352" s="8"/>
      <c r="E352" s="8"/>
      <c r="F352" s="28"/>
      <c r="G352" s="9"/>
      <c r="J352"/>
    </row>
    <row r="353" spans="2:10">
      <c r="B353" s="10" t="s">
        <v>246</v>
      </c>
      <c r="C353" s="11"/>
      <c r="D353" s="11"/>
      <c r="E353" s="11"/>
      <c r="F353" s="29"/>
      <c r="G353" s="12"/>
      <c r="J353"/>
    </row>
    <row r="354" spans="2:10">
      <c r="B354" s="13" t="s">
        <v>17</v>
      </c>
      <c r="C354" s="1" t="s">
        <v>0</v>
      </c>
      <c r="D354" s="13" t="s">
        <v>18</v>
      </c>
      <c r="E354" s="13" t="s">
        <v>19</v>
      </c>
      <c r="F354" s="13" t="s">
        <v>282</v>
      </c>
      <c r="G354" s="13" t="s">
        <v>20</v>
      </c>
      <c r="I354" s="13" t="s">
        <v>20</v>
      </c>
      <c r="J354"/>
    </row>
    <row r="355" spans="2:10" ht="38.25" customHeight="1">
      <c r="B355" s="3" t="s">
        <v>247</v>
      </c>
      <c r="C355" s="2" t="s">
        <v>248</v>
      </c>
      <c r="D355" s="14" t="s">
        <v>4</v>
      </c>
      <c r="E355" s="15">
        <v>4</v>
      </c>
      <c r="F355" s="30">
        <v>323.39999999999998</v>
      </c>
      <c r="G355" s="20">
        <f t="shared" ref="G355:G367" si="34">TRUNC(E355*F355,2)</f>
        <v>1293.5999999999999</v>
      </c>
      <c r="I355" s="20">
        <v>1293.5999999999999</v>
      </c>
      <c r="J355" s="26" t="b">
        <f t="shared" si="29"/>
        <v>1</v>
      </c>
    </row>
    <row r="356" spans="2:10" ht="22.5">
      <c r="B356" s="3" t="s">
        <v>249</v>
      </c>
      <c r="C356" s="2" t="s">
        <v>250</v>
      </c>
      <c r="D356" s="14" t="s">
        <v>4</v>
      </c>
      <c r="E356" s="15">
        <v>1</v>
      </c>
      <c r="F356" s="30">
        <v>10.09</v>
      </c>
      <c r="G356" s="20">
        <f t="shared" si="34"/>
        <v>10.09</v>
      </c>
      <c r="I356" s="20">
        <v>10.09</v>
      </c>
      <c r="J356" s="26" t="b">
        <f t="shared" si="29"/>
        <v>1</v>
      </c>
    </row>
    <row r="357" spans="2:10" ht="22.5">
      <c r="B357" s="3" t="s">
        <v>212</v>
      </c>
      <c r="C357" s="2" t="s">
        <v>213</v>
      </c>
      <c r="D357" s="14" t="s">
        <v>4</v>
      </c>
      <c r="E357" s="15">
        <v>1</v>
      </c>
      <c r="F357" s="30">
        <v>8.69</v>
      </c>
      <c r="G357" s="20">
        <f t="shared" si="34"/>
        <v>8.69</v>
      </c>
      <c r="I357" s="20">
        <v>8.69</v>
      </c>
      <c r="J357" s="26" t="b">
        <f t="shared" si="29"/>
        <v>1</v>
      </c>
    </row>
    <row r="358" spans="2:10" ht="22.5">
      <c r="B358" s="3" t="s">
        <v>251</v>
      </c>
      <c r="C358" s="2" t="s">
        <v>252</v>
      </c>
      <c r="D358" s="14" t="s">
        <v>4</v>
      </c>
      <c r="E358" s="15">
        <v>1</v>
      </c>
      <c r="F358" s="30">
        <v>254.46</v>
      </c>
      <c r="G358" s="20">
        <f t="shared" si="34"/>
        <v>254.46</v>
      </c>
      <c r="I358" s="20">
        <v>254.46</v>
      </c>
      <c r="J358" s="26" t="b">
        <f t="shared" ref="J358:J413" si="35">G358&lt;=I358</f>
        <v>1</v>
      </c>
    </row>
    <row r="359" spans="2:10" ht="22.5">
      <c r="B359" s="3" t="s">
        <v>253</v>
      </c>
      <c r="C359" s="2" t="s">
        <v>254</v>
      </c>
      <c r="D359" s="14" t="s">
        <v>4</v>
      </c>
      <c r="E359" s="15">
        <v>1</v>
      </c>
      <c r="F359" s="30">
        <v>16.72</v>
      </c>
      <c r="G359" s="20">
        <f t="shared" si="34"/>
        <v>16.72</v>
      </c>
      <c r="I359" s="20">
        <v>16.72</v>
      </c>
      <c r="J359" s="26" t="b">
        <f t="shared" si="35"/>
        <v>1</v>
      </c>
    </row>
    <row r="360" spans="2:10" ht="22.5">
      <c r="B360" s="3" t="s">
        <v>190</v>
      </c>
      <c r="C360" s="2" t="s">
        <v>191</v>
      </c>
      <c r="D360" s="14" t="s">
        <v>9</v>
      </c>
      <c r="E360" s="15">
        <v>1.2</v>
      </c>
      <c r="F360" s="30">
        <v>15.58</v>
      </c>
      <c r="G360" s="20">
        <f t="shared" si="34"/>
        <v>18.690000000000001</v>
      </c>
      <c r="I360" s="20">
        <v>18.690000000000001</v>
      </c>
      <c r="J360" s="26" t="b">
        <f t="shared" si="35"/>
        <v>1</v>
      </c>
    </row>
    <row r="361" spans="2:10" ht="45">
      <c r="B361" s="3" t="s">
        <v>156</v>
      </c>
      <c r="C361" s="2" t="s">
        <v>157</v>
      </c>
      <c r="D361" s="14" t="s">
        <v>6</v>
      </c>
      <c r="E361" s="15">
        <v>7.6E-3</v>
      </c>
      <c r="F361" s="30">
        <v>587.52</v>
      </c>
      <c r="G361" s="20">
        <f t="shared" si="34"/>
        <v>4.46</v>
      </c>
      <c r="I361" s="20">
        <v>4.46</v>
      </c>
      <c r="J361" s="26" t="b">
        <f t="shared" si="35"/>
        <v>1</v>
      </c>
    </row>
    <row r="362" spans="2:10">
      <c r="B362" s="3" t="s">
        <v>164</v>
      </c>
      <c r="C362" s="2" t="s">
        <v>5</v>
      </c>
      <c r="D362" s="14" t="s">
        <v>6</v>
      </c>
      <c r="E362" s="15">
        <v>3.53</v>
      </c>
      <c r="F362" s="30">
        <v>82.04</v>
      </c>
      <c r="G362" s="20">
        <f t="shared" si="34"/>
        <v>289.60000000000002</v>
      </c>
      <c r="I362" s="20">
        <v>289.60000000000002</v>
      </c>
      <c r="J362" s="26" t="b">
        <f t="shared" si="35"/>
        <v>1</v>
      </c>
    </row>
    <row r="363" spans="2:10" ht="22.5">
      <c r="B363" s="3" t="s">
        <v>255</v>
      </c>
      <c r="C363" s="2" t="s">
        <v>256</v>
      </c>
      <c r="D363" s="14" t="s">
        <v>2</v>
      </c>
      <c r="E363" s="15">
        <v>1.77</v>
      </c>
      <c r="F363" s="30">
        <v>18.14</v>
      </c>
      <c r="G363" s="20">
        <f t="shared" si="34"/>
        <v>32.1</v>
      </c>
      <c r="I363" s="20">
        <v>32.1</v>
      </c>
      <c r="J363" s="26" t="b">
        <f t="shared" si="35"/>
        <v>1</v>
      </c>
    </row>
    <row r="364" spans="2:10">
      <c r="B364" s="3" t="s">
        <v>65</v>
      </c>
      <c r="C364" s="2" t="s">
        <v>66</v>
      </c>
      <c r="D364" s="14" t="s">
        <v>23</v>
      </c>
      <c r="E364" s="15">
        <v>1.5562</v>
      </c>
      <c r="F364" s="30">
        <v>25.75</v>
      </c>
      <c r="G364" s="20">
        <f t="shared" si="34"/>
        <v>40.07</v>
      </c>
      <c r="I364" s="20">
        <v>40.07</v>
      </c>
      <c r="J364" s="26" t="b">
        <f t="shared" si="35"/>
        <v>1</v>
      </c>
    </row>
    <row r="365" spans="2:10" ht="22.5">
      <c r="B365" s="3" t="s">
        <v>257</v>
      </c>
      <c r="C365" s="2" t="s">
        <v>258</v>
      </c>
      <c r="D365" s="14" t="s">
        <v>2</v>
      </c>
      <c r="E365" s="15">
        <v>1.77</v>
      </c>
      <c r="F365" s="30">
        <v>6.02</v>
      </c>
      <c r="G365" s="20">
        <f t="shared" si="34"/>
        <v>10.65</v>
      </c>
      <c r="I365" s="20">
        <v>10.65</v>
      </c>
      <c r="J365" s="26" t="b">
        <f t="shared" si="35"/>
        <v>1</v>
      </c>
    </row>
    <row r="366" spans="2:10" ht="22.5">
      <c r="B366" s="3" t="s">
        <v>165</v>
      </c>
      <c r="C366" s="2" t="s">
        <v>7</v>
      </c>
      <c r="D366" s="14" t="s">
        <v>6</v>
      </c>
      <c r="E366" s="15">
        <v>0.88</v>
      </c>
      <c r="F366" s="30">
        <v>25.3</v>
      </c>
      <c r="G366" s="20">
        <f t="shared" si="34"/>
        <v>22.26</v>
      </c>
      <c r="I366" s="20">
        <v>22.26</v>
      </c>
      <c r="J366" s="26" t="b">
        <f t="shared" si="35"/>
        <v>1</v>
      </c>
    </row>
    <row r="367" spans="2:10">
      <c r="B367" s="3" t="s">
        <v>24</v>
      </c>
      <c r="C367" s="3" t="s">
        <v>25</v>
      </c>
      <c r="D367" s="14" t="s">
        <v>23</v>
      </c>
      <c r="E367" s="15">
        <v>1.2228000000000001</v>
      </c>
      <c r="F367" s="30">
        <v>20.74</v>
      </c>
      <c r="G367" s="20">
        <f t="shared" si="34"/>
        <v>25.36</v>
      </c>
      <c r="I367" s="20">
        <v>25.36</v>
      </c>
      <c r="J367" s="26" t="b">
        <f t="shared" si="35"/>
        <v>1</v>
      </c>
    </row>
    <row r="368" spans="2:10">
      <c r="B368" s="16"/>
      <c r="C368" s="16"/>
      <c r="D368" s="16"/>
      <c r="E368" s="16"/>
      <c r="F368" s="31" t="s">
        <v>1</v>
      </c>
      <c r="G368" s="21">
        <f>SUM(G355:G367)</f>
        <v>2026.7499999999998</v>
      </c>
      <c r="I368" s="21">
        <v>2026.7499999999998</v>
      </c>
      <c r="J368" s="26" t="b">
        <f t="shared" si="35"/>
        <v>1</v>
      </c>
    </row>
    <row r="369" spans="2:10">
      <c r="J369"/>
    </row>
    <row r="370" spans="2:10" ht="25.5" customHeight="1">
      <c r="B370" s="22" t="s">
        <v>259</v>
      </c>
      <c r="C370" s="23"/>
      <c r="D370" s="23"/>
      <c r="E370" s="23"/>
      <c r="F370" s="23"/>
      <c r="G370" s="24"/>
      <c r="J370"/>
    </row>
    <row r="371" spans="2:10">
      <c r="B371" s="7" t="s">
        <v>27</v>
      </c>
      <c r="C371" s="8"/>
      <c r="D371" s="8"/>
      <c r="E371" s="8"/>
      <c r="F371" s="28"/>
      <c r="G371" s="9"/>
      <c r="J371"/>
    </row>
    <row r="372" spans="2:10">
      <c r="B372" s="10" t="s">
        <v>260</v>
      </c>
      <c r="C372" s="11"/>
      <c r="D372" s="11"/>
      <c r="E372" s="11"/>
      <c r="F372" s="29"/>
      <c r="G372" s="12"/>
      <c r="J372"/>
    </row>
    <row r="373" spans="2:10">
      <c r="B373" s="13" t="s">
        <v>17</v>
      </c>
      <c r="C373" s="1" t="s">
        <v>0</v>
      </c>
      <c r="D373" s="13" t="s">
        <v>18</v>
      </c>
      <c r="E373" s="13" t="s">
        <v>19</v>
      </c>
      <c r="F373" s="13" t="s">
        <v>282</v>
      </c>
      <c r="G373" s="13" t="s">
        <v>20</v>
      </c>
      <c r="I373" s="13" t="s">
        <v>20</v>
      </c>
      <c r="J373"/>
    </row>
    <row r="374" spans="2:10" ht="22.5">
      <c r="B374" s="3" t="s">
        <v>261</v>
      </c>
      <c r="C374" s="2" t="s">
        <v>262</v>
      </c>
      <c r="D374" s="14" t="s">
        <v>4</v>
      </c>
      <c r="E374" s="15">
        <v>6</v>
      </c>
      <c r="F374" s="30">
        <v>206.31</v>
      </c>
      <c r="G374" s="20">
        <f t="shared" ref="G374:G384" si="36">TRUNC(E374*F374,2)</f>
        <v>1237.8599999999999</v>
      </c>
      <c r="I374" s="20">
        <v>1237.8599999999999</v>
      </c>
      <c r="J374" s="26" t="b">
        <f t="shared" si="35"/>
        <v>1</v>
      </c>
    </row>
    <row r="375" spans="2:10" ht="22.5">
      <c r="B375" s="3" t="s">
        <v>249</v>
      </c>
      <c r="C375" s="2" t="s">
        <v>250</v>
      </c>
      <c r="D375" s="14" t="s">
        <v>4</v>
      </c>
      <c r="E375" s="15">
        <v>1</v>
      </c>
      <c r="F375" s="30">
        <v>10.09</v>
      </c>
      <c r="G375" s="20">
        <f t="shared" si="36"/>
        <v>10.09</v>
      </c>
      <c r="I375" s="20">
        <v>10.09</v>
      </c>
      <c r="J375" s="26" t="b">
        <f t="shared" si="35"/>
        <v>1</v>
      </c>
    </row>
    <row r="376" spans="2:10" ht="22.5">
      <c r="B376" s="3" t="s">
        <v>212</v>
      </c>
      <c r="C376" s="2" t="s">
        <v>213</v>
      </c>
      <c r="D376" s="14" t="s">
        <v>4</v>
      </c>
      <c r="E376" s="15">
        <v>1</v>
      </c>
      <c r="F376" s="30">
        <v>8.69</v>
      </c>
      <c r="G376" s="20">
        <f t="shared" si="36"/>
        <v>8.69</v>
      </c>
      <c r="I376" s="20">
        <v>8.69</v>
      </c>
      <c r="J376" s="26" t="b">
        <f t="shared" si="35"/>
        <v>1</v>
      </c>
    </row>
    <row r="377" spans="2:10" ht="22.5">
      <c r="B377" s="3" t="s">
        <v>263</v>
      </c>
      <c r="C377" s="2" t="s">
        <v>264</v>
      </c>
      <c r="D377" s="14" t="s">
        <v>6</v>
      </c>
      <c r="E377" s="15">
        <v>0.39</v>
      </c>
      <c r="F377" s="30">
        <v>105.72</v>
      </c>
      <c r="G377" s="20">
        <f t="shared" si="36"/>
        <v>41.23</v>
      </c>
      <c r="I377" s="20">
        <v>41.23</v>
      </c>
      <c r="J377" s="26" t="b">
        <f t="shared" si="35"/>
        <v>1</v>
      </c>
    </row>
    <row r="378" spans="2:10" ht="22.5">
      <c r="B378" s="3" t="s">
        <v>265</v>
      </c>
      <c r="C378" s="2" t="s">
        <v>266</v>
      </c>
      <c r="D378" s="14" t="s">
        <v>4</v>
      </c>
      <c r="E378" s="15">
        <v>1</v>
      </c>
      <c r="F378" s="30">
        <v>164.63</v>
      </c>
      <c r="G378" s="20">
        <f t="shared" si="36"/>
        <v>164.63</v>
      </c>
      <c r="I378" s="20">
        <v>164.63</v>
      </c>
      <c r="J378" s="26" t="b">
        <f t="shared" si="35"/>
        <v>1</v>
      </c>
    </row>
    <row r="379" spans="2:10" ht="22.5">
      <c r="B379" s="3" t="s">
        <v>190</v>
      </c>
      <c r="C379" s="2" t="s">
        <v>191</v>
      </c>
      <c r="D379" s="14" t="s">
        <v>9</v>
      </c>
      <c r="E379" s="15">
        <v>0.2</v>
      </c>
      <c r="F379" s="30">
        <v>15.58</v>
      </c>
      <c r="G379" s="20">
        <f t="shared" si="36"/>
        <v>3.11</v>
      </c>
      <c r="I379" s="20">
        <v>3.11</v>
      </c>
      <c r="J379" s="26" t="b">
        <f t="shared" si="35"/>
        <v>1</v>
      </c>
    </row>
    <row r="380" spans="2:10" ht="45">
      <c r="B380" s="3" t="s">
        <v>156</v>
      </c>
      <c r="C380" s="2" t="s">
        <v>157</v>
      </c>
      <c r="D380" s="14" t="s">
        <v>6</v>
      </c>
      <c r="E380" s="15">
        <v>9.4000000000000004E-3</v>
      </c>
      <c r="F380" s="30">
        <v>587.52</v>
      </c>
      <c r="G380" s="20">
        <f t="shared" si="36"/>
        <v>5.52</v>
      </c>
      <c r="I380" s="20">
        <v>5.52</v>
      </c>
      <c r="J380" s="26" t="b">
        <f t="shared" si="35"/>
        <v>1</v>
      </c>
    </row>
    <row r="381" spans="2:10">
      <c r="B381" s="3" t="s">
        <v>164</v>
      </c>
      <c r="C381" s="2" t="s">
        <v>5</v>
      </c>
      <c r="D381" s="14" t="s">
        <v>6</v>
      </c>
      <c r="E381" s="15">
        <v>3.98</v>
      </c>
      <c r="F381" s="30">
        <v>82.04</v>
      </c>
      <c r="G381" s="20">
        <f t="shared" si="36"/>
        <v>326.51</v>
      </c>
      <c r="I381" s="20">
        <v>326.51</v>
      </c>
      <c r="J381" s="26" t="b">
        <f t="shared" si="35"/>
        <v>1</v>
      </c>
    </row>
    <row r="382" spans="2:10">
      <c r="B382" s="3" t="s">
        <v>65</v>
      </c>
      <c r="C382" s="2" t="s">
        <v>66</v>
      </c>
      <c r="D382" s="14" t="s">
        <v>23</v>
      </c>
      <c r="E382" s="15">
        <v>1.7470000000000001</v>
      </c>
      <c r="F382" s="30">
        <v>25.75</v>
      </c>
      <c r="G382" s="20">
        <f t="shared" si="36"/>
        <v>44.98</v>
      </c>
      <c r="I382" s="20">
        <v>44.98</v>
      </c>
      <c r="J382" s="26" t="b">
        <f t="shared" si="35"/>
        <v>1</v>
      </c>
    </row>
    <row r="383" spans="2:10" ht="22.5">
      <c r="B383" s="3" t="s">
        <v>165</v>
      </c>
      <c r="C383" s="2" t="s">
        <v>7</v>
      </c>
      <c r="D383" s="14" t="s">
        <v>6</v>
      </c>
      <c r="E383" s="15">
        <v>1.1299999999999999</v>
      </c>
      <c r="F383" s="30">
        <v>25.3</v>
      </c>
      <c r="G383" s="20">
        <f t="shared" si="36"/>
        <v>28.58</v>
      </c>
      <c r="I383" s="20">
        <v>28.58</v>
      </c>
      <c r="J383" s="26" t="b">
        <f t="shared" si="35"/>
        <v>1</v>
      </c>
    </row>
    <row r="384" spans="2:10">
      <c r="B384" s="3" t="s">
        <v>24</v>
      </c>
      <c r="C384" s="3" t="s">
        <v>25</v>
      </c>
      <c r="D384" s="14" t="s">
        <v>23</v>
      </c>
      <c r="E384" s="15">
        <v>1.3726</v>
      </c>
      <c r="F384" s="30">
        <v>20.74</v>
      </c>
      <c r="G384" s="20">
        <f t="shared" si="36"/>
        <v>28.46</v>
      </c>
      <c r="I384" s="20">
        <v>28.46</v>
      </c>
      <c r="J384" s="26" t="b">
        <f t="shared" si="35"/>
        <v>1</v>
      </c>
    </row>
    <row r="385" spans="2:10">
      <c r="B385" s="16"/>
      <c r="C385" s="16"/>
      <c r="D385" s="16"/>
      <c r="E385" s="16"/>
      <c r="F385" s="31" t="s">
        <v>1</v>
      </c>
      <c r="G385" s="21">
        <f>SUM(G374:G384)</f>
        <v>1899.6599999999999</v>
      </c>
      <c r="I385" s="21">
        <v>1899.6599999999999</v>
      </c>
      <c r="J385" s="26" t="b">
        <f t="shared" si="35"/>
        <v>1</v>
      </c>
    </row>
    <row r="386" spans="2:10">
      <c r="J386"/>
    </row>
    <row r="387" spans="2:10">
      <c r="B387" s="4" t="s">
        <v>267</v>
      </c>
      <c r="C387" s="5"/>
      <c r="D387" s="5"/>
      <c r="E387" s="5"/>
      <c r="F387" s="27"/>
      <c r="G387" s="6"/>
      <c r="J387"/>
    </row>
    <row r="388" spans="2:10">
      <c r="B388" s="7" t="s">
        <v>27</v>
      </c>
      <c r="C388" s="8"/>
      <c r="D388" s="8"/>
      <c r="E388" s="8"/>
      <c r="F388" s="28"/>
      <c r="G388" s="9"/>
      <c r="J388"/>
    </row>
    <row r="389" spans="2:10">
      <c r="B389" s="10" t="s">
        <v>268</v>
      </c>
      <c r="C389" s="11"/>
      <c r="D389" s="11"/>
      <c r="E389" s="11"/>
      <c r="F389" s="29"/>
      <c r="G389" s="12"/>
      <c r="J389"/>
    </row>
    <row r="390" spans="2:10">
      <c r="B390" s="13" t="s">
        <v>17</v>
      </c>
      <c r="C390" s="1" t="s">
        <v>0</v>
      </c>
      <c r="D390" s="13" t="s">
        <v>18</v>
      </c>
      <c r="E390" s="13" t="s">
        <v>19</v>
      </c>
      <c r="F390" s="13" t="s">
        <v>282</v>
      </c>
      <c r="G390" s="13" t="s">
        <v>20</v>
      </c>
      <c r="I390" s="13" t="s">
        <v>20</v>
      </c>
      <c r="J390"/>
    </row>
    <row r="391" spans="2:10" ht="22.5">
      <c r="B391" s="3" t="s">
        <v>210</v>
      </c>
      <c r="C391" s="2" t="s">
        <v>211</v>
      </c>
      <c r="D391" s="14" t="s">
        <v>4</v>
      </c>
      <c r="E391" s="15">
        <v>2</v>
      </c>
      <c r="F391" s="30">
        <v>3</v>
      </c>
      <c r="G391" s="20">
        <f t="shared" ref="G391:G395" si="37">TRUNC(E391*F391,2)</f>
        <v>6</v>
      </c>
      <c r="I391" s="20">
        <v>6</v>
      </c>
      <c r="J391" s="26" t="b">
        <f t="shared" si="35"/>
        <v>1</v>
      </c>
    </row>
    <row r="392" spans="2:10" ht="33.75">
      <c r="B392" s="3" t="s">
        <v>206</v>
      </c>
      <c r="C392" s="2" t="s">
        <v>207</v>
      </c>
      <c r="D392" s="14" t="s">
        <v>4</v>
      </c>
      <c r="E392" s="15">
        <v>0.115</v>
      </c>
      <c r="F392" s="30">
        <v>31.44</v>
      </c>
      <c r="G392" s="20">
        <f t="shared" si="37"/>
        <v>3.61</v>
      </c>
      <c r="I392" s="20">
        <v>3.61</v>
      </c>
      <c r="J392" s="26" t="b">
        <f t="shared" si="35"/>
        <v>1</v>
      </c>
    </row>
    <row r="393" spans="2:10">
      <c r="B393" s="3" t="s">
        <v>269</v>
      </c>
      <c r="C393" s="2" t="s">
        <v>11</v>
      </c>
      <c r="D393" s="14" t="s">
        <v>4</v>
      </c>
      <c r="E393" s="15">
        <v>1</v>
      </c>
      <c r="F393" s="30">
        <v>117.9</v>
      </c>
      <c r="G393" s="20">
        <f t="shared" si="37"/>
        <v>117.9</v>
      </c>
      <c r="I393" s="20">
        <v>117.9</v>
      </c>
      <c r="J393" s="26" t="b">
        <f t="shared" si="35"/>
        <v>1</v>
      </c>
    </row>
    <row r="394" spans="2:10" ht="22.5">
      <c r="B394" s="3" t="s">
        <v>176</v>
      </c>
      <c r="C394" s="2" t="s">
        <v>177</v>
      </c>
      <c r="D394" s="14" t="s">
        <v>23</v>
      </c>
      <c r="E394" s="15">
        <v>0.14480000000000001</v>
      </c>
      <c r="F394" s="30">
        <v>20.68</v>
      </c>
      <c r="G394" s="20">
        <f t="shared" si="37"/>
        <v>2.99</v>
      </c>
      <c r="I394" s="20">
        <v>2.99</v>
      </c>
      <c r="J394" s="26" t="b">
        <f t="shared" si="35"/>
        <v>1</v>
      </c>
    </row>
    <row r="395" spans="2:10" ht="22.5">
      <c r="B395" s="3" t="s">
        <v>178</v>
      </c>
      <c r="C395" s="2" t="s">
        <v>179</v>
      </c>
      <c r="D395" s="14" t="s">
        <v>23</v>
      </c>
      <c r="E395" s="15">
        <v>0.14480000000000001</v>
      </c>
      <c r="F395" s="30">
        <v>25.04</v>
      </c>
      <c r="G395" s="20">
        <f t="shared" si="37"/>
        <v>3.62</v>
      </c>
      <c r="I395" s="20">
        <v>3.62</v>
      </c>
      <c r="J395" s="26" t="b">
        <f t="shared" si="35"/>
        <v>1</v>
      </c>
    </row>
    <row r="396" spans="2:10">
      <c r="B396" s="16"/>
      <c r="C396" s="16"/>
      <c r="D396" s="16"/>
      <c r="E396" s="16"/>
      <c r="F396" s="31" t="s">
        <v>1</v>
      </c>
      <c r="G396" s="21">
        <f>SUM(G391:G395)</f>
        <v>134.12</v>
      </c>
      <c r="I396" s="21">
        <v>134.12</v>
      </c>
      <c r="J396" s="26" t="b">
        <f t="shared" si="35"/>
        <v>1</v>
      </c>
    </row>
    <row r="397" spans="2:10">
      <c r="J397"/>
    </row>
    <row r="398" spans="2:10">
      <c r="B398" s="4" t="s">
        <v>270</v>
      </c>
      <c r="C398" s="5"/>
      <c r="D398" s="5"/>
      <c r="E398" s="5"/>
      <c r="F398" s="27"/>
      <c r="G398" s="6"/>
      <c r="J398"/>
    </row>
    <row r="399" spans="2:10">
      <c r="B399" s="7" t="s">
        <v>15</v>
      </c>
      <c r="C399" s="8"/>
      <c r="D399" s="8"/>
      <c r="E399" s="8"/>
      <c r="F399" s="28"/>
      <c r="G399" s="9"/>
      <c r="J399"/>
    </row>
    <row r="400" spans="2:10">
      <c r="B400" s="10" t="s">
        <v>271</v>
      </c>
      <c r="C400" s="11"/>
      <c r="D400" s="11"/>
      <c r="E400" s="11"/>
      <c r="F400" s="29"/>
      <c r="G400" s="12"/>
      <c r="J400"/>
    </row>
    <row r="401" spans="2:10">
      <c r="B401" s="13" t="s">
        <v>17</v>
      </c>
      <c r="C401" s="1" t="s">
        <v>0</v>
      </c>
      <c r="D401" s="13" t="s">
        <v>18</v>
      </c>
      <c r="E401" s="13" t="s">
        <v>19</v>
      </c>
      <c r="F401" s="13" t="s">
        <v>282</v>
      </c>
      <c r="G401" s="13" t="s">
        <v>20</v>
      </c>
      <c r="I401" s="13" t="s">
        <v>20</v>
      </c>
      <c r="J401"/>
    </row>
    <row r="402" spans="2:10" ht="33.75">
      <c r="B402" s="3" t="s">
        <v>272</v>
      </c>
      <c r="C402" s="2" t="s">
        <v>273</v>
      </c>
      <c r="D402" s="14" t="s">
        <v>93</v>
      </c>
      <c r="E402" s="15">
        <v>1.4999999999999999E-2</v>
      </c>
      <c r="F402" s="30">
        <v>5.1100000000000003</v>
      </c>
      <c r="G402" s="20">
        <f t="shared" ref="G402:G403" si="38">TRUNC(E402*F402,2)</f>
        <v>7.0000000000000007E-2</v>
      </c>
      <c r="I402" s="20">
        <v>7.0000000000000007E-2</v>
      </c>
      <c r="J402" s="26" t="b">
        <f t="shared" si="35"/>
        <v>1</v>
      </c>
    </row>
    <row r="403" spans="2:10">
      <c r="B403" s="3" t="s">
        <v>24</v>
      </c>
      <c r="C403" s="3" t="s">
        <v>25</v>
      </c>
      <c r="D403" s="14" t="s">
        <v>23</v>
      </c>
      <c r="E403" s="15">
        <v>8.8999999999999996E-2</v>
      </c>
      <c r="F403" s="30">
        <v>20.74</v>
      </c>
      <c r="G403" s="20">
        <f t="shared" si="38"/>
        <v>1.84</v>
      </c>
      <c r="I403" s="20">
        <v>1.84</v>
      </c>
      <c r="J403" s="26" t="b">
        <f t="shared" si="35"/>
        <v>1</v>
      </c>
    </row>
    <row r="404" spans="2:10">
      <c r="B404" s="16"/>
      <c r="C404" s="16"/>
      <c r="D404" s="16"/>
      <c r="E404" s="16"/>
      <c r="F404" s="31" t="s">
        <v>1</v>
      </c>
      <c r="G404" s="21">
        <f>SUM(G402:G403)</f>
        <v>1.9100000000000001</v>
      </c>
      <c r="I404" s="21">
        <v>1.9100000000000001</v>
      </c>
      <c r="J404" s="26" t="b">
        <f t="shared" si="35"/>
        <v>1</v>
      </c>
    </row>
    <row r="405" spans="2:10">
      <c r="J405"/>
    </row>
    <row r="406" spans="2:10">
      <c r="B406" s="4" t="s">
        <v>274</v>
      </c>
      <c r="C406" s="5"/>
      <c r="D406" s="5"/>
      <c r="E406" s="5"/>
      <c r="F406" s="27"/>
      <c r="G406" s="6"/>
      <c r="J406"/>
    </row>
    <row r="407" spans="2:10">
      <c r="B407" s="7" t="s">
        <v>15</v>
      </c>
      <c r="C407" s="8"/>
      <c r="D407" s="8"/>
      <c r="E407" s="8"/>
      <c r="F407" s="28"/>
      <c r="G407" s="9"/>
      <c r="J407"/>
    </row>
    <row r="408" spans="2:10">
      <c r="B408" s="10" t="s">
        <v>275</v>
      </c>
      <c r="C408" s="11"/>
      <c r="D408" s="11"/>
      <c r="E408" s="11"/>
      <c r="F408" s="29"/>
      <c r="G408" s="12"/>
      <c r="J408"/>
    </row>
    <row r="409" spans="2:10">
      <c r="B409" s="13" t="s">
        <v>17</v>
      </c>
      <c r="C409" s="1" t="s">
        <v>0</v>
      </c>
      <c r="D409" s="13" t="s">
        <v>18</v>
      </c>
      <c r="E409" s="13" t="s">
        <v>19</v>
      </c>
      <c r="F409" s="13" t="s">
        <v>282</v>
      </c>
      <c r="G409" s="13" t="s">
        <v>20</v>
      </c>
      <c r="I409" s="13" t="s">
        <v>20</v>
      </c>
      <c r="J409"/>
    </row>
    <row r="410" spans="2:10">
      <c r="B410" s="3" t="s">
        <v>276</v>
      </c>
      <c r="C410" s="2" t="s">
        <v>277</v>
      </c>
      <c r="D410" s="14" t="s">
        <v>2</v>
      </c>
      <c r="E410" s="15">
        <v>1</v>
      </c>
      <c r="F410" s="30">
        <v>6.96</v>
      </c>
      <c r="G410" s="20">
        <f t="shared" ref="G410:G412" si="39">TRUNC(E410*F410,2)</f>
        <v>6.96</v>
      </c>
      <c r="I410" s="20">
        <v>6.96</v>
      </c>
      <c r="J410" s="26" t="b">
        <f t="shared" si="35"/>
        <v>1</v>
      </c>
    </row>
    <row r="411" spans="2:10">
      <c r="B411" s="3" t="s">
        <v>21</v>
      </c>
      <c r="C411" s="2" t="s">
        <v>22</v>
      </c>
      <c r="D411" s="14" t="s">
        <v>23</v>
      </c>
      <c r="E411" s="15">
        <v>2.7699999999999999E-2</v>
      </c>
      <c r="F411" s="30">
        <v>24.59</v>
      </c>
      <c r="G411" s="20">
        <f t="shared" si="39"/>
        <v>0.68</v>
      </c>
      <c r="I411" s="20">
        <v>0.68</v>
      </c>
      <c r="J411" s="26" t="b">
        <f t="shared" si="35"/>
        <v>1</v>
      </c>
    </row>
    <row r="412" spans="2:10">
      <c r="B412" s="3" t="s">
        <v>24</v>
      </c>
      <c r="C412" s="3" t="s">
        <v>25</v>
      </c>
      <c r="D412" s="14" t="s">
        <v>23</v>
      </c>
      <c r="E412" s="15">
        <v>0.1386</v>
      </c>
      <c r="F412" s="30">
        <v>20.74</v>
      </c>
      <c r="G412" s="20">
        <f t="shared" si="39"/>
        <v>2.87</v>
      </c>
      <c r="I412" s="20">
        <v>2.87</v>
      </c>
      <c r="J412" s="26" t="b">
        <f t="shared" si="35"/>
        <v>1</v>
      </c>
    </row>
    <row r="413" spans="2:10">
      <c r="B413" s="16"/>
      <c r="C413" s="16"/>
      <c r="D413" s="16"/>
      <c r="E413" s="16"/>
      <c r="F413" s="31" t="s">
        <v>1</v>
      </c>
      <c r="G413" s="21">
        <f>SUM(G410:G412)</f>
        <v>10.51</v>
      </c>
      <c r="I413" s="21">
        <v>10.51</v>
      </c>
      <c r="J413" s="26" t="b">
        <f t="shared" si="35"/>
        <v>1</v>
      </c>
    </row>
    <row r="414" spans="2:10">
      <c r="B414" s="16"/>
      <c r="C414" s="16"/>
      <c r="D414" s="16"/>
      <c r="E414" s="16"/>
      <c r="F414" s="32"/>
      <c r="G414" s="19"/>
      <c r="J414"/>
    </row>
    <row r="415" spans="2:10" ht="38.25" customHeight="1">
      <c r="B415" s="22" t="s">
        <v>279</v>
      </c>
      <c r="C415" s="23"/>
      <c r="D415" s="23"/>
      <c r="E415" s="23"/>
      <c r="F415" s="23"/>
      <c r="G415" s="24"/>
      <c r="J415"/>
    </row>
    <row r="416" spans="2:10">
      <c r="B416" s="7" t="s">
        <v>27</v>
      </c>
      <c r="C416" s="8"/>
      <c r="D416" s="8"/>
      <c r="E416" s="8"/>
      <c r="F416" s="28"/>
      <c r="G416" s="9"/>
      <c r="J416"/>
    </row>
    <row r="417" spans="2:10">
      <c r="B417" s="10" t="s">
        <v>278</v>
      </c>
      <c r="C417" s="11"/>
      <c r="D417" s="11"/>
      <c r="E417" s="11"/>
      <c r="F417" s="29"/>
      <c r="G417" s="12"/>
      <c r="J417"/>
    </row>
    <row r="418" spans="2:10">
      <c r="B418" s="13" t="s">
        <v>17</v>
      </c>
      <c r="C418" s="1" t="s">
        <v>0</v>
      </c>
      <c r="D418" s="13" t="s">
        <v>18</v>
      </c>
      <c r="E418" s="13" t="s">
        <v>19</v>
      </c>
      <c r="F418" s="13" t="s">
        <v>282</v>
      </c>
      <c r="G418" s="13" t="s">
        <v>20</v>
      </c>
      <c r="I418" s="13" t="s">
        <v>20</v>
      </c>
      <c r="J418"/>
    </row>
    <row r="419" spans="2:10" ht="56.25">
      <c r="B419" s="18" t="s">
        <v>280</v>
      </c>
      <c r="C419" s="2" t="s">
        <v>12</v>
      </c>
      <c r="D419" s="14" t="s">
        <v>13</v>
      </c>
      <c r="E419" s="15">
        <v>1</v>
      </c>
      <c r="F419" s="30">
        <v>24874.9</v>
      </c>
      <c r="G419" s="20">
        <f>TRUNC(E419*F419,2)</f>
        <v>24874.9</v>
      </c>
      <c r="I419" s="20">
        <v>24874.9</v>
      </c>
      <c r="J419" s="26" t="b">
        <f t="shared" ref="J419:J420" si="40">G419&lt;=I419</f>
        <v>1</v>
      </c>
    </row>
    <row r="420" spans="2:10">
      <c r="F420" s="31" t="s">
        <v>1</v>
      </c>
      <c r="G420" s="21">
        <f>SUM(G419)</f>
        <v>24874.9</v>
      </c>
      <c r="I420" s="21">
        <v>24874.9</v>
      </c>
      <c r="J420" s="26" t="b">
        <f t="shared" si="40"/>
        <v>1</v>
      </c>
    </row>
  </sheetData>
  <sheetProtection algorithmName="SHA-512" hashValue="Mx6PAQOvVwMarA2ktwr5MVcoRzGd/q0c35AjFoF/V8VL2h5ZCti3aZ7Vi+kPKsUmSSn8qJbMHQCQNAfGTDvY/g==" saltValue="apsqfJl9GUy82NpWPOtE1A==" spinCount="100000" sheet="1" objects="1" scenarios="1"/>
  <mergeCells count="21">
    <mergeCell ref="B351:G351"/>
    <mergeCell ref="B370:G370"/>
    <mergeCell ref="B415:G415"/>
    <mergeCell ref="B265:G265"/>
    <mergeCell ref="B277:G277"/>
    <mergeCell ref="B296:G296"/>
    <mergeCell ref="B307:G307"/>
    <mergeCell ref="B316:G316"/>
    <mergeCell ref="B339:G339"/>
    <mergeCell ref="B254:G254"/>
    <mergeCell ref="B10:G10"/>
    <mergeCell ref="B22:G22"/>
    <mergeCell ref="B81:G81"/>
    <mergeCell ref="B121:G121"/>
    <mergeCell ref="B134:G134"/>
    <mergeCell ref="B158:G158"/>
    <mergeCell ref="B201:G201"/>
    <mergeCell ref="B211:G211"/>
    <mergeCell ref="B221:G221"/>
    <mergeCell ref="B231:G231"/>
    <mergeCell ref="B243:G243"/>
  </mergeCells>
  <pageMargins left="0.7" right="0.7" top="0.75" bottom="0.75" header="0.3" footer="0.3"/>
  <pageSetup paperSize="9" scale="95" fitToHeight="0" orientation="portrait" r:id="rId1"/>
  <headerFooter scaleWithDoc="0"/>
  <rowBreaks count="6" manualBreakCount="6">
    <brk id="90" min="1" max="6" man="1"/>
    <brk id="133" min="1" max="6" man="1"/>
    <brk id="220" min="1" max="6" man="1"/>
    <brk id="306" min="1" max="6" man="1"/>
    <brk id="350" min="1" max="6" man="1"/>
    <brk id="386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 Principais</vt:lpstr>
      <vt:lpstr>'Composições Principais'!Area_de_impressao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2025-08-19T15:39:54Z</dcterms:modified>
</cp:coreProperties>
</file>