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390F59C-ECF9-42EA-A769-47728E10A3C5}" xr6:coauthVersionLast="47" xr6:coauthVersionMax="47" xr10:uidLastSave="{00000000-0000-0000-0000-000000000000}"/>
  <workbookProtection workbookAlgorithmName="SHA-512" workbookHashValue="K3OCu7TVgHHEDBrvjoUwS3ckKYzLhxAyuIpOsTbtmQBgD2n+08JUBGfOQQG6/8L3EtUjADaTUR6zahNfwfc0CQ==" workbookSaltValue="apzAvQRE78rDf12JZGz1Gw==" workbookSpinCount="100000" lockStructure="1"/>
  <bookViews>
    <workbookView xWindow="-120" yWindow="-120" windowWidth="29040" windowHeight="15720" firstSheet="1" activeTab="1" xr2:uid="{00000000-000D-0000-FFFF-FFFF00000000}"/>
  </bookViews>
  <sheets>
    <sheet name="Orçamento Inicial" sheetId="1" state="hidden" r:id="rId1"/>
    <sheet name="Composições Principais" sheetId="2" r:id="rId2"/>
    <sheet name="Composições Auxiliares" sheetId="3" state="hidden" r:id="rId3"/>
  </sheets>
  <definedNames>
    <definedName name="_xlnm._FilterDatabase" localSheetId="1" hidden="1">'Composições Principais'!$B$9:$L$407</definedName>
    <definedName name="_xlnm.Print_Area" localSheetId="1">'Composições Principais'!$B$2:$G$414</definedName>
    <definedName name="_xlnm.Print_Titles" localSheetId="1">'Composições Principais'!$2:$5</definedName>
    <definedName name="_xlnm.Print_Titles" localSheetId="0">'Orçamento Inicial'!$1:$14,'Orçamento Inicial'!$A:$M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14" i="2" l="1"/>
  <c r="J414" i="2"/>
  <c r="L413" i="2"/>
  <c r="J413" i="2"/>
  <c r="G413" i="2"/>
  <c r="G414" i="2" s="1"/>
  <c r="G11" i="2"/>
  <c r="L11" i="2" s="1"/>
  <c r="G406" i="2"/>
  <c r="L406" i="2" s="1"/>
  <c r="G405" i="2"/>
  <c r="L405" i="2" s="1"/>
  <c r="G404" i="2"/>
  <c r="L404" i="2" s="1"/>
  <c r="G397" i="2"/>
  <c r="L397" i="2" s="1"/>
  <c r="G396" i="2"/>
  <c r="L396" i="2" s="1"/>
  <c r="G395" i="2"/>
  <c r="L395" i="2" s="1"/>
  <c r="G388" i="2"/>
  <c r="L388" i="2" s="1"/>
  <c r="G387" i="2"/>
  <c r="L387" i="2" s="1"/>
  <c r="G386" i="2"/>
  <c r="L386" i="2" s="1"/>
  <c r="G385" i="2"/>
  <c r="L385" i="2" s="1"/>
  <c r="G384" i="2"/>
  <c r="L384" i="2" s="1"/>
  <c r="G383" i="2"/>
  <c r="L383" i="2" s="1"/>
  <c r="G382" i="2"/>
  <c r="L382" i="2" s="1"/>
  <c r="G381" i="2"/>
  <c r="L381" i="2" s="1"/>
  <c r="G380" i="2"/>
  <c r="L380" i="2" s="1"/>
  <c r="G379" i="2"/>
  <c r="L379" i="2" s="1"/>
  <c r="G378" i="2"/>
  <c r="L378" i="2" s="1"/>
  <c r="G371" i="2"/>
  <c r="L371" i="2" s="1"/>
  <c r="G370" i="2"/>
  <c r="L370" i="2" s="1"/>
  <c r="G369" i="2"/>
  <c r="L369" i="2" s="1"/>
  <c r="G368" i="2"/>
  <c r="L368" i="2" s="1"/>
  <c r="G367" i="2"/>
  <c r="L367" i="2" s="1"/>
  <c r="G366" i="2"/>
  <c r="L366" i="2" s="1"/>
  <c r="G365" i="2"/>
  <c r="L365" i="2" s="1"/>
  <c r="G364" i="2"/>
  <c r="L364" i="2" s="1"/>
  <c r="G363" i="2"/>
  <c r="L363" i="2" s="1"/>
  <c r="G362" i="2"/>
  <c r="L362" i="2" s="1"/>
  <c r="G361" i="2"/>
  <c r="L361" i="2" s="1"/>
  <c r="G360" i="2"/>
  <c r="L360" i="2" s="1"/>
  <c r="G359" i="2"/>
  <c r="L359" i="2" s="1"/>
  <c r="G352" i="2"/>
  <c r="L352" i="2" s="1"/>
  <c r="G351" i="2"/>
  <c r="L351" i="2" s="1"/>
  <c r="G350" i="2"/>
  <c r="L350" i="2" s="1"/>
  <c r="G343" i="2"/>
  <c r="L343" i="2" s="1"/>
  <c r="G342" i="2"/>
  <c r="L342" i="2" s="1"/>
  <c r="G341" i="2"/>
  <c r="L341" i="2" s="1"/>
  <c r="G340" i="2"/>
  <c r="L340" i="2" s="1"/>
  <c r="G339" i="2"/>
  <c r="L339" i="2" s="1"/>
  <c r="G332" i="2"/>
  <c r="L332" i="2" s="1"/>
  <c r="G331" i="2"/>
  <c r="L331" i="2" s="1"/>
  <c r="G330" i="2"/>
  <c r="L330" i="2" s="1"/>
  <c r="G329" i="2"/>
  <c r="L329" i="2" s="1"/>
  <c r="G328" i="2"/>
  <c r="L328" i="2" s="1"/>
  <c r="G327" i="2"/>
  <c r="L327" i="2" s="1"/>
  <c r="G320" i="2"/>
  <c r="L320" i="2" s="1"/>
  <c r="G319" i="2"/>
  <c r="L319" i="2" s="1"/>
  <c r="G318" i="2"/>
  <c r="L318" i="2" s="1"/>
  <c r="G317" i="2"/>
  <c r="L317" i="2" s="1"/>
  <c r="G316" i="2"/>
  <c r="L316" i="2" s="1"/>
  <c r="G315" i="2"/>
  <c r="L315" i="2" s="1"/>
  <c r="G308" i="2"/>
  <c r="L308" i="2" s="1"/>
  <c r="G307" i="2"/>
  <c r="G306" i="2"/>
  <c r="L306" i="2" s="1"/>
  <c r="G305" i="2"/>
  <c r="L305" i="2" s="1"/>
  <c r="G304" i="2"/>
  <c r="L304" i="2" s="1"/>
  <c r="G303" i="2"/>
  <c r="L303" i="2" s="1"/>
  <c r="G296" i="2"/>
  <c r="L296" i="2" s="1"/>
  <c r="G295" i="2"/>
  <c r="L295" i="2" s="1"/>
  <c r="G294" i="2"/>
  <c r="L294" i="2" s="1"/>
  <c r="G293" i="2"/>
  <c r="L293" i="2" s="1"/>
  <c r="G292" i="2"/>
  <c r="L292" i="2" s="1"/>
  <c r="G285" i="2"/>
  <c r="L285" i="2" s="1"/>
  <c r="G284" i="2"/>
  <c r="L284" i="2" s="1"/>
  <c r="G283" i="2"/>
  <c r="L283" i="2" s="1"/>
  <c r="G282" i="2"/>
  <c r="L282" i="2" s="1"/>
  <c r="G281" i="2"/>
  <c r="L281" i="2" s="1"/>
  <c r="G280" i="2"/>
  <c r="L280" i="2" s="1"/>
  <c r="G273" i="2"/>
  <c r="L273" i="2" s="1"/>
  <c r="G272" i="2"/>
  <c r="L272" i="2" s="1"/>
  <c r="G271" i="2"/>
  <c r="L271" i="2" s="1"/>
  <c r="G270" i="2"/>
  <c r="L270" i="2" s="1"/>
  <c r="G269" i="2"/>
  <c r="L269" i="2" s="1"/>
  <c r="G262" i="2"/>
  <c r="L262" i="2" s="1"/>
  <c r="G261" i="2"/>
  <c r="L261" i="2" s="1"/>
  <c r="G260" i="2"/>
  <c r="L260" i="2" s="1"/>
  <c r="G259" i="2"/>
  <c r="L259" i="2" s="1"/>
  <c r="G258" i="2"/>
  <c r="L258" i="2" s="1"/>
  <c r="G251" i="2"/>
  <c r="L251" i="2" s="1"/>
  <c r="G250" i="2"/>
  <c r="L250" i="2" s="1"/>
  <c r="G249" i="2"/>
  <c r="L249" i="2" s="1"/>
  <c r="G248" i="2"/>
  <c r="L248" i="2" s="1"/>
  <c r="G247" i="2"/>
  <c r="L247" i="2" s="1"/>
  <c r="G246" i="2"/>
  <c r="L246" i="2" s="1"/>
  <c r="G239" i="2"/>
  <c r="L239" i="2" s="1"/>
  <c r="G238" i="2"/>
  <c r="L238" i="2" s="1"/>
  <c r="G237" i="2"/>
  <c r="L237" i="2" s="1"/>
  <c r="G236" i="2"/>
  <c r="L236" i="2" s="1"/>
  <c r="G229" i="2"/>
  <c r="L229" i="2" s="1"/>
  <c r="G228" i="2"/>
  <c r="L228" i="2" s="1"/>
  <c r="G227" i="2"/>
  <c r="L227" i="2" s="1"/>
  <c r="G226" i="2"/>
  <c r="L226" i="2" s="1"/>
  <c r="G219" i="2"/>
  <c r="L219" i="2" s="1"/>
  <c r="G218" i="2"/>
  <c r="L218" i="2" s="1"/>
  <c r="G217" i="2"/>
  <c r="L217" i="2" s="1"/>
  <c r="G216" i="2"/>
  <c r="L216" i="2" s="1"/>
  <c r="G209" i="2"/>
  <c r="L209" i="2" s="1"/>
  <c r="G202" i="2"/>
  <c r="L202" i="2" s="1"/>
  <c r="G201" i="2"/>
  <c r="L201" i="2" s="1"/>
  <c r="G200" i="2"/>
  <c r="L200" i="2" s="1"/>
  <c r="G199" i="2"/>
  <c r="L199" i="2" s="1"/>
  <c r="G192" i="2"/>
  <c r="L192" i="2" s="1"/>
  <c r="G191" i="2"/>
  <c r="L191" i="2" s="1"/>
  <c r="G190" i="2"/>
  <c r="L190" i="2" s="1"/>
  <c r="G189" i="2"/>
  <c r="L189" i="2" s="1"/>
  <c r="G182" i="2"/>
  <c r="L182" i="2" s="1"/>
  <c r="G181" i="2"/>
  <c r="G180" i="2"/>
  <c r="L180" i="2" s="1"/>
  <c r="G179" i="2"/>
  <c r="L179" i="2" s="1"/>
  <c r="G178" i="2"/>
  <c r="L178" i="2" s="1"/>
  <c r="G171" i="2"/>
  <c r="L171" i="2" s="1"/>
  <c r="G170" i="2"/>
  <c r="L170" i="2" s="1"/>
  <c r="G169" i="2"/>
  <c r="L169" i="2" s="1"/>
  <c r="G168" i="2"/>
  <c r="L168" i="2" s="1"/>
  <c r="G167" i="2"/>
  <c r="L167" i="2" s="1"/>
  <c r="G166" i="2"/>
  <c r="L166" i="2" s="1"/>
  <c r="G159" i="2"/>
  <c r="L159" i="2" s="1"/>
  <c r="G158" i="2"/>
  <c r="L158" i="2" s="1"/>
  <c r="G157" i="2"/>
  <c r="L157" i="2" s="1"/>
  <c r="G156" i="2"/>
  <c r="L156" i="2" s="1"/>
  <c r="G155" i="2"/>
  <c r="L155" i="2" s="1"/>
  <c r="G148" i="2"/>
  <c r="L148" i="2" s="1"/>
  <c r="G147" i="2"/>
  <c r="L147" i="2" s="1"/>
  <c r="G146" i="2"/>
  <c r="L146" i="2" s="1"/>
  <c r="G145" i="2"/>
  <c r="L145" i="2" s="1"/>
  <c r="G144" i="2"/>
  <c r="L144" i="2" s="1"/>
  <c r="G143" i="2"/>
  <c r="L143" i="2" s="1"/>
  <c r="G142" i="2"/>
  <c r="L142" i="2" s="1"/>
  <c r="G135" i="2"/>
  <c r="L135" i="2" s="1"/>
  <c r="G134" i="2"/>
  <c r="L134" i="2" s="1"/>
  <c r="G133" i="2"/>
  <c r="L133" i="2" s="1"/>
  <c r="G132" i="2"/>
  <c r="L132" i="2" s="1"/>
  <c r="G131" i="2"/>
  <c r="L131" i="2" s="1"/>
  <c r="G130" i="2"/>
  <c r="L130" i="2" s="1"/>
  <c r="G129" i="2"/>
  <c r="L129" i="2" s="1"/>
  <c r="G122" i="2"/>
  <c r="L122" i="2" s="1"/>
  <c r="G121" i="2"/>
  <c r="L121" i="2" s="1"/>
  <c r="G120" i="2"/>
  <c r="L120" i="2" s="1"/>
  <c r="G119" i="2"/>
  <c r="L119" i="2" s="1"/>
  <c r="G118" i="2"/>
  <c r="L118" i="2" s="1"/>
  <c r="G111" i="2"/>
  <c r="L111" i="2" s="1"/>
  <c r="G110" i="2"/>
  <c r="L110" i="2" s="1"/>
  <c r="G109" i="2"/>
  <c r="L109" i="2" s="1"/>
  <c r="G102" i="2"/>
  <c r="L102" i="2" s="1"/>
  <c r="G101" i="2"/>
  <c r="L101" i="2" s="1"/>
  <c r="G100" i="2"/>
  <c r="L100" i="2" s="1"/>
  <c r="G99" i="2"/>
  <c r="L99" i="2" s="1"/>
  <c r="G92" i="2"/>
  <c r="L92" i="2" s="1"/>
  <c r="G91" i="2"/>
  <c r="L91" i="2" s="1"/>
  <c r="G90" i="2"/>
  <c r="L90" i="2" s="1"/>
  <c r="G89" i="2"/>
  <c r="L89" i="2" s="1"/>
  <c r="G82" i="2"/>
  <c r="L82" i="2" s="1"/>
  <c r="G75" i="2"/>
  <c r="L75" i="2" s="1"/>
  <c r="G68" i="2"/>
  <c r="G69" i="2" s="1"/>
  <c r="G61" i="2"/>
  <c r="L61" i="2" s="1"/>
  <c r="G60" i="2"/>
  <c r="G59" i="2"/>
  <c r="L59" i="2" s="1"/>
  <c r="G58" i="2"/>
  <c r="L58" i="2" s="1"/>
  <c r="G57" i="2"/>
  <c r="L57" i="2" s="1"/>
  <c r="G56" i="2"/>
  <c r="L56" i="2" s="1"/>
  <c r="G55" i="2"/>
  <c r="L55" i="2" s="1"/>
  <c r="G48" i="2"/>
  <c r="L48" i="2" s="1"/>
  <c r="G47" i="2"/>
  <c r="L47" i="2" s="1"/>
  <c r="G46" i="2"/>
  <c r="L46" i="2" s="1"/>
  <c r="G45" i="2"/>
  <c r="L45" i="2" s="1"/>
  <c r="G44" i="2"/>
  <c r="L44" i="2" s="1"/>
  <c r="G43" i="2"/>
  <c r="L43" i="2" s="1"/>
  <c r="G36" i="2"/>
  <c r="L36" i="2" s="1"/>
  <c r="G35" i="2"/>
  <c r="L35" i="2" s="1"/>
  <c r="G34" i="2"/>
  <c r="L34" i="2" s="1"/>
  <c r="G33" i="2"/>
  <c r="L33" i="2" s="1"/>
  <c r="G32" i="2"/>
  <c r="L32" i="2" s="1"/>
  <c r="G31" i="2"/>
  <c r="L31" i="2" s="1"/>
  <c r="G30" i="2"/>
  <c r="L30" i="2" s="1"/>
  <c r="G23" i="2"/>
  <c r="L23" i="2" s="1"/>
  <c r="G22" i="2"/>
  <c r="L22" i="2" s="1"/>
  <c r="G21" i="2"/>
  <c r="L21" i="2" s="1"/>
  <c r="G20" i="2"/>
  <c r="L20" i="2" s="1"/>
  <c r="G19" i="2"/>
  <c r="L19" i="2" s="1"/>
  <c r="G18" i="2"/>
  <c r="L18" i="2" s="1"/>
  <c r="G10" i="2"/>
  <c r="L10" i="2" s="1"/>
  <c r="J75" i="2"/>
  <c r="J11" i="2"/>
  <c r="J12" i="2"/>
  <c r="J18" i="2"/>
  <c r="J19" i="2"/>
  <c r="J20" i="2"/>
  <c r="J21" i="2"/>
  <c r="J22" i="2"/>
  <c r="J23" i="2"/>
  <c r="J24" i="2"/>
  <c r="J30" i="2"/>
  <c r="J31" i="2"/>
  <c r="J32" i="2"/>
  <c r="J33" i="2"/>
  <c r="J34" i="2"/>
  <c r="J35" i="2"/>
  <c r="J36" i="2"/>
  <c r="J37" i="2"/>
  <c r="J43" i="2"/>
  <c r="J44" i="2"/>
  <c r="J45" i="2"/>
  <c r="J46" i="2"/>
  <c r="J47" i="2"/>
  <c r="J48" i="2"/>
  <c r="J49" i="2"/>
  <c r="J55" i="2"/>
  <c r="J56" i="2"/>
  <c r="J57" i="2"/>
  <c r="J58" i="2"/>
  <c r="J59" i="2"/>
  <c r="J60" i="2"/>
  <c r="J61" i="2"/>
  <c r="J62" i="2"/>
  <c r="J68" i="2"/>
  <c r="J69" i="2"/>
  <c r="J76" i="2"/>
  <c r="J82" i="2"/>
  <c r="J83" i="2"/>
  <c r="J89" i="2"/>
  <c r="J90" i="2"/>
  <c r="J91" i="2"/>
  <c r="J92" i="2"/>
  <c r="J93" i="2"/>
  <c r="J99" i="2"/>
  <c r="J100" i="2"/>
  <c r="J101" i="2"/>
  <c r="J102" i="2"/>
  <c r="J103" i="2"/>
  <c r="J109" i="2"/>
  <c r="J110" i="2"/>
  <c r="J111" i="2"/>
  <c r="J112" i="2"/>
  <c r="J118" i="2"/>
  <c r="J119" i="2"/>
  <c r="J120" i="2"/>
  <c r="J121" i="2"/>
  <c r="J122" i="2"/>
  <c r="J123" i="2"/>
  <c r="J129" i="2"/>
  <c r="J130" i="2"/>
  <c r="J131" i="2"/>
  <c r="J132" i="2"/>
  <c r="J133" i="2"/>
  <c r="J134" i="2"/>
  <c r="J135" i="2"/>
  <c r="J136" i="2"/>
  <c r="J142" i="2"/>
  <c r="J143" i="2"/>
  <c r="J144" i="2"/>
  <c r="J145" i="2"/>
  <c r="J146" i="2"/>
  <c r="J147" i="2"/>
  <c r="J148" i="2"/>
  <c r="J149" i="2"/>
  <c r="J155" i="2"/>
  <c r="J156" i="2"/>
  <c r="J157" i="2"/>
  <c r="J158" i="2"/>
  <c r="J159" i="2"/>
  <c r="J160" i="2"/>
  <c r="J166" i="2"/>
  <c r="J167" i="2"/>
  <c r="J168" i="2"/>
  <c r="J169" i="2"/>
  <c r="J170" i="2"/>
  <c r="J171" i="2"/>
  <c r="J172" i="2"/>
  <c r="J178" i="2"/>
  <c r="J179" i="2"/>
  <c r="J180" i="2"/>
  <c r="J181" i="2"/>
  <c r="J182" i="2"/>
  <c r="J183" i="2"/>
  <c r="J189" i="2"/>
  <c r="J190" i="2"/>
  <c r="J191" i="2"/>
  <c r="J192" i="2"/>
  <c r="J193" i="2"/>
  <c r="J199" i="2"/>
  <c r="J200" i="2"/>
  <c r="J201" i="2"/>
  <c r="J202" i="2"/>
  <c r="J203" i="2"/>
  <c r="J209" i="2"/>
  <c r="J210" i="2"/>
  <c r="J216" i="2"/>
  <c r="J217" i="2"/>
  <c r="J218" i="2"/>
  <c r="J219" i="2"/>
  <c r="J220" i="2"/>
  <c r="J226" i="2"/>
  <c r="J227" i="2"/>
  <c r="J228" i="2"/>
  <c r="J229" i="2"/>
  <c r="J230" i="2"/>
  <c r="J236" i="2"/>
  <c r="J237" i="2"/>
  <c r="J238" i="2"/>
  <c r="J239" i="2"/>
  <c r="J240" i="2"/>
  <c r="J246" i="2"/>
  <c r="J247" i="2"/>
  <c r="J248" i="2"/>
  <c r="J249" i="2"/>
  <c r="J250" i="2"/>
  <c r="J251" i="2"/>
  <c r="J252" i="2"/>
  <c r="J258" i="2"/>
  <c r="J259" i="2"/>
  <c r="J260" i="2"/>
  <c r="J261" i="2"/>
  <c r="J262" i="2"/>
  <c r="J263" i="2"/>
  <c r="J269" i="2"/>
  <c r="J270" i="2"/>
  <c r="J271" i="2"/>
  <c r="J272" i="2"/>
  <c r="J273" i="2"/>
  <c r="J274" i="2"/>
  <c r="J280" i="2"/>
  <c r="J281" i="2"/>
  <c r="J282" i="2"/>
  <c r="J283" i="2"/>
  <c r="J284" i="2"/>
  <c r="J285" i="2"/>
  <c r="J286" i="2"/>
  <c r="J292" i="2"/>
  <c r="J293" i="2"/>
  <c r="J294" i="2"/>
  <c r="J295" i="2"/>
  <c r="J296" i="2"/>
  <c r="J297" i="2"/>
  <c r="J303" i="2"/>
  <c r="J304" i="2"/>
  <c r="J305" i="2"/>
  <c r="J306" i="2"/>
  <c r="J307" i="2"/>
  <c r="J308" i="2"/>
  <c r="J309" i="2"/>
  <c r="J315" i="2"/>
  <c r="J316" i="2"/>
  <c r="J317" i="2"/>
  <c r="J318" i="2"/>
  <c r="J319" i="2"/>
  <c r="J320" i="2"/>
  <c r="J321" i="2"/>
  <c r="J327" i="2"/>
  <c r="J328" i="2"/>
  <c r="J329" i="2"/>
  <c r="J330" i="2"/>
  <c r="J331" i="2"/>
  <c r="J332" i="2"/>
  <c r="J333" i="2"/>
  <c r="J339" i="2"/>
  <c r="J340" i="2"/>
  <c r="J341" i="2"/>
  <c r="J342" i="2"/>
  <c r="J343" i="2"/>
  <c r="J344" i="2"/>
  <c r="J350" i="2"/>
  <c r="J351" i="2"/>
  <c r="J352" i="2"/>
  <c r="J353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5" i="2"/>
  <c r="J396" i="2"/>
  <c r="J397" i="2"/>
  <c r="J398" i="2"/>
  <c r="J404" i="2"/>
  <c r="J405" i="2"/>
  <c r="J406" i="2"/>
  <c r="J407" i="2"/>
  <c r="J10" i="2"/>
  <c r="G93" i="2" l="1"/>
  <c r="L93" i="2" s="1"/>
  <c r="G240" i="2"/>
  <c r="L240" i="2" s="1"/>
  <c r="G62" i="2"/>
  <c r="L62" i="2" s="1"/>
  <c r="G230" i="2"/>
  <c r="L230" i="2" s="1"/>
  <c r="G83" i="2"/>
  <c r="L83" i="2" s="1"/>
  <c r="G252" i="2"/>
  <c r="L252" i="2" s="1"/>
  <c r="L69" i="2"/>
  <c r="G263" i="2"/>
  <c r="G103" i="2"/>
  <c r="L103" i="2" s="1"/>
  <c r="G274" i="2"/>
  <c r="L274" i="2" s="1"/>
  <c r="G112" i="2"/>
  <c r="L112" i="2" s="1"/>
  <c r="G286" i="2"/>
  <c r="L286" i="2" s="1"/>
  <c r="G123" i="2"/>
  <c r="L123" i="2" s="1"/>
  <c r="G297" i="2"/>
  <c r="L297" i="2" s="1"/>
  <c r="G136" i="2"/>
  <c r="L136" i="2" s="1"/>
  <c r="G309" i="2"/>
  <c r="L309" i="2" s="1"/>
  <c r="G149" i="2"/>
  <c r="L149" i="2" s="1"/>
  <c r="G321" i="2"/>
  <c r="L321" i="2" s="1"/>
  <c r="G160" i="2"/>
  <c r="L160" i="2" s="1"/>
  <c r="G333" i="2"/>
  <c r="L333" i="2" s="1"/>
  <c r="G172" i="2"/>
  <c r="L172" i="2" s="1"/>
  <c r="G344" i="2"/>
  <c r="L344" i="2" s="1"/>
  <c r="G183" i="2"/>
  <c r="L183" i="2" s="1"/>
  <c r="G353" i="2"/>
  <c r="L353" i="2" s="1"/>
  <c r="G193" i="2"/>
  <c r="L193" i="2" s="1"/>
  <c r="G372" i="2"/>
  <c r="L372" i="2" s="1"/>
  <c r="G24" i="2"/>
  <c r="L24" i="2" s="1"/>
  <c r="G203" i="2"/>
  <c r="L203" i="2" s="1"/>
  <c r="G389" i="2"/>
  <c r="L389" i="2" s="1"/>
  <c r="G37" i="2"/>
  <c r="L37" i="2" s="1"/>
  <c r="G210" i="2"/>
  <c r="L210" i="2" s="1"/>
  <c r="G398" i="2"/>
  <c r="L398" i="2" s="1"/>
  <c r="G49" i="2"/>
  <c r="L49" i="2" s="1"/>
  <c r="G220" i="2"/>
  <c r="L220" i="2" s="1"/>
  <c r="G407" i="2"/>
  <c r="L407" i="2" s="1"/>
  <c r="L68" i="2"/>
  <c r="G76" i="2"/>
  <c r="L76" i="2" s="1"/>
  <c r="L307" i="2"/>
  <c r="L60" i="2"/>
  <c r="L181" i="2"/>
  <c r="L263" i="2"/>
  <c r="G12" i="2"/>
  <c r="L12" i="2" s="1"/>
</calcChain>
</file>

<file path=xl/sharedStrings.xml><?xml version="1.0" encoding="utf-8"?>
<sst xmlns="http://schemas.openxmlformats.org/spreadsheetml/2006/main" count="3085" uniqueCount="769">
  <si>
    <t>GOVERNO DO ESTADO DE MATO GROSSO DO SUL</t>
  </si>
  <si>
    <t>AGÊNCIA DE HABITAÇÃO POPULAR DO ESTADO DE MATO GROSSO DO SUL</t>
  </si>
  <si>
    <t>GERÊNCIA DE LICITAÇÃO</t>
  </si>
  <si>
    <t>Orçamento Inicial - Analítico - Método Truncado</t>
  </si>
  <si>
    <t>Objeto:</t>
  </si>
  <si>
    <t>EXECUÇÃO DE 50 (CINQUENTA) BASES DO PROJETO LOTE URBANIZADO, NO MUNICÍPIO DE SONORA/MS.</t>
  </si>
  <si>
    <t>Município:</t>
  </si>
  <si>
    <t>Sonora/MS</t>
  </si>
  <si>
    <t>Local:</t>
  </si>
  <si>
    <t/>
  </si>
  <si>
    <t>BDI:</t>
  </si>
  <si>
    <t>BDI NÃO DESONERADO 22,22% (22,22%)</t>
  </si>
  <si>
    <t>Prazo exec.:</t>
  </si>
  <si>
    <t>180 dias</t>
  </si>
  <si>
    <t>Sist./Ref.:</t>
  </si>
  <si>
    <t>AGEHAB CIVIL - ONERADO (fev/2026), SINAPI - Sist. Nac. de Pesq. de Custos e Índ. da Const. Civil (fev/2026), AGESUL CIVIL - ONERADO (jun/2025)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</si>
  <si>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</si>
  <si>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</si>
  <si>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</si>
  <si>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</si>
  <si>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</si>
  <si>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</si>
  <si>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</si>
  <si>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</si>
  <si>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</si>
  <si>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</si>
  <si>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</si>
  <si>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</si>
  <si>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</si>
  <si>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</si>
  <si>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</si>
  <si>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</si>
  <si>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 PRELIMINARES</t>
  </si>
  <si>
    <t>01.01
98519</t>
  </si>
  <si>
    <t>Revolvimento e limpeza manual de solo. Af_07/2024</t>
  </si>
  <si>
    <t>m²</t>
  </si>
  <si>
    <t>SINAPI - Sist. Nac. de Pesq. de Custos e Índ. da Const. Civil</t>
  </si>
  <si>
    <t>2-BDI NÃO DESONERADO 22,22% ( 22,22% )</t>
  </si>
  <si>
    <t>01/02/2026</t>
  </si>
  <si>
    <t>01.02
010100101</t>
  </si>
  <si>
    <t>LOCAÇÃO CONVENCIONAL DE OBRA ATRAVÉS DE GABARITO DE TÁBUAS CORRIDAS PONTALETADAS, COM REAPROVEITAMENTO DE 3 VEZES</t>
  </si>
  <si>
    <t>m² </t>
  </si>
  <si>
    <t>AGEHAB CIVIL - ONERADO</t>
  </si>
  <si>
    <t>01.03
103689</t>
  </si>
  <si>
    <t>Fornecimento e instalação de placa de obra com chapa galvanizada e estrutura de madeira. Af_03/2022_ps</t>
  </si>
  <si>
    <t>01.04
010100102</t>
  </si>
  <si>
    <t>INSTALAÇÃO PROVISÓRIA DE ÁGUA P/ CANTEIRO DE OBRA</t>
  </si>
  <si>
    <t>un</t>
  </si>
  <si>
    <t>01.05
010100103</t>
  </si>
  <si>
    <t xml:space="preserve">INSTALAÇÃO/LIGAÇÃO PROVISÓRIA DE ENERGIA ELÉTRICA DE BAIXA TENSÃO </t>
  </si>
  <si>
    <t>01.06
012600101</t>
  </si>
  <si>
    <t>LOCAÇÃO DE CONTAINER PARA DEPÓSITO DE (2,30 X 6,00M), ALT. 2,50M, SEM DIVISÓRIAS INTERNAS E SEM SANITÁRIO, EXC. TRANSP./CARGA/DESCARGA</t>
  </si>
  <si>
    <t>mês</t>
  </si>
  <si>
    <t>01.07
0101001176</t>
  </si>
  <si>
    <t>Locação de banheiro químico, incluso 4 higienizações, mobilização e desmobilização</t>
  </si>
  <si>
    <t>AGESUL CIVIL - ONERADO</t>
  </si>
  <si>
    <t>01/06/2025</t>
  </si>
  <si>
    <t>Total - SERVIÇO PRELIMINARES</t>
  </si>
  <si>
    <t>02</t>
  </si>
  <si>
    <t>FUNDAÇÕES</t>
  </si>
  <si>
    <t>02.01
93358</t>
  </si>
  <si>
    <t>Escavação manual de vala. Af_09/2024</t>
  </si>
  <si>
    <t>m³</t>
  </si>
  <si>
    <t>02.02
97083</t>
  </si>
  <si>
    <t>Compactação mecânica de solo para execução de radier, piso de concreto ou laje sobre solo, com compactador de solos a percussão. Af_09/2021</t>
  </si>
  <si>
    <t>02.03
93382</t>
  </si>
  <si>
    <t>Reaterro manual de valas, com compactador de solos de percussão. Af_08/2023</t>
  </si>
  <si>
    <t>02.04
010601104</t>
  </si>
  <si>
    <t>APLICAÇÃO DE LONA PLÁSTICA PARA EXECUÇÃO DE PAVIMENTOS DE CONCRETO</t>
  </si>
  <si>
    <t>02.05
97092</t>
  </si>
  <si>
    <t>Armação para execução de radier, piso de concreto ou laje sobre solo, com uso de tela q-196. Af_09/2021</t>
  </si>
  <si>
    <t>kg</t>
  </si>
  <si>
    <t>02.06
010601101</t>
  </si>
  <si>
    <t>FABRICAÇÃO, MONTAGEM E DESMONTAGEM DE FÔRMA PARA RADIER,PISO DE CONCRETO OU LAJE SOBRE SOLO, EM MADEIRA SERRADA, E=25 MM, 4 UTILIZAÇÕES</t>
  </si>
  <si>
    <t>02.07
94970</t>
  </si>
  <si>
    <t>Concreto fck = 20mpa, traço 1:2,7:3 (em massa seca de cimento/ areia média/ brita 1) - preparo mecânico com betoneira 600 l. Af_05/2021</t>
  </si>
  <si>
    <t>02.08
103670</t>
  </si>
  <si>
    <t>LANÇAMENTO COM USO DE BALDES, ADENSAMENTO E ACABAMENTO DE CONCRETO EM ESTRUTURAS. AF_02/2022</t>
  </si>
  <si>
    <t>Total - FUNDAÇÕES</t>
  </si>
  <si>
    <t>03</t>
  </si>
  <si>
    <t>ALVENARIA DE ELEVAÇÃO</t>
  </si>
  <si>
    <t>03.01
103328</t>
  </si>
  <si>
    <t>Alvenaria de vedação de blocos cerâmicos furados na horizontal de 9x19x19 cm (espessura 9 cm) e argamassa de assentamento com preparo em betoneira. Af_12/2021</t>
  </si>
  <si>
    <t>Total - ALVENARIA DE ELEVAÇÃO</t>
  </si>
  <si>
    <t>04</t>
  </si>
  <si>
    <t>INSTALAÇÃO HIDRÁULICA</t>
  </si>
  <si>
    <t>04.01
011301101</t>
  </si>
  <si>
    <t>RAMAL PREDIAL EM TUBO PEAD 20MM - FORNECIMENTO, INSTALAÇÃO, ESCAVAÇÃO E REATERRO</t>
  </si>
  <si>
    <t>m</t>
  </si>
  <si>
    <t>04.02
104044</t>
  </si>
  <si>
    <t>Adaptador, polipropileno, para tubos em pead, 20 mm x 3/4", para ligação predial de água. Af_06/2022</t>
  </si>
  <si>
    <t>04.03
89446</t>
  </si>
  <si>
    <t>Tubo, pvc, soldável, de 25mm, instalado em prumada de água - fornecimento e instalação. Af_06/2022</t>
  </si>
  <si>
    <t>Total - INSTALAÇÃO HIDRÁULICA</t>
  </si>
  <si>
    <t>05</t>
  </si>
  <si>
    <t>INSTALAÇÃO SANITÁRIA</t>
  </si>
  <si>
    <t>05.01
93358</t>
  </si>
  <si>
    <t>05.02
010401101</t>
  </si>
  <si>
    <t>REATERRO MANUAL COM APILOAMENTO MANUAL</t>
  </si>
  <si>
    <t>05.03
89711</t>
  </si>
  <si>
    <t>Tubo pvc, serie normal, esgoto predial, dn 40 mm, fornecido e instalado em ramal de descarga ou ramal de esgoto sanitário. Af_08/2022</t>
  </si>
  <si>
    <t>05.04
89712</t>
  </si>
  <si>
    <t>Tubo pvc, serie normal, esgoto predial, dn 50 mm, fornecido e instalado em ramal de descarga ou ramal de esgoto sanitário. Af_08/2022</t>
  </si>
  <si>
    <t>05.05
89714</t>
  </si>
  <si>
    <t>Tubo pvc, serie normal, esgoto predial, dn 100 mm, fornecido e instalado em ramal de descarga ou ramal de esgoto sanitário. Af_08/2022</t>
  </si>
  <si>
    <t>05.06
89724</t>
  </si>
  <si>
    <t>Joelho 90 graus, pvc, serie normal, esgoto predial, dn 40 mm, junta soldável, fornecido e instalado em ramal de descarga ou ramal de esgoto sanitário. Af_08/2022</t>
  </si>
  <si>
    <t>05.07
89731</t>
  </si>
  <si>
    <t>Joelho 90 graus, pvc, serie normal, esgoto predial, dn 50 mm, junta elástica, fornecido e instalado em ramal de descarga ou ramal de esgoto sanitário. Af_08/2022</t>
  </si>
  <si>
    <t>05.08
89744</t>
  </si>
  <si>
    <t>Joelho 90 graus, pvc, serie normal, esgoto predial, dn 100 mm, junta elástica, fornecido e instalado em ramal de descarga ou ramal de esgoto sanitário. Af_08/2022</t>
  </si>
  <si>
    <t>05.09
89726</t>
  </si>
  <si>
    <t>Joelho 45 graus, pvc, serie normal, esgoto predial, dn 40 mm, junta soldável, fornecido e instalado em ramal de descarga ou ramal de esgoto sanitário. Af_08/2022</t>
  </si>
  <si>
    <t>05.10
89827</t>
  </si>
  <si>
    <t>Junção simples, pvc, serie normal, esgoto predial, dn 50 x 50 mm, junta elástica, fornecido e instalado em prumada de esgoto sanitário ou ventilação. Af_08/2022</t>
  </si>
  <si>
    <t>05.11
011304103</t>
  </si>
  <si>
    <t>JUNÇÃO SIMPLES, PVC, DN 100 X 50 MM, SÉRIE NORMAL PARA ESGOTO PREDIAL</t>
  </si>
  <si>
    <t>05.12
104344</t>
  </si>
  <si>
    <t>Te, pvc, série normal, esgoto predial, dn 100 x 50 mm, junta elástica, fornecido e instalado em ramal de descarga ou ramal de esgoto sanitário. Af_08/2022</t>
  </si>
  <si>
    <t>05.13
89707</t>
  </si>
  <si>
    <t>Caixa sifonada, pvc, dn 100 x 100 x 50 mm, junta elástica, fornecida e instalada em ramal de descarga ou em ramal de esgoto sanitário. Af_08/2022</t>
  </si>
  <si>
    <t>05.14
011304101</t>
  </si>
  <si>
    <t>CAIXA DE GORDURA SIMPLES EM CONCRETO PRÉ-MOLDADO 0,40x0,40x0,40M COM TAMPA - FORNECIMENTO E INSTALAÇÃO</t>
  </si>
  <si>
    <t>05.15
011304102</t>
  </si>
  <si>
    <t>CAIXA DE INSPEÇÃO SIMPLES EM CONCRETO PRÉ-MOLDADO 0,40x0,40x0,40M COM TAMPA - FORNECIMENTO E INSTALAÇÃO</t>
  </si>
  <si>
    <t>05.16
011304104</t>
  </si>
  <si>
    <t>FOSSA SÉPTICA PRÉ-MOLDADA, DIÂMETRO INTERNO DE 1,20M, ALTURA ÚTIL 1,50M, C/ LASTRO DE CONCRETO - Nota: A altura útil é a medida tomada na geratriz inferior da tubulação de saída da fossa séptica até o seu fundo</t>
  </si>
  <si>
    <t>05.17
011304105</t>
  </si>
  <si>
    <t>SUMIDOURO PRÉ-MOLDADO, DIÂMETRO INTERNO DE 1,00M, ALTURA ÚTIL DE 3,00M, PERFURADO A CADA 20CM - Nota: A altura útil é a medida tomada na geratriz inferior da tubulação de entrada do sumidouro até o seu fundo</t>
  </si>
  <si>
    <t>Total - INSTALAÇÃO SANITÁRIA</t>
  </si>
  <si>
    <t>06</t>
  </si>
  <si>
    <t>LIMPEZA GERAL</t>
  </si>
  <si>
    <t>06.01
99814</t>
  </si>
  <si>
    <t>Limpeza de superfície piso ou parede com jato de alta pressão. Af_10/2025</t>
  </si>
  <si>
    <t>06.02
98504</t>
  </si>
  <si>
    <t>Plantio de grama batatais em placas. Af_07/2024</t>
  </si>
  <si>
    <t>Total - LIMPEZA GERAL</t>
  </si>
  <si>
    <t>07</t>
  </si>
  <si>
    <t>ADMINISTRAÇÃO LOCAL</t>
  </si>
  <si>
    <t>07.01
022400058</t>
  </si>
  <si>
    <t>ADMINISTRAÇÃO LOCAL (ENGENHEIRO, MESTRE, ETC): 3,49% DO CUSTO TOTAL DA OBRA, INSERIDO NO CUSTO DIRETO, PARA CONSTRUÇÃO DE EDIFÍCIOS (1° QUARTIL), CONFORME ACÓRDÃO DO TCU N° 2622/2013, TC036.076/2011-2, ITEM 9.2.2</t>
  </si>
  <si>
    <t>gb</t>
  </si>
  <si>
    <t>Total - ADMINISTRAÇÃO LOCAL</t>
  </si>
  <si>
    <t>Total Geral</t>
  </si>
  <si>
    <t>98519 - Revolvimento e limpeza manual de solo. Af_07/2024 ( m² )</t>
  </si>
  <si>
    <t>Sistema: SINAPI - Sist. Nac. de Pesq. de Custos e Índ. da Const. Civil - 01/02/2026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</si>
  <si>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</si>
  <si>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</si>
  <si>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</si>
  <si>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</si>
  <si>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</si>
  <si>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</si>
  <si>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</si>
  <si>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</si>
  <si>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</si>
  <si>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88441</t>
  </si>
  <si>
    <t>Jardineiro com encargos complementares</t>
  </si>
  <si>
    <t>h</t>
  </si>
  <si>
    <t>88316</t>
  </si>
  <si>
    <t>Servente com encargos complementares</t>
  </si>
  <si>
    <t>010100101 - LOCAÇÃO CONVENCIONAL DE OBRA ATRAVÉS DE GABARITO DE TÁBUAS CORRIDAS PONTALETADAS, COM REAPROVEITAMENTO DE 3 VEZES ( m²  )</t>
  </si>
  <si>
    <t>Sistema: AGEHAB CIVIL - ONERADO - 01/02/2026</t>
  </si>
  <si>
    <t>Utilizado no(s) item(ns) 01.02</t>
  </si>
  <si>
    <t>43132</t>
  </si>
  <si>
    <t>Arame recozido 16 bwg, d = 1,65 mm (0,016 kg/m) ou 18 bwg, d = 1,25 mm (0,01 kg/m)</t>
  </si>
  <si>
    <t>4491</t>
  </si>
  <si>
    <t>Pontalete *7,5 x 7,5* cm em pinus, mista ou equivalente da regiao - bruta</t>
  </si>
  <si>
    <t>5061</t>
  </si>
  <si>
    <t>Prego de aço polido com cabeça 18 x 27 (2 1/2 x 10)</t>
  </si>
  <si>
    <t>10567</t>
  </si>
  <si>
    <t>Tabua *2,5 x 23* cm em pinus, mista ou equivalente da regiao - bruta</t>
  </si>
  <si>
    <t>88262</t>
  </si>
  <si>
    <t>Carpinteiro de formas com encargos complementares</t>
  </si>
  <si>
    <t>103689 - Fornecimento e instalação de placa de obra com chapa galvanizada e estrutura de madeira. Af_03/2022_ps ( m² )</t>
  </si>
  <si>
    <t>Utilizado no(s) item(ns) 01.03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</si>
  <si>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</si>
  <si>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</si>
  <si>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</si>
  <si>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</si>
  <si>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5069</t>
  </si>
  <si>
    <t>Prego de aço polido com cabeça 17 x 27 (2 1/2 x 11)</t>
  </si>
  <si>
    <t>4509</t>
  </si>
  <si>
    <t>Sarrafo *2,5 x 10* cm em pinus, mista ou equivalente da regiao - bruta</t>
  </si>
  <si>
    <t>102234</t>
  </si>
  <si>
    <t>Pintura imunizante para madeira, 2 demãos. Af_01/2021</t>
  </si>
  <si>
    <t>010100102 - INSTALAÇÃO PROVISÓRIA DE ÁGUA P/ CANTEIRO DE OBRA ( un )</t>
  </si>
  <si>
    <t>Utilizado no(s) item(ns) 01.04</t>
  </si>
  <si>
    <t>34637</t>
  </si>
  <si>
    <t>Caixa d'agua / reservatorio em polietileno, 500 litros, com tampa</t>
  </si>
  <si>
    <t>37458</t>
  </si>
  <si>
    <t>Mangueira cristal, lisa, pvc transparente, 1/2" x 2 mm</t>
  </si>
  <si>
    <t>11831</t>
  </si>
  <si>
    <t>Torneira plástica para tanque 1/2 " ou 3/4 " com bico para mangueira</t>
  </si>
  <si>
    <t>9868</t>
  </si>
  <si>
    <t>Tubo pvc, soldavel, de 25 mm, agua fria (nbr-5648)</t>
  </si>
  <si>
    <t>88309</t>
  </si>
  <si>
    <t>Pedreiro com encargos complementares</t>
  </si>
  <si>
    <t>010100103 - INSTALAÇÃO/LIGAÇÃO PROVISÓRIA DE ENERGIA ELÉTRICA DE BAIXA TENSÃO  ( un )</t>
  </si>
  <si>
    <t>Utilizado no(s) item(ns) 01.05</t>
  </si>
  <si>
    <t>1093</t>
  </si>
  <si>
    <t>Armação vertical com haste e contra-pino, em chapa de aço galvanizado 3/16", com 3 estribos e 3 isoladores</t>
  </si>
  <si>
    <t>1020</t>
  </si>
  <si>
    <t>Cabo de cobre, flexivel, classe 4 ou 5, isolacao em pvc/a, antichama bwf-b, cobertura pvc-st1, antichama bwf-b, 1 condutor, 0,6/1 kv, secao nominal 10 mm2</t>
  </si>
  <si>
    <t>39809</t>
  </si>
  <si>
    <t>Caixa para medidor polifasico, em policarbonato / termoplastico, para alojar 1 disjuntor (padrao da concessionaria local)</t>
  </si>
  <si>
    <t>2392</t>
  </si>
  <si>
    <t>Disjuntor tipo nema, tripolar 10  até  50a, tensão máxima de 415 v</t>
  </si>
  <si>
    <t>7701</t>
  </si>
  <si>
    <t>Tubo aço galvanizado com costura, classe media, dn 2.1/2", e = *3,65* mm, peso *6,51* kg/m (nbr 5580)</t>
  </si>
  <si>
    <t>88264</t>
  </si>
  <si>
    <t>Eletricista com encargos complementares</t>
  </si>
  <si>
    <t>012600101 - LOCAÇÃO DE CONTAINER PARA DEPÓSITO DE (2,30 X 6,00M), ALT. 2,50M, SEM DIVISÓRIAS INTERNAS E SEM SANITÁRIO, EXC. TRANSP./CARGA/DESCARGA ( mês )</t>
  </si>
  <si>
    <t>Utilizado no(s) item(ns) 01.06</t>
  </si>
  <si>
    <t>10776</t>
  </si>
  <si>
    <t>Locacao de container 2,30 x 6,00 m, alt. 2,50 m, para escritorio, sem divisorias internas e sem sanitario (nao inclui mobilizacao/desmobilizacao)</t>
  </si>
  <si>
    <t>0101001176 - Locação de banheiro químico, incluso 4 higienizações, mobilização e desmobilização ( mês )</t>
  </si>
  <si>
    <t>Sistema: AGESUL CIVIL - ONERADO - 01/06/2025</t>
  </si>
  <si>
    <t>Utilizado no(s) item(ns) 01.07</t>
  </si>
  <si>
    <t>1616</t>
  </si>
  <si>
    <t>Locação de Banheiro Químico, incluso 4 higienizações, mobilização e desmobilização</t>
  </si>
  <si>
    <t>93358 - Escavação manual de vala. Af_09/2024 ( m³ )</t>
  </si>
  <si>
    <t>Utilizado no(s) item(ns) 02.01 / 05.01</t>
  </si>
  <si>
    <t>97083 - Compactação mecânica de solo para execução de radier, piso de concreto ou laje sobre solo, com compactador de solos a percussão. Af_09/2021 ( m² )</t>
  </si>
  <si>
    <t>Utilizado no(s) item(ns) 02.02</t>
  </si>
  <si>
    <t>95265</t>
  </si>
  <si>
    <t>Compactador de solos de percusão (soquete) com motor a gasolina, potência 3 cv - chi diurno. Af_09/2016</t>
  </si>
  <si>
    <t>chi</t>
  </si>
  <si>
    <t>95264</t>
  </si>
  <si>
    <t>Compactador de solos de percusão (soquete) com motor a gasolina, potência 3 cv - chp diurno. Af_09/2016</t>
  </si>
  <si>
    <t>chp</t>
  </si>
  <si>
    <t>93382 - Reaterro manual de valas, com compactador de solos de percussão. Af_08/2023 ( m³ )</t>
  </si>
  <si>
    <t>Utilizado no(s) item(ns) 02.03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</si>
  <si>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</si>
  <si>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</si>
  <si>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</si>
  <si>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</si>
  <si>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91533</t>
  </si>
  <si>
    <t>Compactador de solos de percussão (soquete) com motor a gasolina 4 tempos, potência 4 cv - chp diurno. Af_08/2015</t>
  </si>
  <si>
    <t>010601104 - APLICAÇÃO DE LONA PLÁSTICA PARA EXECUÇÃO DE PAVIMENTOS DE CONCRETO ( m² )</t>
  </si>
  <si>
    <t>Utilizado no(s) item(ns) 02.04</t>
  </si>
  <si>
    <t>3777</t>
  </si>
  <si>
    <t>Lona plastica pesada preta, e = 150 micra</t>
  </si>
  <si>
    <t>97092 - Armação para execução de radier, piso de concreto ou laje sobre solo, com uso de tela q-196. Af_09/2021 ( kg )</t>
  </si>
  <si>
    <t>Utilizado no(s) item(ns) 02.05</t>
  </si>
  <si>
    <t>7156</t>
  </si>
  <si>
    <t>Tela de aco soldada nervurada, ca-60, q-196, (3,11 kg/m2), diametro do fio = 5,0 mm, largura = 2,45 m, espacamento da malha = 10 x 10 cm</t>
  </si>
  <si>
    <t>42407</t>
  </si>
  <si>
    <t>Treliça nervurada (espaçador), altura = 120,0 mm, diâmetro dos banzos inferiores e superior = 6,0 mm, diâmetro da diagonal = 4,2 mm</t>
  </si>
  <si>
    <t>88238</t>
  </si>
  <si>
    <t>Ajudante de armador com encargos complementares</t>
  </si>
  <si>
    <t>88245</t>
  </si>
  <si>
    <t>Armador com encargos complementares</t>
  </si>
  <si>
    <t>010601101 - FABRICAÇÃO, MONTAGEM E DESMONTAGEM DE FÔRMA PARA RADIER,PISO DE CONCRETO OU LAJE SOBRE SOLO, EM MADEIRA SERRADA, E=25 MM, 4 UTILIZAÇÕES ( m² )</t>
  </si>
  <si>
    <t>Utilizado no(s) item(ns) 02.06</t>
  </si>
  <si>
    <t>2692</t>
  </si>
  <si>
    <t>Desmoldante protetor para formas de madeira, de base oleosa emulsionada em agua</t>
  </si>
  <si>
    <t>l</t>
  </si>
  <si>
    <t>5068</t>
  </si>
  <si>
    <t>Prego de aço polido com cabeça 17 x 21 (2 x 11)</t>
  </si>
  <si>
    <t>4517</t>
  </si>
  <si>
    <t>Sarrafo *2,5 x 7,5* cm em pinus, mista ou equivalente da regiao - bruta</t>
  </si>
  <si>
    <t>88239</t>
  </si>
  <si>
    <t>Ajudante de carpinteiro com encargos complementares</t>
  </si>
  <si>
    <t>94970 - Concreto fck = 20mpa, traço 1:2,7:3 (em massa seca de cimento/ areia média/ brita 1) - preparo mecânico com betoneira 600 l. Af_05/2021 ( m³ )</t>
  </si>
  <si>
    <t>Utilizado no(s) item(ns) 02.07</t>
  </si>
  <si>
    <t>370</t>
  </si>
  <si>
    <t>Areia média - posto jazida/fornecedor (retirado na jazida, sem transporte)</t>
  </si>
  <si>
    <t>1379</t>
  </si>
  <si>
    <t>Cimento portland composto cp ii-32</t>
  </si>
  <si>
    <t>4721</t>
  </si>
  <si>
    <t>Pedra britada n. 1 (9,5 a 19 mm) posto pedreira/fornecedor, sem frete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</si>
  <si>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</si>
  <si>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</si>
  <si>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</si>
  <si>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</si>
  <si>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88377</t>
  </si>
  <si>
    <t>Operador de betoneira estacionária/misturador com encargos complementa res</t>
  </si>
  <si>
    <t>103670 - LANÇAMENTO COM USO DE BALDES, ADENSAMENTO E ACABAMENTO DE CONCRETO EM ESTRUTURAS. AF_02/2022 ( m³ )</t>
  </si>
  <si>
    <t>Utilizado no(s) item(ns) 02.08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</si>
  <si>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</si>
  <si>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</si>
  <si>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</si>
  <si>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</si>
  <si>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103328 - Alvenaria de vedação de blocos cerâmicos furados na horizontal de 9x19x19 cm (espessura 9 cm) e argamassa de assentamento com preparo em betoneira. Af_12/2021 ( m² )</t>
  </si>
  <si>
    <t>Utilizado no(s) item(ns) 03.01</t>
  </si>
  <si>
    <t>7271</t>
  </si>
  <si>
    <t>Bloco ceramico / tijolo vazado para alvenaria de vedacao, 8 furos na horizontal de 9 x 19 x 19 cm (l x a x c)</t>
  </si>
  <si>
    <t>37395</t>
  </si>
  <si>
    <t>Pino de aço com furo, haste = 27 mm (ação direta)</t>
  </si>
  <si>
    <t>cento</t>
  </si>
  <si>
    <t>34557</t>
  </si>
  <si>
    <t>Tela de aço soldada galvanizada/zincada para alvenaria, fio d = *1,20 a 1,70* mm, malha 15 x 15 mm, (c x l) *50 x 7,5* cm</t>
  </si>
  <si>
    <t>87292</t>
  </si>
  <si>
    <t>Argamassa traço 1:2:8 (em volume de cimento, cal e areia média úmida) para emboço/massa única/assentamento de alvenaria de vedação, preparo mecânico com betoneira 400 l. Af_08/2019</t>
  </si>
  <si>
    <t>011301101 - RAMAL PREDIAL EM TUBO PEAD 20MM - FORNECIMENTO, INSTALAÇÃO, ESCAVAÇÃO E REATERRO ( m )</t>
  </si>
  <si>
    <t>Utilizado no(s) item(ns) 04.01</t>
  </si>
  <si>
    <t>9813</t>
  </si>
  <si>
    <t>Tubo de polietileno de alta densidade (pead), pe-80, de = 20 mm x 2,3 mm de parede, para ligação de água predial (nbr 15561)</t>
  </si>
  <si>
    <t>88246</t>
  </si>
  <si>
    <t>Assentador de tubos com encargos complementares</t>
  </si>
  <si>
    <t>93358</t>
  </si>
  <si>
    <t>93382</t>
  </si>
  <si>
    <t>104044 - Adaptador, polipropileno, para tubos em pead, 20 mm x 3/4", para ligação predial de água. Af_06/2022 ( un )</t>
  </si>
  <si>
    <t>Utilizado no(s) item(ns) 04.02</t>
  </si>
  <si>
    <t>61</t>
  </si>
  <si>
    <t>Adaptador de compressão em polipropileno (pp), para tubo em pead, 20 mm x 3/4", para ligação predial de água (nts 179)</t>
  </si>
  <si>
    <t>3148</t>
  </si>
  <si>
    <t>Fita veda rosca, em ptfe, rolo de 18 mm x 50 m (l x c)</t>
  </si>
  <si>
    <t>89446 - Tubo, pvc, soldável, de 25mm, instalado em prumada de água - fornecimento e instalação. Af_06/2022 ( m )</t>
  </si>
  <si>
    <t>Utilizado no(s) item(ns) 04.03</t>
  </si>
  <si>
    <t>38383</t>
  </si>
  <si>
    <t>Lixa d'agua em folha, cor preta, grao 100</t>
  </si>
  <si>
    <t>88248</t>
  </si>
  <si>
    <t>Auxiliar de encanador ou bombeiro hidráulico com encargos complementar es</t>
  </si>
  <si>
    <t>88267</t>
  </si>
  <si>
    <t>Encanador ou bombeiro hidráulico com encargos complementares</t>
  </si>
  <si>
    <t>010401101 - REATERRO MANUAL COM APILOAMENTO MANUAL ( m³ )</t>
  </si>
  <si>
    <t>Utilizado no(s) item(ns) 05.02</t>
  </si>
  <si>
    <t>89711 - Tubo pvc, serie normal, esgoto predial, dn 40 mm, fornecido e instalado em ramal de descarga ou ramal de esgoto sanitário. Af_08/2022 ( m )</t>
  </si>
  <si>
    <t>Utilizado no(s) item(ns) 05.03</t>
  </si>
  <si>
    <t>9835</t>
  </si>
  <si>
    <t>Tubo pvc  série normal, dn 40 mm, para esgoto  predial (nbr 5688)</t>
  </si>
  <si>
    <t>89712 - Tubo pvc, serie normal, esgoto predial, dn 50 mm, fornecido e instalado em ramal de descarga ou ramal de esgoto sanitário. Af_08/2022 ( m )</t>
  </si>
  <si>
    <t>Utilizado no(s) item(ns) 05.04</t>
  </si>
  <si>
    <t>9838</t>
  </si>
  <si>
    <t>Tubo pvc série normal, dn 50 mm, para esgoto predial (nbr 5688)</t>
  </si>
  <si>
    <t>89714 - Tubo pvc, serie normal, esgoto predial, dn 100 mm, fornecido e instalado em ramal de descarga ou ramal de esgoto sanitário. Af_08/2022 ( m )</t>
  </si>
  <si>
    <t>Utilizado no(s) item(ns) 05.05</t>
  </si>
  <si>
    <t>9836</t>
  </si>
  <si>
    <t>Tubo pvc  série normal, dn 100 mm, para esgoto  predial (nbr 5688)</t>
  </si>
  <si>
    <t>89724 - Joelho 90 graus, pvc, serie normal, esgoto predial, dn 40 mm, junta soldável, fornecido e instalado em ramal de descarga ou ramal de esgoto sanitário. Af_08/2022 ( un )</t>
  </si>
  <si>
    <t>Utilizado no(s) item(ns) 05.06</t>
  </si>
  <si>
    <t>122</t>
  </si>
  <si>
    <t>Adesivo plastico para pvc, frasco com *850* gr</t>
  </si>
  <si>
    <t>3517</t>
  </si>
  <si>
    <t>Joelho pvc, soldavel, bb, 90 graus, sem anel, dn 40 mm, para esgoto predial secundario</t>
  </si>
  <si>
    <t>20083</t>
  </si>
  <si>
    <t>Solucao preparadora / limpadora para pvc, frasco com 1000 cm3</t>
  </si>
  <si>
    <t>89731 - Joelho 90 graus, pvc, serie normal, esgoto predial, dn 50 mm, junta elástica, fornecido e instalado em ramal de descarga ou ramal de esgoto sanitário. Af_08/2022 ( un )</t>
  </si>
  <si>
    <t>Utilizado no(s) item(ns) 05.07</t>
  </si>
  <si>
    <t>296</t>
  </si>
  <si>
    <t>Anel borracha para tubo esgoto predial, dn 50 mm (nbr 5688)</t>
  </si>
  <si>
    <t>3526</t>
  </si>
  <si>
    <t>Joelho pvc, soldável, pb, 90 graus, dn 50 mm, para esgoto predial</t>
  </si>
  <si>
    <t>20078</t>
  </si>
  <si>
    <t>Pasta lubrificante para tubos e conexoes com junta elastica, embalagem de *400* gr (uso em pvc, aco, polietileno e outros)</t>
  </si>
  <si>
    <t>89744 - Joelho 90 graus, pvc, serie normal, esgoto predial, dn 100 mm, junta elástica, fornecido e instalado em ramal de descarga ou ramal de esgoto sanitário. Af_08/2022 ( un )</t>
  </si>
  <si>
    <t>Utilizado no(s) item(ns) 05.08</t>
  </si>
  <si>
    <t>301</t>
  </si>
  <si>
    <t>Anel borracha para tubo esgoto predial, dn 100 mm (nbr 5688)</t>
  </si>
  <si>
    <t>3520</t>
  </si>
  <si>
    <t>Joelho pvc, soldável, pb, 90 graus, dn 100 mm, para esgoto predial</t>
  </si>
  <si>
    <t>89726 - Joelho 45 graus, pvc, serie normal, esgoto predial, dn 40 mm, junta soldável, fornecido e instalado em ramal de descarga ou ramal de esgoto sanitário. Af_08/2022 ( un )</t>
  </si>
  <si>
    <t>Utilizado no(s) item(ns) 05.09</t>
  </si>
  <si>
    <t>3516</t>
  </si>
  <si>
    <t>Joelho pvc, soldável, bb, 45 graus, dn 40 mm, para esgoto predial</t>
  </si>
  <si>
    <t>89827 - Junção simples, pvc, serie normal, esgoto predial, dn 50 x 50 mm, junta elástica, fornecido e instalado em prumada de esgoto sanitário ou ventilação. Af_08/2022 ( un )</t>
  </si>
  <si>
    <t>Utilizado no(s) item(ns) 05.10</t>
  </si>
  <si>
    <t>3662</t>
  </si>
  <si>
    <t>Juncao simples, pvc, 45 graus, dn 50 x 50 mm, serie normal para esgoto predial</t>
  </si>
  <si>
    <t>011304103 - JUNÇÃO SIMPLES, PVC, DN 100 X 50 MM, SÉRIE NORMAL PARA ESGOTO PREDIAL ( un )</t>
  </si>
  <si>
    <t>Utilizado no(s) item(ns) 05.11</t>
  </si>
  <si>
    <t>3659</t>
  </si>
  <si>
    <t>Juncao simples de reducao, pvc, dn 100 x 50 mm, serie normal para esgoto predial</t>
  </si>
  <si>
    <t>104344 - Te, pvc, série normal, esgoto predial, dn 100 x 50 mm, junta elástica, fornecido e instalado em ramal de descarga ou ramal de esgoto sanitário. Af_08/2022 ( un )</t>
  </si>
  <si>
    <t>Utilizado no(s) item(ns) 05.12</t>
  </si>
  <si>
    <t>11655</t>
  </si>
  <si>
    <t>Te sanitario de reducao, pvc, dn 100 x 50 mm, serie normal, para esgoto predial</t>
  </si>
  <si>
    <t>89707 - Caixa sifonada, pvc, dn 100 x 100 x 50 mm, junta elástica, fornecida e instalada em ramal de descarga ou em ramal de esgoto sanitário. Af_08/2022 ( un )</t>
  </si>
  <si>
    <t>Utilizado no(s) item(ns) 05.13</t>
  </si>
  <si>
    <t>5103</t>
  </si>
  <si>
    <t>Caixa sifonada pvc, 100 x 100 x 50 mm, com grelha redonda, branca</t>
  </si>
  <si>
    <t>011304101 - CAIXA DE GORDURA SIMPLES EM CONCRETO PRÉ-MOLDADO 0,40x0,40x0,40M COM TAMPA - FORNECIMENTO E INSTALAÇÃO ( un )</t>
  </si>
  <si>
    <t>Utilizado no(s) item(ns) 05.14</t>
  </si>
  <si>
    <t>41628</t>
  </si>
  <si>
    <t>Caixa de concreto armado pre-moldado, com fundo e tampa, dimensoes de 0,40 x 0,40 x 0,40 m</t>
  </si>
  <si>
    <t>89801</t>
  </si>
  <si>
    <t>Joelho 90 graus, pvc, serie normal, esgoto predial, dn 50 mm, junta elástica, fornecido e instalado em prumada de esgoto sanitário ou ventilação. Af_08/2022</t>
  </si>
  <si>
    <t>89712</t>
  </si>
  <si>
    <t>011304102 - CAIXA DE INSPEÇÃO SIMPLES EM CONCRETO PRÉ-MOLDADO 0,40x0,40x0,40M COM TAMPA - FORNECIMENTO E INSTALAÇÃO ( un )</t>
  </si>
  <si>
    <t>Utilizado no(s) item(ns) 05.15</t>
  </si>
  <si>
    <t>011304104 - FOSSA SÉPTICA PRÉ-MOLDADA, DIÂMETRO INTERNO DE 1,20M, ALTURA ÚTIL 1,50M, C/ LASTRO DE CONCRETO - Nota: A altura útil é a medida tomada na geratriz inferior da tubulação de saída da fossa séptica até o seu fundo ( un )</t>
  </si>
  <si>
    <t>Utilizado no(s) item(ns) 05.16</t>
  </si>
  <si>
    <t>12551</t>
  </si>
  <si>
    <t>Anel em concreto armado, liso, para pocos de visita, pocos de inspecao, fossas septicas e sumidouros, sem fundo, diametro interno de 1,20 m e altura de 0,50 m</t>
  </si>
  <si>
    <t>1200</t>
  </si>
  <si>
    <t>Cap pvc, soldável, dn 100 mm, série normal, para esgoto predial</t>
  </si>
  <si>
    <t>41615</t>
  </si>
  <si>
    <t>Tampa de concreto armado para fossa, d = *1,35* m, e = 0,05 m</t>
  </si>
  <si>
    <t>7091</t>
  </si>
  <si>
    <t>Tê sanitário, pvc, dn 100 x 100 mm, série normal, para esgoto predial</t>
  </si>
  <si>
    <t>95240</t>
  </si>
  <si>
    <t>Lastro de concreto magro, aplicado em pisos, lajes sobre solo ou radiers, espessura de 3 cm. Af_01/2024</t>
  </si>
  <si>
    <t>101616</t>
  </si>
  <si>
    <t>Preparo de fundo de vala com largura menor que 1,5 m (acerto do solo natural), em local com nível baixo de interferência. Af_01/2026</t>
  </si>
  <si>
    <t>011304105 - SUMIDOURO PRÉ-MOLDADO, DIÂMETRO INTERNO DE 1,00M, ALTURA ÚTIL DE 3,00M, PERFURADO A CADA 20CM - Nota: A altura útil é a medida tomada na geratriz inferior da tubulação de entrada do sumidouro até o seu fundo ( un )</t>
  </si>
  <si>
    <t>Utilizado no(s) item(ns) 05.17</t>
  </si>
  <si>
    <t>41638</t>
  </si>
  <si>
    <t>Anel de concreto armado, com furos/dreno para sumidouro, d = 1,00 m, h = 0,50m</t>
  </si>
  <si>
    <t>4718</t>
  </si>
  <si>
    <t>Pedra britada n. 2 (19 a 38 mm) posto pedreira/fornecedor, sem frete</t>
  </si>
  <si>
    <t>41614</t>
  </si>
  <si>
    <t>Tampa de concreto armado para fossa, d = *1,10* m, e = 0,05 m</t>
  </si>
  <si>
    <t>99814 - Limpeza de superfície piso ou parede com jato de alta pressão. Af_10/2025 ( m² )</t>
  </si>
  <si>
    <t>Utilizado no(s) item(ns) 06.01</t>
  </si>
  <si>
    <t>99834</t>
  </si>
  <si>
    <t>Lavadora de alta pressao (lava-jato) para agua fria, pressao de operacao entre 1400 e 1900 lib/pol2, vazao maxima entre 400 e 700 l/h - chi diurno. Af_05/2023</t>
  </si>
  <si>
    <t>99833</t>
  </si>
  <si>
    <t>Lavadora de alta pressao (lava-jato) para agua fria, pressao de operacao entre 1400 e 1900 lib/pol2, vazao maxima entre 400 e 700 l/h - chp diurno. Af_05/2023</t>
  </si>
  <si>
    <t>98504 - Plantio de grama batatais em placas. Af_07/2024 ( m² )</t>
  </si>
  <si>
    <t>Utilizado no(s) item(ns) 06.02</t>
  </si>
  <si>
    <t>3324</t>
  </si>
  <si>
    <t>Grama batatais em placas, sem plantio</t>
  </si>
  <si>
    <t>88441 - Jardineiro com encargos complementares ( h )</t>
  </si>
  <si>
    <t>Utilizado no(s) item(ns) 88441</t>
  </si>
  <si>
    <t>44503</t>
  </si>
  <si>
    <t>Jardineiro (horista)</t>
  </si>
  <si>
    <t>37370</t>
  </si>
  <si>
    <t>Alimentacao - horista (coletado caixa - encargos complementares)</t>
  </si>
  <si>
    <t>43489</t>
  </si>
  <si>
    <t>Epi - família pedreiro - horista (encargos complementares - coletado caixa)</t>
  </si>
  <si>
    <t>37372</t>
  </si>
  <si>
    <t>Exames - horista (coletado caixa - encargos complementares)</t>
  </si>
  <si>
    <t>43465</t>
  </si>
  <si>
    <t>Ferramentas - família pedreiro - horista (encargos complementares - coletado caixa)</t>
  </si>
  <si>
    <t>37373</t>
  </si>
  <si>
    <t>Seguro - horista (coletado caixa - encargos complementares)</t>
  </si>
  <si>
    <t>37371</t>
  </si>
  <si>
    <t>Transporte - horista (coletado caixa - encargos complementares)</t>
  </si>
  <si>
    <t>95390</t>
  </si>
  <si>
    <t>Curso de capacitação para jardineiro (encargos complementares) - horista</t>
  </si>
  <si>
    <t>88316 - Servente com encargos complementares ( h )</t>
  </si>
  <si>
    <t>Utilizado no(s) item(ns) 88316</t>
  </si>
  <si>
    <t>6111</t>
  </si>
  <si>
    <t>Servente de obras (horista)</t>
  </si>
  <si>
    <t>43491</t>
  </si>
  <si>
    <t>Epi - família servente - horista (encargos complementares - coletado caixa)</t>
  </si>
  <si>
    <t>43467</t>
  </si>
  <si>
    <t>Ferramentas - família servente - horista (encargos complementares - coletado caixa)</t>
  </si>
  <si>
    <t>95378</t>
  </si>
  <si>
    <t>Curso de capacitação para servente (encargos complementares) - horista</t>
  </si>
  <si>
    <t>95390 - Curso de capacitação para jardineiro (encargos complementares) - horista ( h )</t>
  </si>
  <si>
    <t>Utilizado no(s) item(ns) 95390</t>
  </si>
  <si>
    <t>95378 - Curso de capacitação para servente (encargos complementares) - horista ( h )</t>
  </si>
  <si>
    <t>Utilizado no(s) item(ns) 95378</t>
  </si>
  <si>
    <t>88262 - Carpinteiro de formas com encargos complementares ( h )</t>
  </si>
  <si>
    <t>Utilizado no(s) item(ns) 88262</t>
  </si>
  <si>
    <t>1213</t>
  </si>
  <si>
    <t>Carpinteiro de formas para concreto (horista)</t>
  </si>
  <si>
    <t>43483</t>
  </si>
  <si>
    <t>Epi - família carpinteiro de formas - horista (encargos complementares - coletado caixa)</t>
  </si>
  <si>
    <t>43459</t>
  </si>
  <si>
    <t>Ferramentas - família carpinteiro de formas - horista (encargos complementares - coletado caixa)</t>
  </si>
  <si>
    <t>95330</t>
  </si>
  <si>
    <t>Curso de capacitação para carpinteiro de fôrmas (encargos complementares) - horista</t>
  </si>
  <si>
    <t>95330 - Curso de capacitação para carpinteiro de fôrmas (encargos complementares) - horista ( h )</t>
  </si>
  <si>
    <t>Utilizado no(s) item(ns) 95330</t>
  </si>
  <si>
    <t>102234 - Pintura imunizante para madeira, 2 demãos. Af_01/2021 ( m² )</t>
  </si>
  <si>
    <t>Utilizado no(s) item(ns) 102234</t>
  </si>
  <si>
    <t>7340</t>
  </si>
  <si>
    <t>Imunizante para madeira, incolor</t>
  </si>
  <si>
    <t>88310</t>
  </si>
  <si>
    <t>Pintor com encargos complementares</t>
  </si>
  <si>
    <t>88310 - Pintor com encargos complementares ( h )</t>
  </si>
  <si>
    <t>Utilizado no(s) item(ns) 88310</t>
  </si>
  <si>
    <t>4783</t>
  </si>
  <si>
    <t>Pintor (horista)</t>
  </si>
  <si>
    <t>43490</t>
  </si>
  <si>
    <t>Epi - família pintor - horista (encargos complementares - coletado caixa)</t>
  </si>
  <si>
    <t>43466</t>
  </si>
  <si>
    <t>Ferramentas - família pintor - horista (encargos complementares - coletado caixa)</t>
  </si>
  <si>
    <t>95372</t>
  </si>
  <si>
    <t>Curso de capacitação para pintor (encargos complementares) - horista</t>
  </si>
  <si>
    <t>95372 - Curso de capacitação para pintor (encargos complementares) - horista ( h )</t>
  </si>
  <si>
    <t>Utilizado no(s) item(ns) 95372</t>
  </si>
  <si>
    <t>88309 - Pedreiro com encargos complementares ( h )</t>
  </si>
  <si>
    <t>Utilizado no(s) item(ns) 88309</t>
  </si>
  <si>
    <t>4750</t>
  </si>
  <si>
    <t>Pedreiro (horista)</t>
  </si>
  <si>
    <t>95371</t>
  </si>
  <si>
    <t>Curso de capacitação para pedreiro (encargos complementares) - horista</t>
  </si>
  <si>
    <t>95371 - Curso de capacitação para pedreiro (encargos complementares) - horista ( h )</t>
  </si>
  <si>
    <t>Utilizado no(s) item(ns) 95371</t>
  </si>
  <si>
    <t>88264 - Eletricista com encargos complementares ( h )</t>
  </si>
  <si>
    <t>Utilizado no(s) item(ns) 88264</t>
  </si>
  <si>
    <t>2436</t>
  </si>
  <si>
    <t>Eletricista (horista)</t>
  </si>
  <si>
    <t>43484</t>
  </si>
  <si>
    <t>Epi - família eletricista - horista (encargos complementares - coletado caixa)</t>
  </si>
  <si>
    <t>43460</t>
  </si>
  <si>
    <t>Ferramentas - família eletricista - horista (encargos complementares - coletado caixa)</t>
  </si>
  <si>
    <t>95332</t>
  </si>
  <si>
    <t>Curso de capacitação para eletricista (encargos complementares) - horista</t>
  </si>
  <si>
    <t>95332 - Curso de capacitação para eletricista (encargos complementares) - horista ( h )</t>
  </si>
  <si>
    <t>Utilizado no(s) item(ns) 95332</t>
  </si>
  <si>
    <t>95265 - Compactador de solos de percusão (soquete) com motor a gasolina, potência 3 cv - chi diurno. Af_09/2016 ( chi )</t>
  </si>
  <si>
    <t>Utilizado no(s) item(ns) 95265</t>
  </si>
  <si>
    <t>95260</t>
  </si>
  <si>
    <t>Compactador de solos de percusão (soquete) com motor a gasolina, potência 3 cv - depreciação. Af_09/2016</t>
  </si>
  <si>
    <t>95261</t>
  </si>
  <si>
    <t>Compactador de solos de percusão (soquete) com motor a gasolina, potência 3 cv - juros. Af_09/2016</t>
  </si>
  <si>
    <t>95264 - Compactador de solos de percusão (soquete) com motor a gasolina, potência 3 cv - chp diurno. Af_09/2016 ( chp )</t>
  </si>
  <si>
    <t>Utilizado no(s) item(ns) 95264</t>
  </si>
  <si>
    <t>95262</t>
  </si>
  <si>
    <t>Compactador de solos de percusão (soquete) com motor a gasolina, potência 3 cv - manutenção. Af_09/2016</t>
  </si>
  <si>
    <t>95263</t>
  </si>
  <si>
    <t>Compactador de solos de percusão (soquete) com motor a gasolina, potência 3 cv - materiais na operação. Af_09/2016</t>
  </si>
  <si>
    <t>95260 - Compactador de solos de percusão (soquete) com motor a gasolina, potência 3 cv - depreciação. Af_09/2016 ( h )</t>
  </si>
  <si>
    <t>Utilizado no(s) item(ns) 95260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</si>
  <si>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</si>
  <si>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</si>
  <si>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95261 - Compactador de solos de percusão (soquete) com motor a gasolina, potência 3 cv - juros. Af_09/2016 ( h )</t>
  </si>
  <si>
    <t>Utilizado no(s) item(ns) 95261</t>
  </si>
  <si>
    <t>95262 - Compactador de solos de percusão (soquete) com motor a gasolina, potência 3 cv - manutenção. Af_09/2016 ( h )</t>
  </si>
  <si>
    <t>Utilizado no(s) item(ns) 95262</t>
  </si>
  <si>
    <t>95263 - Compactador de solos de percusão (soquete) com motor a gasolina, potência 3 cv - materiais na operação. Af_09/2016 ( h )</t>
  </si>
  <si>
    <t>Utilizado no(s) item(ns) 95263</t>
  </si>
  <si>
    <t>4222</t>
  </si>
  <si>
    <t>Gasolina comum</t>
  </si>
  <si>
    <t>5903 - Caminhão pipa 10.000 l trucado, peso bruto total 23.000 kg, carga útil máxima 15.935 kg, distância entre eixos 4,8 m, potência 230 cv, inclusive tanque de aço para transporte de água - chi diurno. Af_06/2014 ( chi )</t>
  </si>
  <si>
    <t>Utilizado no(s) item(ns) 5903</t>
  </si>
  <si>
    <t>91396</t>
  </si>
  <si>
    <t>Caminhão pipa 10.000 l trucado, peso bruto total 23.000 kg, carga útil máxima 15.935 kg, distância entre eixos 4,8 m, potência 230 cv, inclusive tanque de aço para transporte de água - depreciação. Af_06/2014</t>
  </si>
  <si>
    <t>91398</t>
  </si>
  <si>
    <t>Caminhão pipa 10.000 l trucado, peso bruto total 23.000 kg, carga útil máxima 15.935 kg, distância entre eixos 4,8 m, potência 230 cv, inclusive tanque de aço para transporte de água - impostos e seguros. Af_06/2014</t>
  </si>
  <si>
    <t>91397</t>
  </si>
  <si>
    <t>Caminhão pipa 10.000 l trucado, peso bruto total 23.000 kg, carga útil máxima 15.935 kg, distância entre eixos 4,8 m, potência 230 cv, inclusive tanque de aço para transporte de água - juros. Af_06/2014</t>
  </si>
  <si>
    <t>88282</t>
  </si>
  <si>
    <t>Motorista de caminhão com encargos complementares</t>
  </si>
  <si>
    <t>5901 - Caminhão pipa 10.000 l trucado, peso bruto total 23.000 kg, carga útil máxima 15.935 kg, distância entre eixos 4,8 m, potência 230 cv, inclusive tanque de aço para transporte de água - chp diurno. Af_06/2014 ( chp )</t>
  </si>
  <si>
    <t>Utilizado no(s) item(ns) 5901</t>
  </si>
  <si>
    <t>5763</t>
  </si>
  <si>
    <t>Caminhão pipa 10.000 l trucado, peso bruto total 23.000 kg, carga útil máxima 15.935 kg, distância entre eixos 4,8 m, potência 230 cv, inclusive tanque de aço para transporte de água - manutenção. Af_06/2014</t>
  </si>
  <si>
    <t>53831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</si>
  <si>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</si>
  <si>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>91533 - Compactador de solos de percussão (soquete) com motor a gasolina 4 tempos, potência 4 cv - chp diurno. Af_08/2015 ( chp )</t>
  </si>
  <si>
    <t>Utilizado no(s) item(ns) 91533</t>
  </si>
  <si>
    <t>91529</t>
  </si>
  <si>
    <t>Compactador de solos de percussão (soquete) com motor a gasolina 4 tempos, potência 4 cv - depreciação. Af_08/2015</t>
  </si>
  <si>
    <t>91530</t>
  </si>
  <si>
    <t>Compactador de solos de percussão (soquete) com motor a gasolina 4 tempos, potência 4 cv - juros. Af_08/2015</t>
  </si>
  <si>
    <t>91531</t>
  </si>
  <si>
    <t>Compactador de solos de percussão (soquete) com motor a gasolina 4 tempos, potência 4 cv - manutenção. Af_08/2015</t>
  </si>
  <si>
    <t>91532</t>
  </si>
  <si>
    <t>Compactador de solos de percussão (soquete) com motor a gasolina 4 tempos, potência 4 cv - materiais na operação. Af_08/2015</t>
  </si>
  <si>
    <t>88297</t>
  </si>
  <si>
    <t>Operador de máquinas e equipamentos com encargos complementares</t>
  </si>
  <si>
    <t>91396 - Caminhão pipa 10.000 l trucado, peso bruto total 23.000 kg, carga útil máxima 15.935 kg, distância entre eixos 4,8 m, potência 230 cv, inclusive tanque de aço para transporte de água - depreciação. Af_06/2014 ( h )</t>
  </si>
  <si>
    <t>Utilizado no(s) item(ns) 91396</t>
  </si>
  <si>
    <t>37758</t>
  </si>
  <si>
    <t>Caminhao trucado, peso bruto total 23000 kg, carga util maxima 15285 kg, distancia entre eixos 4,80 m, potencia 326 cv (inclui cabine e chassi, nao inclui carroceria)</t>
  </si>
  <si>
    <t>37736</t>
  </si>
  <si>
    <t>Tanque de aco carbono nao revestido, para transporte de agua com capacidade de 10 m3, com bomba centrifuga por tomada de forca, vazao maxima *75* m3/h (inclui montagem, nao inclui caminhao)</t>
  </si>
  <si>
    <t>91398 - Caminhão pipa 10.000 l trucado, peso bruto total 23.000 kg, carga útil máxima 15.935 kg, distância entre eixos 4,8 m, potência 230 cv, inclusive tanque de aço para transporte de água - impostos e seguros. Af_06/2014 ( h )</t>
  </si>
  <si>
    <t>Utilizado no(s) item(ns) 91398</t>
  </si>
  <si>
    <t>91397 - Caminhão pipa 10.000 l trucado, peso bruto total 23.000 kg, carga útil máxima 15.935 kg, distância entre eixos 4,8 m, potência 230 cv, inclusive tanque de aço para transporte de água - juros. Af_06/2014 ( h )</t>
  </si>
  <si>
    <t>Utilizado no(s) item(ns) 91397</t>
  </si>
  <si>
    <t>5763 - Caminhão pipa 10.000 l trucado, peso bruto total 23.000 kg, carga útil máxima 15.935 kg, distância entre eixos 4,8 m, potência 230 cv, inclusive tanque de aço para transporte de água - manutenção. Af_06/2014 ( h )</t>
  </si>
  <si>
    <t>Utilizado no(s) item(ns) 5763</t>
  </si>
  <si>
    <t>53831 - Caminhão pipa 10.000 l trucado, peso bruto total 23.000 kg, carga útil máxima 15.935 kg, distância entre eixos 4,8 m, potência 230 cv, inclusive tanque de aço para transporte de água - materiais na operação. Af_06/2014 ( h )</t>
  </si>
  <si>
    <t>Utilizado no(s) item(ns) 53831</t>
  </si>
  <si>
    <t>4221</t>
  </si>
  <si>
    <t>Oleo diesel combustivel comum metropolitano s-10 ou s-500</t>
  </si>
  <si>
    <t>91529 - Compactador de solos de percussão (soquete) com motor a gasolina 4 tempos, potência 4 cv - depreciação. Af_08/2015 ( h )</t>
  </si>
  <si>
    <t>Utilizado no(s) item(ns) 91529</t>
  </si>
  <si>
    <t>13458</t>
  </si>
  <si>
    <t>Compactador de solos de percursao (soquete) com motor a gasolina 4 tempos de 4 hp (4 cv)</t>
  </si>
  <si>
    <t>91530 - Compactador de solos de percussão (soquete) com motor a gasolina 4 tempos, potência 4 cv - juros. Af_08/2015 ( h )</t>
  </si>
  <si>
    <t>Utilizado no(s) item(ns) 91530</t>
  </si>
  <si>
    <t>91531 - Compactador de solos de percussão (soquete) com motor a gasolina 4 tempos, potência 4 cv - manutenção. Af_08/2015 ( h )</t>
  </si>
  <si>
    <t>Utilizado no(s) item(ns) 91531</t>
  </si>
  <si>
    <t>91532 - Compactador de solos de percussão (soquete) com motor a gasolina 4 tempos, potência 4 cv - materiais na operação. Af_08/2015 ( h )</t>
  </si>
  <si>
    <t>Utilizado no(s) item(ns) 91532</t>
  </si>
  <si>
    <t>88282 - Motorista de caminhão com encargos complementares ( h )</t>
  </si>
  <si>
    <t>Utilizado no(s) item(ns) 88282</t>
  </si>
  <si>
    <t>4093</t>
  </si>
  <si>
    <t>Motorista de caminhao (horista)</t>
  </si>
  <si>
    <t>43488</t>
  </si>
  <si>
    <t>Epi - família operador escavadeira - horista (encargos complementares - coletado caixa)</t>
  </si>
  <si>
    <t>43464</t>
  </si>
  <si>
    <t>Ferramentas - família operador escavadeira - horista (encargos complementares - coletado caixa)</t>
  </si>
  <si>
    <t>95347</t>
  </si>
  <si>
    <t>Curso de capacitação para motorista de caminhão (encargos complementares) - horista</t>
  </si>
  <si>
    <t>88297 - Operador de máquinas e equipamentos com encargos complementares ( h )</t>
  </si>
  <si>
    <t>Utilizado no(s) item(ns) 88297</t>
  </si>
  <si>
    <t>4230</t>
  </si>
  <si>
    <t>Operador de maquinas e tratores diversos - terraplanagem (horista)</t>
  </si>
  <si>
    <t>95360</t>
  </si>
  <si>
    <t>Curso de capacitação para operador de máquinas e equipamentos (encargos complementares) - horista</t>
  </si>
  <si>
    <t>95347 - Curso de capacitação para motorista de caminhão (encargos complementares) - horista ( h )</t>
  </si>
  <si>
    <t>Utilizado no(s) item(ns) 95347</t>
  </si>
  <si>
    <t>95360 - Curso de capacitação para operador de máquinas e equipamentos (encargos complementares) - horista ( h )</t>
  </si>
  <si>
    <t>Utilizado no(s) item(ns) 95360</t>
  </si>
  <si>
    <t>88238 - Ajudante de armador com encargos complementares ( h )</t>
  </si>
  <si>
    <t>Utilizado no(s) item(ns) 88238</t>
  </si>
  <si>
    <t>6114</t>
  </si>
  <si>
    <t>Ajudante de armador (horista)</t>
  </si>
  <si>
    <t>95308</t>
  </si>
  <si>
    <t>Curso de capacitação para ajudante de armador (encargos complementares) - horista</t>
  </si>
  <si>
    <t>88245 - Armador com encargos complementares ( h )</t>
  </si>
  <si>
    <t>Utilizado no(s) item(ns) 88245</t>
  </si>
  <si>
    <t>378</t>
  </si>
  <si>
    <t>Armador (horista)</t>
  </si>
  <si>
    <t>95314</t>
  </si>
  <si>
    <t>Curso de capacitação para armador (encargos complementares) - horista</t>
  </si>
  <si>
    <t>95308 - Curso de capacitação para ajudante de armador (encargos complementares) - horista ( h )</t>
  </si>
  <si>
    <t>Utilizado no(s) item(ns) 95308</t>
  </si>
  <si>
    <t>95314 - Curso de capacitação para armador (encargos complementares) - horista ( h )</t>
  </si>
  <si>
    <t>Utilizado no(s) item(ns) 95314</t>
  </si>
  <si>
    <t>88239 - Ajudante de carpinteiro com encargos complementares ( h )</t>
  </si>
  <si>
    <t>Utilizado no(s) item(ns) 88239</t>
  </si>
  <si>
    <t>6117</t>
  </si>
  <si>
    <t>Carpinteiro auxiliar (horista)</t>
  </si>
  <si>
    <t>95309</t>
  </si>
  <si>
    <t>Curso de capacitação para ajudante de carpinteiro (encargos complementares) - horista</t>
  </si>
  <si>
    <t>95309 - Curso de capacitação para ajudante de carpinteiro (encargos complementares) - horista ( h )</t>
  </si>
  <si>
    <t>Utilizado no(s) item(ns) 95309</t>
  </si>
  <si>
    <t>89226 - Betoneira capacidade nominal de 600 l, capacidade de mistura 360 l, motor elétrico trifásico potência de 4 cv, sem carregador - chi diurno. Af_05/2023 ( chi )</t>
  </si>
  <si>
    <t>Utilizado no(s) item(ns) 89226</t>
  </si>
  <si>
    <t>89221</t>
  </si>
  <si>
    <t>Betoneira capacidade nominal de 600 l, capacidade de mistura 360 l, motor elétrico trifásico potência de 4 cv, sem carregador - depreciação. Af_05/2023</t>
  </si>
  <si>
    <t>89222</t>
  </si>
  <si>
    <t>Betoneira capacidade nominal de 600 l, capacidade de mistura 360 l, motor elétrico trifásico potência de 4 cv, sem carregador - juros. Af_05/2023</t>
  </si>
  <si>
    <t>89225 - Betoneira capacidade nominal de 600 l, capacidade de mistura 360 l, motor elétrico trifásico potência de 4 cv, sem carregador - chp diurno. Af_05/2023 ( chp )</t>
  </si>
  <si>
    <t>Utilizado no(s) item(ns) 89225</t>
  </si>
  <si>
    <t>89223</t>
  </si>
  <si>
    <t>Betoneira capacidade nominal de 600 l, capacidade de mistura 360 l, motor elétrico trifásico potência de 4 cv, sem carregador - manutenção. Af_05/2023</t>
  </si>
  <si>
    <t>89224</t>
  </si>
  <si>
    <t>Betoneira capacidade nominal de 600 l, capacidade de mistura 360 l, motor elétrico trifásico potência de 4 cv, sem carregador - materiais na operação. Af_05/2023</t>
  </si>
  <si>
    <t>88377 - Operador de betoneira estacionária/misturador com encargos complementa res ( h )</t>
  </si>
  <si>
    <t>Utilizado no(s) item(ns) 88377</t>
  </si>
  <si>
    <t>37666</t>
  </si>
  <si>
    <t>Operador de betoneira estacionaria / misturador (horista)</t>
  </si>
  <si>
    <t>95389</t>
  </si>
  <si>
    <t>Curso de capacitação para operador de betoneira estacionária/misturador (encargos complementares) - horista</t>
  </si>
  <si>
    <t>89221 - Betoneira capacidade nominal de 600 l, capacidade de mistura 360 l, motor elétrico trifásico potência de 4 cv, sem carregador - depreciação. Af_05/2023 ( h )</t>
  </si>
  <si>
    <t>Utilizado no(s) item(ns) 89221</t>
  </si>
  <si>
    <t>36397</t>
  </si>
  <si>
    <t>Betoneira, capacidade nominal 600 l, capacidade de mistura 360 l, motor eletrico trifasico 220/380v, potencia 4cv, sem carregador</t>
  </si>
  <si>
    <t>89222 - Betoneira capacidade nominal de 600 l, capacidade de mistura 360 l, motor elétrico trifásico potência de 4 cv, sem carregador - juros. Af_05/2023 ( h )</t>
  </si>
  <si>
    <t>Utilizado no(s) item(ns) 89222</t>
  </si>
  <si>
    <t>89223 - Betoneira capacidade nominal de 600 l, capacidade de mistura 360 l, motor elétrico trifásico potência de 4 cv, sem carregador - manutenção. Af_05/2023 ( h )</t>
  </si>
  <si>
    <t>Utilizado no(s) item(ns) 89223</t>
  </si>
  <si>
    <t>89224 - Betoneira capacidade nominal de 600 l, capacidade de mistura 360 l, motor elétrico trifásico potência de 4 cv, sem carregador - materiais na operação. Af_05/2023 ( h )</t>
  </si>
  <si>
    <t>Utilizado no(s) item(ns) 89224</t>
  </si>
  <si>
    <t>2705</t>
  </si>
  <si>
    <t>Energia elétrica até 2000 kwh industrial, sem demanda</t>
  </si>
  <si>
    <t>kWh</t>
  </si>
  <si>
    <t>95389 - Curso de capacitação para operador de betoneira estacionária/misturador (encargos complementares) - horista ( h )</t>
  </si>
  <si>
    <t>Utilizado no(s) item(ns) 95389</t>
  </si>
  <si>
    <t>90587 - Vibrador de imersão, diâmetro de ponteira 45mm, motor elétrico trifásico potência de 2 cv - chi diurno. Af_06/2015 ( chi )</t>
  </si>
  <si>
    <t>Utilizado no(s) item(ns) 90587</t>
  </si>
  <si>
    <t>90582</t>
  </si>
  <si>
    <t>Vibrador de imersão, diâmetro de ponteira 45mm, motor elétrico trifásico potência de 2 cv - depreciação. Af_06/2015</t>
  </si>
  <si>
    <t>90583</t>
  </si>
  <si>
    <t>Vibrador de imersão, diâmetro de ponteira 45mm, motor elétrico trifásico potência de 2 cv - juros. Af_06/2015</t>
  </si>
  <si>
    <t>90586 - Vibrador de imersão, diâmetro de ponteira 45mm, motor elétrico trifásico potência de 2 cv - chp diurno. Af_06/2015 ( chp )</t>
  </si>
  <si>
    <t>Utilizado no(s) item(ns) 90586</t>
  </si>
  <si>
    <t>90584</t>
  </si>
  <si>
    <t>Vibrador de imersão, diâmetro de ponteira 45mm, motor elétrico trifásico potência de 2 cv - manutenção. Af_06/2015</t>
  </si>
  <si>
    <t>90585</t>
  </si>
  <si>
    <t>Vibrador de imersão, diâmetro de ponteira 45mm, motor elétrico trifásico potência de 2 cv - materiais na operação. Af_06/2015</t>
  </si>
  <si>
    <t>90582 - Vibrador de imersão, diâmetro de ponteira 45mm, motor elétrico trifásico potência de 2 cv - depreciação. Af_06/2015 ( h )</t>
  </si>
  <si>
    <t>Utilizado no(s) item(ns) 90582</t>
  </si>
  <si>
    <t>13896</t>
  </si>
  <si>
    <t>Vibrador de imersão, diâmetro da ponteira de *45* mm, com motor elétrico trifásico de 2 hp (2 cv)</t>
  </si>
  <si>
    <t>90583 - Vibrador de imersão, diâmetro de ponteira 45mm, motor elétrico trifásico potência de 2 cv - juros. Af_06/2015 ( h )</t>
  </si>
  <si>
    <t>Utilizado no(s) item(ns) 90583</t>
  </si>
  <si>
    <t>90584 - Vibrador de imersão, diâmetro de ponteira 45mm, motor elétrico trifásico potência de 2 cv - manutenção. Af_06/2015 ( h )</t>
  </si>
  <si>
    <t>Utilizado no(s) item(ns) 90584</t>
  </si>
  <si>
    <t>90585 - Vibrador de imersão, diâmetro de ponteira 45mm, motor elétrico trifásico potência de 2 cv - materiais na operação. Af_06/2015 ( h )</t>
  </si>
  <si>
    <t>Utilizado no(s) item(ns) 90585</t>
  </si>
  <si>
    <t>87292 - Argamassa traço 1:2:8 (em volume de cimento, cal e areia média úmida) para emboço/massa única/assentamento de alvenaria de vedação, preparo mecânico com betoneira 400 l. Af_08/2019 ( m³ )</t>
  </si>
  <si>
    <t>Utilizado no(s) item(ns) 87292</t>
  </si>
  <si>
    <t>1106</t>
  </si>
  <si>
    <t>Cal hidratada ch-i para argamassas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</si>
  <si>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</si>
  <si>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</si>
  <si>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</si>
  <si>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</si>
  <si>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88831 - Betoneira capacidade nominal de 400 l, capacidade de mistura 280 l, motor elétrico trifásico potência de 2 cv, sem carregador - chi diurno. Af_05/2023 ( chi )</t>
  </si>
  <si>
    <t>Utilizado no(s) item(ns) 88831</t>
  </si>
  <si>
    <t>88826</t>
  </si>
  <si>
    <t>Betoneira capacidade nominal de 400 l, capacidade de mistura 280 l, motor elétrico trifásico potência de 2 cv, sem carregador - depreciação. Af_05/2023</t>
  </si>
  <si>
    <t>88827</t>
  </si>
  <si>
    <t>Betoneira capacidade nominal de 400 l, capacidade de mistura 280 l, motor elétrico trifásico potência de 2 cv, sem carregador - juros. Af_05/2023</t>
  </si>
  <si>
    <t>88830 - Betoneira capacidade nominal de 400 l, capacidade de mistura 280 l, motor elétrico trifásico potência de 2 cv, sem carregador - chp diurno. Af_05/2023 ( chp )</t>
  </si>
  <si>
    <t>Utilizado no(s) item(ns) 88830</t>
  </si>
  <si>
    <t>88828</t>
  </si>
  <si>
    <t>Betoneira capacidade nominal de 400 l, capacidade de mistura 280 l, motor elétrico trifásico potência de 2 cv, sem carregador - manutenção. Af_05/2023</t>
  </si>
  <si>
    <t>88829</t>
  </si>
  <si>
    <t>Betoneira capacidade nominal de 400 l, capacidade de mistura 280 l, motor elétrico trifásico potência de 2 cv, sem carregador - materiais na operação. Af_05/2023</t>
  </si>
  <si>
    <t>88826 - Betoneira capacidade nominal de 400 l, capacidade de mistura 280 l, motor elétrico trifásico potência de 2 cv, sem carregador - depreciação. Af_05/2023 ( h )</t>
  </si>
  <si>
    <t>Utilizado no(s) item(ns) 88826</t>
  </si>
  <si>
    <t>10535</t>
  </si>
  <si>
    <t>Betoneira capacidade nominal 400 l, capacidade de mistura  280 l, motor elétrico trifásico 220/380 v potência 2 cv, sem carregador</t>
  </si>
  <si>
    <t>88827 - Betoneira capacidade nominal de 400 l, capacidade de mistura 280 l, motor elétrico trifásico potência de 2 cv, sem carregador - juros. Af_05/2023 ( h )</t>
  </si>
  <si>
    <t>Utilizado no(s) item(ns) 88827</t>
  </si>
  <si>
    <t>88828 - Betoneira capacidade nominal de 400 l, capacidade de mistura 280 l, motor elétrico trifásico potência de 2 cv, sem carregador - manutenção. Af_05/2023 ( h )</t>
  </si>
  <si>
    <t>Utilizado no(s) item(ns) 88828</t>
  </si>
  <si>
    <t>88829 - Betoneira capacidade nominal de 400 l, capacidade de mistura 280 l, motor elétrico trifásico potência de 2 cv, sem carregador - materiais na operação. Af_05/2023 ( h )</t>
  </si>
  <si>
    <t>Utilizado no(s) item(ns) 88829</t>
  </si>
  <si>
    <t>88246 - Assentador de tubos com encargos complementares ( h )</t>
  </si>
  <si>
    <t>Utilizado no(s) item(ns) 88246</t>
  </si>
  <si>
    <t>40331</t>
  </si>
  <si>
    <t>Assentador de manilhas (horista)</t>
  </si>
  <si>
    <t>95315</t>
  </si>
  <si>
    <t>Curso de capacitação para assentador de tubos (encargos complementares) - horista</t>
  </si>
  <si>
    <t>Utilizado no(s) item(ns) 93358</t>
  </si>
  <si>
    <t>Utilizado no(s) item(ns) 93382</t>
  </si>
  <si>
    <t>95315 - Curso de capacitação para assentador de tubos (encargos complementares) - horista ( h )</t>
  </si>
  <si>
    <t>Utilizado no(s) item(ns) 95315</t>
  </si>
  <si>
    <t>88248 - Auxiliar de encanador ou bombeiro hidráulico com encargos complementar es ( h )</t>
  </si>
  <si>
    <t>Utilizado no(s) item(ns) 88248</t>
  </si>
  <si>
    <t>246</t>
  </si>
  <si>
    <t>Auxiliar de encanador ou bombeiro hidraulico (horista)</t>
  </si>
  <si>
    <t>43485</t>
  </si>
  <si>
    <t>Epi - família encanador - horista (encargos complementares - coletado caixa)</t>
  </si>
  <si>
    <t>43461</t>
  </si>
  <si>
    <t>Ferramentas - família encanador - horista (encargos complementares - coletado caixa)</t>
  </si>
  <si>
    <t>95317</t>
  </si>
  <si>
    <t>Curso de capacitação para auxiliar de encanador ou bombeiro hidráulico (encargos complementares) - horista</t>
  </si>
  <si>
    <t>88267 - Encanador ou bombeiro hidráulico com encargos complementares ( h )</t>
  </si>
  <si>
    <t>Utilizado no(s) item(ns) 88267</t>
  </si>
  <si>
    <t>2696</t>
  </si>
  <si>
    <t>Encanador ou bombeiro hidraulico (horista)</t>
  </si>
  <si>
    <t>95335</t>
  </si>
  <si>
    <t>Curso de capacitação para encanador ou bombeiro hidráulico (encargos complementares) - horista</t>
  </si>
  <si>
    <t>95317 - Curso de capacitação para auxiliar de encanador ou bombeiro hidráulico (encargos complementares) - horista ( h )</t>
  </si>
  <si>
    <t>Utilizado no(s) item(ns) 95317</t>
  </si>
  <si>
    <t>95335 - Curso de capacitação para encanador ou bombeiro hidráulico (encargos complementares) - horista ( h )</t>
  </si>
  <si>
    <t>Utilizado no(s) item(ns) 95335</t>
  </si>
  <si>
    <t>89801 - Joelho 90 graus, pvc, serie normal, esgoto predial, dn 50 mm, junta elástica, fornecido e instalado em prumada de esgoto sanitário ou ventilação. Af_08/2022 ( un )</t>
  </si>
  <si>
    <t>Utilizado no(s) item(ns) 89801</t>
  </si>
  <si>
    <t>Utilizado no(s) item(ns) 89712</t>
  </si>
  <si>
    <t>95240 - Lastro de concreto magro, aplicado em pisos, lajes sobre solo ou radiers, espessura de 3 cm. Af_01/2024 ( m² )</t>
  </si>
  <si>
    <t>Utilizado no(s) item(ns) 95240</t>
  </si>
  <si>
    <t>94968</t>
  </si>
  <si>
    <t>Concreto magro para lastro, traço 1:4,5:4,5 (em massa seca de cimento/ areia média/ brita 1) - preparo mecânico com betoneira 600 l. Af_05/2021</t>
  </si>
  <si>
    <t>101616 - Preparo de fundo de vala com largura menor que 1,5 m (acerto do solo natural), em local com nível baixo de interferência. Af_01/2026 ( m² )</t>
  </si>
  <si>
    <t>Utilizado no(s) item(ns) 101616</t>
  </si>
  <si>
    <t>94968 - Concreto magro para lastro, traço 1:4,5:4,5 (em massa seca de cimento/ areia média/ brita 1) - preparo mecânico com betoneira 600 l. Af_05/2021 ( m³ )</t>
  </si>
  <si>
    <t>Utilizado no(s) item(ns) 94968</t>
  </si>
  <si>
    <t>99834 - Lavadora de alta pressao (lava-jato) para agua fria, pressao de operacao entre 1400 e 1900 lib/pol2, vazao maxima entre 400 e 700 l/h - chi diurno. Af_05/2023 ( chi )</t>
  </si>
  <si>
    <t>Utilizado no(s) item(ns) 99834</t>
  </si>
  <si>
    <t>99829</t>
  </si>
  <si>
    <t>Lavadora de alta pressao (lava-jato) para agua fria, pressao de operacao entre 1400 e 1900 lib/pol2, vazao maxima entre 400 e 700 l/h - depreciação. Af_05/2023</t>
  </si>
  <si>
    <t>99830</t>
  </si>
  <si>
    <t>Lavadora de alta pressao (lava-jato) para agua fria, pressao de operacao entre 1400 e 1900 lib/pol2, vazao maxima entre 400 e 700 l/h - juros. Af_05/2023</t>
  </si>
  <si>
    <t>99833 - Lavadora de alta pressao (lava-jato) para agua fria, pressao de operacao entre 1400 e 1900 lib/pol2, vazao maxima entre 400 e 700 l/h - chp diurno. Af_05/2023 ( chp )</t>
  </si>
  <si>
    <t>Utilizado no(s) item(ns) 99833</t>
  </si>
  <si>
    <t>99831</t>
  </si>
  <si>
    <t>Lavadora de alta pressao (lava-jato) para agua fria, pressao de operacao entre 1400 e 1900 lib/pol2, vazao maxima entre 400 e 700 l/h - manutenção. Af_05/2023</t>
  </si>
  <si>
    <t>99832</t>
  </si>
  <si>
    <t>Lavadora de alta pressao (lava-jato) para agua fria, pressao de operacao entre 1400 e 1900 lib/pol2, vazao maxima entre 400 e 700 l/h - materiais na operação. Af_05/2023</t>
  </si>
  <si>
    <t>99829 - Lavadora de alta pressao (lava-jato) para agua fria, pressao de operacao entre 1400 e 1900 lib/pol2, vazao maxima entre 400 e 700 l/h - depreciação. Af_05/2023 ( h )</t>
  </si>
  <si>
    <t>Utilizado no(s) item(ns) 99829</t>
  </si>
  <si>
    <t>746</t>
  </si>
  <si>
    <t>Lavadora de alta pressao (lava - jato) para agua fria, pressao de operacao entre 1400 e 1900 lib/pol2, vazao maxima entre  400 e 700 l/h, potencia de operacao entre 2,50 e 3,00 cv</t>
  </si>
  <si>
    <t>99830 - Lavadora de alta pressao (lava-jato) para agua fria, pressao de operacao entre 1400 e 1900 lib/pol2, vazao maxima entre 400 e 700 l/h - juros. Af_05/2023 ( h )</t>
  </si>
  <si>
    <t>Utilizado no(s) item(ns) 99830</t>
  </si>
  <si>
    <t>99831 - Lavadora de alta pressao (lava-jato) para agua fria, pressao de operacao entre 1400 e 1900 lib/pol2, vazao maxima entre 400 e 700 l/h - manutenção. Af_05/2023 ( h )</t>
  </si>
  <si>
    <t>Utilizado no(s) item(ns) 99831</t>
  </si>
  <si>
    <t>99832 - Lavadora de alta pressao (lava-jato) para agua fria, pressao de operacao entre 1400 e 1900 lib/pol2, vazao maxima entre 400 e 700 l/h - materiais na operação. Af_05/2023 ( h )</t>
  </si>
  <si>
    <t>Utilizado no(s) item(ns) 99832</t>
  </si>
  <si>
    <t>Valor</t>
  </si>
  <si>
    <t>LOGO</t>
  </si>
  <si>
    <t>022400058 - ADMINISTRAÇÃO LOCAL (ENGENHEIRO, MESTRE, ETC): 3,49% DO CUSTO TOTAL DA OBRA, INSERIDO NO CUSTO DIRETO, PARA CONSTRUÇÃO DE EDIFÍCIOS (1° QUARTIL), CONFORME ACÓRDÃO DO TCU N° 2622/2013, TC036.076/2011-2, ITEM 9.2.2 ( gb )</t>
  </si>
  <si>
    <t>Utilizado no(s) item(ns) 07.01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</si>
</sst>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###,##0.000"/>
    <numFmt numFmtId="165" formatCode="###,##0.00"/>
    <numFmt numFmtId="166" formatCode="###,##0.00000000"/>
    <numFmt numFmtId="167" formatCode="###,##0.0000"/>
  </numFmts>
  <fonts count="7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sz val="10"/>
      <name val="Arial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66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44" fontId="3" fillId="0" borderId="13" xfId="1" applyFont="1" applyBorder="1" applyProtection="1"/>
    <xf numFmtId="44" fontId="4" fillId="0" borderId="9" xfId="1" applyFont="1" applyBorder="1" applyAlignment="1" applyProtection="1">
      <alignment horizontal="right" vertical="center"/>
    </xf>
    <xf numFmtId="44" fontId="4" fillId="3" borderId="9" xfId="1" applyFont="1" applyFill="1" applyBorder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68"/>
  <sheetViews>
    <sheetView topLeftCell="A58" zoomScaleNormal="100" workbookViewId="0">
      <selection activeCell="B66" sqref="B66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12.6" customHeight="1">
      <c r="A3" s="48" t="s">
        <v>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1:13" ht="12.6" customHeight="1">
      <c r="A4" s="48" t="s">
        <v>2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1:13" ht="12.6" customHeight="1">
      <c r="A5" s="47" t="s">
        <v>3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7" spans="1:13" ht="10.15" customHeight="1">
      <c r="A7" s="1" t="s">
        <v>4</v>
      </c>
      <c r="B7" s="49" t="s">
        <v>5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50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51" t="s">
        <v>17</v>
      </c>
      <c r="C13" s="53" t="s">
        <v>18</v>
      </c>
      <c r="D13" s="53" t="s">
        <v>19</v>
      </c>
      <c r="E13" s="53" t="s">
        <v>20</v>
      </c>
      <c r="F13" s="53" t="s">
        <v>21</v>
      </c>
      <c r="G13" s="53" t="s">
        <v>22</v>
      </c>
      <c r="H13" s="53" t="s">
        <v>23</v>
      </c>
      <c r="I13" s="55" t="s">
        <v>24</v>
      </c>
      <c r="J13" s="57" t="s">
        <v>25</v>
      </c>
      <c r="K13" s="58"/>
      <c r="L13" s="59"/>
      <c r="M13" s="55" t="s">
        <v>26</v>
      </c>
    </row>
    <row r="14" spans="1:13" ht="10.15" customHeight="1">
      <c r="A14" s="6" t="s">
        <v>27</v>
      </c>
      <c r="B14" s="52"/>
      <c r="C14" s="54"/>
      <c r="D14" s="54"/>
      <c r="E14" s="54"/>
      <c r="F14" s="54"/>
      <c r="G14" s="54"/>
      <c r="H14" s="54"/>
      <c r="I14" s="56"/>
      <c r="J14" s="60" t="s">
        <v>28</v>
      </c>
      <c r="K14" s="60" t="s">
        <v>29</v>
      </c>
      <c r="L14" s="60" t="s">
        <v>30</v>
      </c>
      <c r="M14" s="56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9</v>
      </c>
      <c r="D16" s="14" t="s">
        <v>35</v>
      </c>
      <c r="E16" s="15">
        <v>10000</v>
      </c>
      <c r="F16" s="16">
        <v>3.94</v>
      </c>
      <c r="G16" s="16">
        <v>4.8099999999999996</v>
      </c>
      <c r="H16" s="16">
        <v>48100</v>
      </c>
      <c r="I16" s="17" t="s">
        <v>36</v>
      </c>
      <c r="J16" s="17" t="s">
        <v>37</v>
      </c>
      <c r="K16" s="17" t="s">
        <v>37</v>
      </c>
      <c r="L16" s="17" t="s">
        <v>37</v>
      </c>
      <c r="M16" s="18" t="s">
        <v>38</v>
      </c>
    </row>
    <row r="17" spans="1:13" ht="33.75">
      <c r="A17" s="12" t="s">
        <v>39</v>
      </c>
      <c r="B17" s="13" t="s">
        <v>40</v>
      </c>
      <c r="C17" s="14" t="s">
        <v>9</v>
      </c>
      <c r="D17" s="14" t="s">
        <v>41</v>
      </c>
      <c r="E17" s="15">
        <v>3020</v>
      </c>
      <c r="F17" s="16">
        <v>7.25</v>
      </c>
      <c r="G17" s="16">
        <v>8.86</v>
      </c>
      <c r="H17" s="16">
        <v>26757.200000000001</v>
      </c>
      <c r="I17" s="17" t="s">
        <v>42</v>
      </c>
      <c r="J17" s="17" t="s">
        <v>37</v>
      </c>
      <c r="K17" s="17" t="s">
        <v>37</v>
      </c>
      <c r="L17" s="17" t="s">
        <v>37</v>
      </c>
      <c r="M17" s="18" t="s">
        <v>38</v>
      </c>
    </row>
    <row r="18" spans="1:13" ht="22.5">
      <c r="A18" s="12" t="s">
        <v>43</v>
      </c>
      <c r="B18" s="13" t="s">
        <v>44</v>
      </c>
      <c r="C18" s="14" t="s">
        <v>9</v>
      </c>
      <c r="D18" s="14" t="s">
        <v>35</v>
      </c>
      <c r="E18" s="15">
        <v>8</v>
      </c>
      <c r="F18" s="16">
        <v>458.89</v>
      </c>
      <c r="G18" s="16">
        <v>560.85</v>
      </c>
      <c r="H18" s="16">
        <v>4486.8</v>
      </c>
      <c r="I18" s="17" t="s">
        <v>36</v>
      </c>
      <c r="J18" s="17" t="s">
        <v>37</v>
      </c>
      <c r="K18" s="17" t="s">
        <v>37</v>
      </c>
      <c r="L18" s="17" t="s">
        <v>37</v>
      </c>
      <c r="M18" s="18" t="s">
        <v>38</v>
      </c>
    </row>
    <row r="19" spans="1:13" ht="22.5">
      <c r="A19" s="12" t="s">
        <v>45</v>
      </c>
      <c r="B19" s="13" t="s">
        <v>46</v>
      </c>
      <c r="C19" s="14" t="s">
        <v>9</v>
      </c>
      <c r="D19" s="14" t="s">
        <v>47</v>
      </c>
      <c r="E19" s="15">
        <v>1</v>
      </c>
      <c r="F19" s="16">
        <v>208.66</v>
      </c>
      <c r="G19" s="16">
        <v>255.02</v>
      </c>
      <c r="H19" s="16">
        <v>255.02</v>
      </c>
      <c r="I19" s="17" t="s">
        <v>42</v>
      </c>
      <c r="J19" s="17" t="s">
        <v>37</v>
      </c>
      <c r="K19" s="17" t="s">
        <v>37</v>
      </c>
      <c r="L19" s="17" t="s">
        <v>37</v>
      </c>
      <c r="M19" s="18" t="s">
        <v>38</v>
      </c>
    </row>
    <row r="20" spans="1:13" ht="22.5">
      <c r="A20" s="12" t="s">
        <v>48</v>
      </c>
      <c r="B20" s="13" t="s">
        <v>49</v>
      </c>
      <c r="C20" s="14" t="s">
        <v>9</v>
      </c>
      <c r="D20" s="14" t="s">
        <v>47</v>
      </c>
      <c r="E20" s="15">
        <v>1</v>
      </c>
      <c r="F20" s="16">
        <v>1755.15</v>
      </c>
      <c r="G20" s="16">
        <v>2145.14</v>
      </c>
      <c r="H20" s="16">
        <v>2145.14</v>
      </c>
      <c r="I20" s="17" t="s">
        <v>42</v>
      </c>
      <c r="J20" s="17" t="s">
        <v>37</v>
      </c>
      <c r="K20" s="17" t="s">
        <v>37</v>
      </c>
      <c r="L20" s="17" t="s">
        <v>37</v>
      </c>
      <c r="M20" s="18" t="s">
        <v>38</v>
      </c>
    </row>
    <row r="21" spans="1:13" ht="33.75">
      <c r="A21" s="12" t="s">
        <v>50</v>
      </c>
      <c r="B21" s="13" t="s">
        <v>51</v>
      </c>
      <c r="C21" s="14" t="s">
        <v>9</v>
      </c>
      <c r="D21" s="14" t="s">
        <v>52</v>
      </c>
      <c r="E21" s="15">
        <v>6</v>
      </c>
      <c r="F21" s="16">
        <v>725.58</v>
      </c>
      <c r="G21" s="16">
        <v>886.8</v>
      </c>
      <c r="H21" s="16">
        <v>5320.8</v>
      </c>
      <c r="I21" s="17" t="s">
        <v>42</v>
      </c>
      <c r="J21" s="17" t="s">
        <v>37</v>
      </c>
      <c r="K21" s="17" t="s">
        <v>37</v>
      </c>
      <c r="L21" s="17" t="s">
        <v>37</v>
      </c>
      <c r="M21" s="18" t="s">
        <v>38</v>
      </c>
    </row>
    <row r="22" spans="1:13" ht="22.5">
      <c r="A22" s="12" t="s">
        <v>53</v>
      </c>
      <c r="B22" s="13" t="s">
        <v>54</v>
      </c>
      <c r="C22" s="14" t="s">
        <v>9</v>
      </c>
      <c r="D22" s="14" t="s">
        <v>52</v>
      </c>
      <c r="E22" s="15">
        <v>6</v>
      </c>
      <c r="F22" s="16">
        <v>1900</v>
      </c>
      <c r="G22" s="16">
        <v>2322.1799999999998</v>
      </c>
      <c r="H22" s="16">
        <v>13933.08</v>
      </c>
      <c r="I22" s="17" t="s">
        <v>55</v>
      </c>
      <c r="J22" s="17" t="s">
        <v>37</v>
      </c>
      <c r="K22" s="17" t="s">
        <v>37</v>
      </c>
      <c r="L22" s="17" t="s">
        <v>37</v>
      </c>
      <c r="M22" s="18" t="s">
        <v>56</v>
      </c>
    </row>
    <row r="23" spans="1:13">
      <c r="A23" s="19"/>
      <c r="B23" s="20" t="s">
        <v>57</v>
      </c>
      <c r="C23" s="21"/>
      <c r="D23" s="21"/>
      <c r="E23" s="21"/>
      <c r="F23" s="21"/>
      <c r="G23" s="21"/>
      <c r="H23" s="22">
        <v>100998.04</v>
      </c>
      <c r="I23" s="23"/>
      <c r="J23" s="23"/>
      <c r="K23" s="23"/>
      <c r="L23" s="23"/>
      <c r="M23" s="24"/>
    </row>
    <row r="24" spans="1:13">
      <c r="A24" s="8" t="s">
        <v>58</v>
      </c>
      <c r="B24" s="9" t="s">
        <v>59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>
      <c r="A25" s="12" t="s">
        <v>60</v>
      </c>
      <c r="B25" s="13" t="s">
        <v>61</v>
      </c>
      <c r="C25" s="14" t="s">
        <v>9</v>
      </c>
      <c r="D25" s="14" t="s">
        <v>62</v>
      </c>
      <c r="E25" s="15">
        <v>60.5</v>
      </c>
      <c r="F25" s="16">
        <v>90.03</v>
      </c>
      <c r="G25" s="16">
        <v>110.03</v>
      </c>
      <c r="H25" s="16">
        <v>6656.81</v>
      </c>
      <c r="I25" s="17" t="s">
        <v>36</v>
      </c>
      <c r="J25" s="17" t="s">
        <v>37</v>
      </c>
      <c r="K25" s="17" t="s">
        <v>37</v>
      </c>
      <c r="L25" s="17" t="s">
        <v>37</v>
      </c>
      <c r="M25" s="18" t="s">
        <v>38</v>
      </c>
    </row>
    <row r="26" spans="1:13" ht="33.75">
      <c r="A26" s="12" t="s">
        <v>63</v>
      </c>
      <c r="B26" s="13" t="s">
        <v>64</v>
      </c>
      <c r="C26" s="14" t="s">
        <v>9</v>
      </c>
      <c r="D26" s="14" t="s">
        <v>35</v>
      </c>
      <c r="E26" s="15">
        <v>3020</v>
      </c>
      <c r="F26" s="16">
        <v>3.48</v>
      </c>
      <c r="G26" s="16">
        <v>4.25</v>
      </c>
      <c r="H26" s="16">
        <v>12835</v>
      </c>
      <c r="I26" s="17" t="s">
        <v>36</v>
      </c>
      <c r="J26" s="17" t="s">
        <v>37</v>
      </c>
      <c r="K26" s="17" t="s">
        <v>37</v>
      </c>
      <c r="L26" s="17" t="s">
        <v>37</v>
      </c>
      <c r="M26" s="18" t="s">
        <v>38</v>
      </c>
    </row>
    <row r="27" spans="1:13" ht="22.5">
      <c r="A27" s="12" t="s">
        <v>65</v>
      </c>
      <c r="B27" s="13" t="s">
        <v>66</v>
      </c>
      <c r="C27" s="14" t="s">
        <v>9</v>
      </c>
      <c r="D27" s="14" t="s">
        <v>62</v>
      </c>
      <c r="E27" s="15">
        <v>37</v>
      </c>
      <c r="F27" s="16">
        <v>27.32</v>
      </c>
      <c r="G27" s="16">
        <v>33.39</v>
      </c>
      <c r="H27" s="16">
        <v>1235.43</v>
      </c>
      <c r="I27" s="17" t="s">
        <v>36</v>
      </c>
      <c r="J27" s="17" t="s">
        <v>37</v>
      </c>
      <c r="K27" s="17" t="s">
        <v>37</v>
      </c>
      <c r="L27" s="17" t="s">
        <v>37</v>
      </c>
      <c r="M27" s="18" t="s">
        <v>38</v>
      </c>
    </row>
    <row r="28" spans="1:13" ht="22.5">
      <c r="A28" s="12" t="s">
        <v>67</v>
      </c>
      <c r="B28" s="13" t="s">
        <v>68</v>
      </c>
      <c r="C28" s="14" t="s">
        <v>9</v>
      </c>
      <c r="D28" s="14" t="s">
        <v>35</v>
      </c>
      <c r="E28" s="15">
        <v>3352.5</v>
      </c>
      <c r="F28" s="16">
        <v>3.12</v>
      </c>
      <c r="G28" s="16">
        <v>3.81</v>
      </c>
      <c r="H28" s="16">
        <v>12773.02</v>
      </c>
      <c r="I28" s="17" t="s">
        <v>42</v>
      </c>
      <c r="J28" s="17" t="s">
        <v>37</v>
      </c>
      <c r="K28" s="17" t="s">
        <v>37</v>
      </c>
      <c r="L28" s="17" t="s">
        <v>37</v>
      </c>
      <c r="M28" s="18" t="s">
        <v>38</v>
      </c>
    </row>
    <row r="29" spans="1:13" ht="22.5">
      <c r="A29" s="12" t="s">
        <v>69</v>
      </c>
      <c r="B29" s="13" t="s">
        <v>70</v>
      </c>
      <c r="C29" s="14" t="s">
        <v>9</v>
      </c>
      <c r="D29" s="14" t="s">
        <v>71</v>
      </c>
      <c r="E29" s="15">
        <v>11452.5</v>
      </c>
      <c r="F29" s="16">
        <v>12.99</v>
      </c>
      <c r="G29" s="16">
        <v>15.87</v>
      </c>
      <c r="H29" s="16">
        <v>181751.17</v>
      </c>
      <c r="I29" s="17" t="s">
        <v>36</v>
      </c>
      <c r="J29" s="17" t="s">
        <v>37</v>
      </c>
      <c r="K29" s="17" t="s">
        <v>37</v>
      </c>
      <c r="L29" s="17" t="s">
        <v>37</v>
      </c>
      <c r="M29" s="18" t="s">
        <v>38</v>
      </c>
    </row>
    <row r="30" spans="1:13" ht="33.75">
      <c r="A30" s="12" t="s">
        <v>72</v>
      </c>
      <c r="B30" s="13" t="s">
        <v>73</v>
      </c>
      <c r="C30" s="14" t="s">
        <v>9</v>
      </c>
      <c r="D30" s="14" t="s">
        <v>35</v>
      </c>
      <c r="E30" s="15">
        <v>401.5</v>
      </c>
      <c r="F30" s="16">
        <v>114.88</v>
      </c>
      <c r="G30" s="16">
        <v>140.4</v>
      </c>
      <c r="H30" s="16">
        <v>56370.6</v>
      </c>
      <c r="I30" s="17" t="s">
        <v>42</v>
      </c>
      <c r="J30" s="17" t="s">
        <v>37</v>
      </c>
      <c r="K30" s="17" t="s">
        <v>37</v>
      </c>
      <c r="L30" s="17" t="s">
        <v>37</v>
      </c>
      <c r="M30" s="18" t="s">
        <v>38</v>
      </c>
    </row>
    <row r="31" spans="1:13" ht="33.75">
      <c r="A31" s="12" t="s">
        <v>74</v>
      </c>
      <c r="B31" s="13" t="s">
        <v>75</v>
      </c>
      <c r="C31" s="14" t="s">
        <v>9</v>
      </c>
      <c r="D31" s="14" t="s">
        <v>62</v>
      </c>
      <c r="E31" s="15">
        <v>325.5</v>
      </c>
      <c r="F31" s="16">
        <v>477.83</v>
      </c>
      <c r="G31" s="16">
        <v>584</v>
      </c>
      <c r="H31" s="16">
        <v>190092</v>
      </c>
      <c r="I31" s="17" t="s">
        <v>36</v>
      </c>
      <c r="J31" s="17" t="s">
        <v>37</v>
      </c>
      <c r="K31" s="17" t="s">
        <v>37</v>
      </c>
      <c r="L31" s="17" t="s">
        <v>37</v>
      </c>
      <c r="M31" s="18" t="s">
        <v>38</v>
      </c>
    </row>
    <row r="32" spans="1:13" ht="22.5">
      <c r="A32" s="12" t="s">
        <v>76</v>
      </c>
      <c r="B32" s="13" t="s">
        <v>77</v>
      </c>
      <c r="C32" s="14" t="s">
        <v>9</v>
      </c>
      <c r="D32" s="14" t="s">
        <v>62</v>
      </c>
      <c r="E32" s="15">
        <v>325.5</v>
      </c>
      <c r="F32" s="16">
        <v>308.54000000000002</v>
      </c>
      <c r="G32" s="16">
        <v>377.09</v>
      </c>
      <c r="H32" s="16">
        <v>122742.79</v>
      </c>
      <c r="I32" s="17" t="s">
        <v>36</v>
      </c>
      <c r="J32" s="17" t="s">
        <v>37</v>
      </c>
      <c r="K32" s="17" t="s">
        <v>37</v>
      </c>
      <c r="L32" s="17" t="s">
        <v>37</v>
      </c>
      <c r="M32" s="18" t="s">
        <v>38</v>
      </c>
    </row>
    <row r="33" spans="1:13">
      <c r="A33" s="19"/>
      <c r="B33" s="20" t="s">
        <v>78</v>
      </c>
      <c r="C33" s="21"/>
      <c r="D33" s="21"/>
      <c r="E33" s="21"/>
      <c r="F33" s="21"/>
      <c r="G33" s="21"/>
      <c r="H33" s="22">
        <v>584456.81999999995</v>
      </c>
      <c r="I33" s="23"/>
      <c r="J33" s="23"/>
      <c r="K33" s="23"/>
      <c r="L33" s="23"/>
      <c r="M33" s="24"/>
    </row>
    <row r="34" spans="1:13">
      <c r="A34" s="8" t="s">
        <v>79</v>
      </c>
      <c r="B34" s="9" t="s">
        <v>80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1"/>
    </row>
    <row r="35" spans="1:13" ht="33.75">
      <c r="A35" s="12" t="s">
        <v>81</v>
      </c>
      <c r="B35" s="13" t="s">
        <v>82</v>
      </c>
      <c r="C35" s="14" t="s">
        <v>9</v>
      </c>
      <c r="D35" s="14" t="s">
        <v>35</v>
      </c>
      <c r="E35" s="15">
        <v>370.5</v>
      </c>
      <c r="F35" s="16">
        <v>98.33</v>
      </c>
      <c r="G35" s="16">
        <v>120.17</v>
      </c>
      <c r="H35" s="16">
        <v>44522.98</v>
      </c>
      <c r="I35" s="17" t="s">
        <v>36</v>
      </c>
      <c r="J35" s="17" t="s">
        <v>37</v>
      </c>
      <c r="K35" s="17" t="s">
        <v>37</v>
      </c>
      <c r="L35" s="17" t="s">
        <v>37</v>
      </c>
      <c r="M35" s="18" t="s">
        <v>38</v>
      </c>
    </row>
    <row r="36" spans="1:13">
      <c r="A36" s="19"/>
      <c r="B36" s="20" t="s">
        <v>83</v>
      </c>
      <c r="C36" s="21"/>
      <c r="D36" s="21"/>
      <c r="E36" s="21"/>
      <c r="F36" s="21"/>
      <c r="G36" s="21"/>
      <c r="H36" s="22">
        <v>44522.98</v>
      </c>
      <c r="I36" s="23"/>
      <c r="J36" s="23"/>
      <c r="K36" s="23"/>
      <c r="L36" s="23"/>
      <c r="M36" s="24"/>
    </row>
    <row r="37" spans="1:13">
      <c r="A37" s="8" t="s">
        <v>84</v>
      </c>
      <c r="B37" s="9" t="s">
        <v>85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1"/>
    </row>
    <row r="38" spans="1:13" ht="22.5">
      <c r="A38" s="12" t="s">
        <v>86</v>
      </c>
      <c r="B38" s="13" t="s">
        <v>87</v>
      </c>
      <c r="C38" s="14" t="s">
        <v>9</v>
      </c>
      <c r="D38" s="14" t="s">
        <v>88</v>
      </c>
      <c r="E38" s="15">
        <v>600</v>
      </c>
      <c r="F38" s="16">
        <v>29.81</v>
      </c>
      <c r="G38" s="16">
        <v>36.43</v>
      </c>
      <c r="H38" s="16">
        <v>21858</v>
      </c>
      <c r="I38" s="17" t="s">
        <v>42</v>
      </c>
      <c r="J38" s="17" t="s">
        <v>37</v>
      </c>
      <c r="K38" s="17" t="s">
        <v>37</v>
      </c>
      <c r="L38" s="17" t="s">
        <v>37</v>
      </c>
      <c r="M38" s="18" t="s">
        <v>38</v>
      </c>
    </row>
    <row r="39" spans="1:13" ht="22.5">
      <c r="A39" s="12" t="s">
        <v>89</v>
      </c>
      <c r="B39" s="13" t="s">
        <v>90</v>
      </c>
      <c r="C39" s="14" t="s">
        <v>9</v>
      </c>
      <c r="D39" s="14" t="s">
        <v>47</v>
      </c>
      <c r="E39" s="15">
        <v>100</v>
      </c>
      <c r="F39" s="16">
        <v>8.84</v>
      </c>
      <c r="G39" s="16">
        <v>10.8</v>
      </c>
      <c r="H39" s="16">
        <v>1080</v>
      </c>
      <c r="I39" s="17" t="s">
        <v>36</v>
      </c>
      <c r="J39" s="17" t="s">
        <v>37</v>
      </c>
      <c r="K39" s="17" t="s">
        <v>37</v>
      </c>
      <c r="L39" s="17" t="s">
        <v>37</v>
      </c>
      <c r="M39" s="18" t="s">
        <v>38</v>
      </c>
    </row>
    <row r="40" spans="1:13" ht="22.5">
      <c r="A40" s="12" t="s">
        <v>91</v>
      </c>
      <c r="B40" s="13" t="s">
        <v>92</v>
      </c>
      <c r="C40" s="14" t="s">
        <v>9</v>
      </c>
      <c r="D40" s="14" t="s">
        <v>88</v>
      </c>
      <c r="E40" s="15">
        <v>50</v>
      </c>
      <c r="F40" s="16">
        <v>5.53</v>
      </c>
      <c r="G40" s="16">
        <v>6.75</v>
      </c>
      <c r="H40" s="16">
        <v>337.5</v>
      </c>
      <c r="I40" s="17" t="s">
        <v>36</v>
      </c>
      <c r="J40" s="17" t="s">
        <v>37</v>
      </c>
      <c r="K40" s="17" t="s">
        <v>37</v>
      </c>
      <c r="L40" s="17" t="s">
        <v>37</v>
      </c>
      <c r="M40" s="18" t="s">
        <v>38</v>
      </c>
    </row>
    <row r="41" spans="1:13">
      <c r="A41" s="19"/>
      <c r="B41" s="20" t="s">
        <v>93</v>
      </c>
      <c r="C41" s="21"/>
      <c r="D41" s="21"/>
      <c r="E41" s="21"/>
      <c r="F41" s="21"/>
      <c r="G41" s="21"/>
      <c r="H41" s="22">
        <v>23275.5</v>
      </c>
      <c r="I41" s="23"/>
      <c r="J41" s="23"/>
      <c r="K41" s="23"/>
      <c r="L41" s="23"/>
      <c r="M41" s="24"/>
    </row>
    <row r="42" spans="1:13">
      <c r="A42" s="8" t="s">
        <v>94</v>
      </c>
      <c r="B42" s="9" t="s">
        <v>95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1"/>
    </row>
    <row r="43" spans="1:13" ht="22.5">
      <c r="A43" s="12" t="s">
        <v>96</v>
      </c>
      <c r="B43" s="13" t="s">
        <v>61</v>
      </c>
      <c r="C43" s="14" t="s">
        <v>9</v>
      </c>
      <c r="D43" s="14" t="s">
        <v>62</v>
      </c>
      <c r="E43" s="15">
        <v>140.5</v>
      </c>
      <c r="F43" s="16">
        <v>90.03</v>
      </c>
      <c r="G43" s="16">
        <v>110.03</v>
      </c>
      <c r="H43" s="16">
        <v>15459.21</v>
      </c>
      <c r="I43" s="17" t="s">
        <v>36</v>
      </c>
      <c r="J43" s="17" t="s">
        <v>37</v>
      </c>
      <c r="K43" s="17" t="s">
        <v>37</v>
      </c>
      <c r="L43" s="17" t="s">
        <v>37</v>
      </c>
      <c r="M43" s="18" t="s">
        <v>38</v>
      </c>
    </row>
    <row r="44" spans="1:13" ht="22.5">
      <c r="A44" s="12" t="s">
        <v>97</v>
      </c>
      <c r="B44" s="13" t="s">
        <v>98</v>
      </c>
      <c r="C44" s="14" t="s">
        <v>9</v>
      </c>
      <c r="D44" s="14" t="s">
        <v>62</v>
      </c>
      <c r="E44" s="15">
        <v>104</v>
      </c>
      <c r="F44" s="16">
        <v>10.24</v>
      </c>
      <c r="G44" s="16">
        <v>12.51</v>
      </c>
      <c r="H44" s="16">
        <v>1301.04</v>
      </c>
      <c r="I44" s="17" t="s">
        <v>42</v>
      </c>
      <c r="J44" s="17" t="s">
        <v>37</v>
      </c>
      <c r="K44" s="17" t="s">
        <v>37</v>
      </c>
      <c r="L44" s="17" t="s">
        <v>37</v>
      </c>
      <c r="M44" s="18" t="s">
        <v>38</v>
      </c>
    </row>
    <row r="45" spans="1:13" ht="33.75">
      <c r="A45" s="12" t="s">
        <v>99</v>
      </c>
      <c r="B45" s="13" t="s">
        <v>100</v>
      </c>
      <c r="C45" s="14" t="s">
        <v>9</v>
      </c>
      <c r="D45" s="14" t="s">
        <v>88</v>
      </c>
      <c r="E45" s="15">
        <v>125</v>
      </c>
      <c r="F45" s="16">
        <v>22.5</v>
      </c>
      <c r="G45" s="16">
        <v>27.49</v>
      </c>
      <c r="H45" s="16">
        <v>3436.25</v>
      </c>
      <c r="I45" s="17" t="s">
        <v>36</v>
      </c>
      <c r="J45" s="17" t="s">
        <v>37</v>
      </c>
      <c r="K45" s="17" t="s">
        <v>37</v>
      </c>
      <c r="L45" s="17" t="s">
        <v>37</v>
      </c>
      <c r="M45" s="18" t="s">
        <v>38</v>
      </c>
    </row>
    <row r="46" spans="1:13" ht="33.75">
      <c r="A46" s="12" t="s">
        <v>101</v>
      </c>
      <c r="B46" s="13" t="s">
        <v>102</v>
      </c>
      <c r="C46" s="14" t="s">
        <v>9</v>
      </c>
      <c r="D46" s="14" t="s">
        <v>88</v>
      </c>
      <c r="E46" s="15">
        <v>400</v>
      </c>
      <c r="F46" s="16">
        <v>28.74</v>
      </c>
      <c r="G46" s="16">
        <v>35.119999999999997</v>
      </c>
      <c r="H46" s="16">
        <v>14048</v>
      </c>
      <c r="I46" s="17" t="s">
        <v>36</v>
      </c>
      <c r="J46" s="17" t="s">
        <v>37</v>
      </c>
      <c r="K46" s="17" t="s">
        <v>37</v>
      </c>
      <c r="L46" s="17" t="s">
        <v>37</v>
      </c>
      <c r="M46" s="18" t="s">
        <v>38</v>
      </c>
    </row>
    <row r="47" spans="1:13" ht="33.75">
      <c r="A47" s="12" t="s">
        <v>103</v>
      </c>
      <c r="B47" s="13" t="s">
        <v>104</v>
      </c>
      <c r="C47" s="14" t="s">
        <v>9</v>
      </c>
      <c r="D47" s="14" t="s">
        <v>88</v>
      </c>
      <c r="E47" s="15">
        <v>1250</v>
      </c>
      <c r="F47" s="16">
        <v>40.020000000000003</v>
      </c>
      <c r="G47" s="16">
        <v>48.91</v>
      </c>
      <c r="H47" s="16">
        <v>61137.5</v>
      </c>
      <c r="I47" s="17" t="s">
        <v>36</v>
      </c>
      <c r="J47" s="17" t="s">
        <v>37</v>
      </c>
      <c r="K47" s="17" t="s">
        <v>37</v>
      </c>
      <c r="L47" s="17" t="s">
        <v>37</v>
      </c>
      <c r="M47" s="18" t="s">
        <v>38</v>
      </c>
    </row>
    <row r="48" spans="1:13" ht="33.75">
      <c r="A48" s="12" t="s">
        <v>105</v>
      </c>
      <c r="B48" s="13" t="s">
        <v>106</v>
      </c>
      <c r="C48" s="14" t="s">
        <v>9</v>
      </c>
      <c r="D48" s="14" t="s">
        <v>47</v>
      </c>
      <c r="E48" s="15">
        <v>50</v>
      </c>
      <c r="F48" s="16">
        <v>10.86</v>
      </c>
      <c r="G48" s="16">
        <v>13.27</v>
      </c>
      <c r="H48" s="16">
        <v>663.5</v>
      </c>
      <c r="I48" s="17" t="s">
        <v>36</v>
      </c>
      <c r="J48" s="17" t="s">
        <v>37</v>
      </c>
      <c r="K48" s="17" t="s">
        <v>37</v>
      </c>
      <c r="L48" s="17" t="s">
        <v>37</v>
      </c>
      <c r="M48" s="18" t="s">
        <v>38</v>
      </c>
    </row>
    <row r="49" spans="1:13" ht="33.75">
      <c r="A49" s="12" t="s">
        <v>107</v>
      </c>
      <c r="B49" s="13" t="s">
        <v>108</v>
      </c>
      <c r="C49" s="14" t="s">
        <v>9</v>
      </c>
      <c r="D49" s="14" t="s">
        <v>47</v>
      </c>
      <c r="E49" s="15">
        <v>250</v>
      </c>
      <c r="F49" s="16">
        <v>15.35</v>
      </c>
      <c r="G49" s="16">
        <v>18.760000000000002</v>
      </c>
      <c r="H49" s="16">
        <v>4690</v>
      </c>
      <c r="I49" s="17" t="s">
        <v>36</v>
      </c>
      <c r="J49" s="17" t="s">
        <v>37</v>
      </c>
      <c r="K49" s="17" t="s">
        <v>37</v>
      </c>
      <c r="L49" s="17" t="s">
        <v>37</v>
      </c>
      <c r="M49" s="18" t="s">
        <v>38</v>
      </c>
    </row>
    <row r="50" spans="1:13" ht="33.75">
      <c r="A50" s="12" t="s">
        <v>109</v>
      </c>
      <c r="B50" s="13" t="s">
        <v>110</v>
      </c>
      <c r="C50" s="14" t="s">
        <v>9</v>
      </c>
      <c r="D50" s="14" t="s">
        <v>47</v>
      </c>
      <c r="E50" s="15">
        <v>50</v>
      </c>
      <c r="F50" s="16">
        <v>28.62</v>
      </c>
      <c r="G50" s="16">
        <v>34.97</v>
      </c>
      <c r="H50" s="16">
        <v>1748.5</v>
      </c>
      <c r="I50" s="17" t="s">
        <v>36</v>
      </c>
      <c r="J50" s="17" t="s">
        <v>37</v>
      </c>
      <c r="K50" s="17" t="s">
        <v>37</v>
      </c>
      <c r="L50" s="17" t="s">
        <v>37</v>
      </c>
      <c r="M50" s="18" t="s">
        <v>38</v>
      </c>
    </row>
    <row r="51" spans="1:13" ht="33.75">
      <c r="A51" s="12" t="s">
        <v>111</v>
      </c>
      <c r="B51" s="13" t="s">
        <v>112</v>
      </c>
      <c r="C51" s="14" t="s">
        <v>9</v>
      </c>
      <c r="D51" s="14" t="s">
        <v>47</v>
      </c>
      <c r="E51" s="15">
        <v>50</v>
      </c>
      <c r="F51" s="16">
        <v>11.12</v>
      </c>
      <c r="G51" s="16">
        <v>13.59</v>
      </c>
      <c r="H51" s="16">
        <v>679.5</v>
      </c>
      <c r="I51" s="17" t="s">
        <v>36</v>
      </c>
      <c r="J51" s="17" t="s">
        <v>37</v>
      </c>
      <c r="K51" s="17" t="s">
        <v>37</v>
      </c>
      <c r="L51" s="17" t="s">
        <v>37</v>
      </c>
      <c r="M51" s="18" t="s">
        <v>38</v>
      </c>
    </row>
    <row r="52" spans="1:13" ht="33.75">
      <c r="A52" s="12" t="s">
        <v>113</v>
      </c>
      <c r="B52" s="13" t="s">
        <v>114</v>
      </c>
      <c r="C52" s="14" t="s">
        <v>9</v>
      </c>
      <c r="D52" s="14" t="s">
        <v>47</v>
      </c>
      <c r="E52" s="15">
        <v>50</v>
      </c>
      <c r="F52" s="16">
        <v>20.67</v>
      </c>
      <c r="G52" s="16">
        <v>25.26</v>
      </c>
      <c r="H52" s="16">
        <v>1263</v>
      </c>
      <c r="I52" s="17" t="s">
        <v>36</v>
      </c>
      <c r="J52" s="17" t="s">
        <v>37</v>
      </c>
      <c r="K52" s="17" t="s">
        <v>37</v>
      </c>
      <c r="L52" s="17" t="s">
        <v>37</v>
      </c>
      <c r="M52" s="18" t="s">
        <v>38</v>
      </c>
    </row>
    <row r="53" spans="1:13" ht="22.5">
      <c r="A53" s="12" t="s">
        <v>115</v>
      </c>
      <c r="B53" s="13" t="s">
        <v>116</v>
      </c>
      <c r="C53" s="14" t="s">
        <v>9</v>
      </c>
      <c r="D53" s="14" t="s">
        <v>47</v>
      </c>
      <c r="E53" s="15">
        <v>50</v>
      </c>
      <c r="F53" s="16">
        <v>46.83</v>
      </c>
      <c r="G53" s="16">
        <v>57.23</v>
      </c>
      <c r="H53" s="16">
        <v>2861.5</v>
      </c>
      <c r="I53" s="17" t="s">
        <v>42</v>
      </c>
      <c r="J53" s="17" t="s">
        <v>37</v>
      </c>
      <c r="K53" s="17" t="s">
        <v>37</v>
      </c>
      <c r="L53" s="17" t="s">
        <v>37</v>
      </c>
      <c r="M53" s="18" t="s">
        <v>38</v>
      </c>
    </row>
    <row r="54" spans="1:13" ht="33.75">
      <c r="A54" s="12" t="s">
        <v>117</v>
      </c>
      <c r="B54" s="13" t="s">
        <v>118</v>
      </c>
      <c r="C54" s="14" t="s">
        <v>9</v>
      </c>
      <c r="D54" s="14" t="s">
        <v>47</v>
      </c>
      <c r="E54" s="15">
        <v>50</v>
      </c>
      <c r="F54" s="16">
        <v>42.75</v>
      </c>
      <c r="G54" s="16">
        <v>52.24</v>
      </c>
      <c r="H54" s="16">
        <v>2612</v>
      </c>
      <c r="I54" s="17" t="s">
        <v>36</v>
      </c>
      <c r="J54" s="17" t="s">
        <v>37</v>
      </c>
      <c r="K54" s="17" t="s">
        <v>37</v>
      </c>
      <c r="L54" s="17" t="s">
        <v>37</v>
      </c>
      <c r="M54" s="18" t="s">
        <v>38</v>
      </c>
    </row>
    <row r="55" spans="1:13" ht="33.75">
      <c r="A55" s="12" t="s">
        <v>119</v>
      </c>
      <c r="B55" s="13" t="s">
        <v>120</v>
      </c>
      <c r="C55" s="14" t="s">
        <v>9</v>
      </c>
      <c r="D55" s="14" t="s">
        <v>47</v>
      </c>
      <c r="E55" s="15">
        <v>50</v>
      </c>
      <c r="F55" s="16">
        <v>52.84</v>
      </c>
      <c r="G55" s="16">
        <v>64.58</v>
      </c>
      <c r="H55" s="16">
        <v>3229</v>
      </c>
      <c r="I55" s="17" t="s">
        <v>36</v>
      </c>
      <c r="J55" s="17" t="s">
        <v>37</v>
      </c>
      <c r="K55" s="17" t="s">
        <v>37</v>
      </c>
      <c r="L55" s="17" t="s">
        <v>37</v>
      </c>
      <c r="M55" s="18" t="s">
        <v>38</v>
      </c>
    </row>
    <row r="56" spans="1:13" ht="22.5">
      <c r="A56" s="12" t="s">
        <v>121</v>
      </c>
      <c r="B56" s="13" t="s">
        <v>122</v>
      </c>
      <c r="C56" s="14" t="s">
        <v>9</v>
      </c>
      <c r="D56" s="14" t="s">
        <v>47</v>
      </c>
      <c r="E56" s="15">
        <v>50</v>
      </c>
      <c r="F56" s="16">
        <v>374.39</v>
      </c>
      <c r="G56" s="16">
        <v>457.57</v>
      </c>
      <c r="H56" s="16">
        <v>22878.5</v>
      </c>
      <c r="I56" s="17" t="s">
        <v>42</v>
      </c>
      <c r="J56" s="17" t="s">
        <v>37</v>
      </c>
      <c r="K56" s="17" t="s">
        <v>37</v>
      </c>
      <c r="L56" s="17" t="s">
        <v>37</v>
      </c>
      <c r="M56" s="18" t="s">
        <v>38</v>
      </c>
    </row>
    <row r="57" spans="1:13" ht="22.5">
      <c r="A57" s="12" t="s">
        <v>123</v>
      </c>
      <c r="B57" s="13" t="s">
        <v>124</v>
      </c>
      <c r="C57" s="14" t="s">
        <v>9</v>
      </c>
      <c r="D57" s="14" t="s">
        <v>47</v>
      </c>
      <c r="E57" s="15">
        <v>200</v>
      </c>
      <c r="F57" s="16">
        <v>358.57</v>
      </c>
      <c r="G57" s="16">
        <v>438.24</v>
      </c>
      <c r="H57" s="16">
        <v>87648</v>
      </c>
      <c r="I57" s="17" t="s">
        <v>42</v>
      </c>
      <c r="J57" s="17" t="s">
        <v>37</v>
      </c>
      <c r="K57" s="17" t="s">
        <v>37</v>
      </c>
      <c r="L57" s="17" t="s">
        <v>37</v>
      </c>
      <c r="M57" s="18" t="s">
        <v>38</v>
      </c>
    </row>
    <row r="58" spans="1:13" ht="45">
      <c r="A58" s="12" t="s">
        <v>125</v>
      </c>
      <c r="B58" s="13" t="s">
        <v>126</v>
      </c>
      <c r="C58" s="14" t="s">
        <v>9</v>
      </c>
      <c r="D58" s="14" t="s">
        <v>47</v>
      </c>
      <c r="E58" s="15">
        <v>50</v>
      </c>
      <c r="F58" s="16">
        <v>2080.0700000000002</v>
      </c>
      <c r="G58" s="16">
        <v>2542.2600000000002</v>
      </c>
      <c r="H58" s="16">
        <v>127113</v>
      </c>
      <c r="I58" s="17" t="s">
        <v>42</v>
      </c>
      <c r="J58" s="17" t="s">
        <v>37</v>
      </c>
      <c r="K58" s="17" t="s">
        <v>37</v>
      </c>
      <c r="L58" s="17" t="s">
        <v>37</v>
      </c>
      <c r="M58" s="18" t="s">
        <v>38</v>
      </c>
    </row>
    <row r="59" spans="1:13" ht="45">
      <c r="A59" s="12" t="s">
        <v>127</v>
      </c>
      <c r="B59" s="13" t="s">
        <v>128</v>
      </c>
      <c r="C59" s="14" t="s">
        <v>9</v>
      </c>
      <c r="D59" s="14" t="s">
        <v>47</v>
      </c>
      <c r="E59" s="15">
        <v>50</v>
      </c>
      <c r="F59" s="16">
        <v>1948.87</v>
      </c>
      <c r="G59" s="16">
        <v>2381.9</v>
      </c>
      <c r="H59" s="16">
        <v>119095</v>
      </c>
      <c r="I59" s="17" t="s">
        <v>42</v>
      </c>
      <c r="J59" s="17" t="s">
        <v>37</v>
      </c>
      <c r="K59" s="17" t="s">
        <v>37</v>
      </c>
      <c r="L59" s="17" t="s">
        <v>37</v>
      </c>
      <c r="M59" s="18" t="s">
        <v>38</v>
      </c>
    </row>
    <row r="60" spans="1:13">
      <c r="A60" s="19"/>
      <c r="B60" s="20" t="s">
        <v>129</v>
      </c>
      <c r="C60" s="21"/>
      <c r="D60" s="21"/>
      <c r="E60" s="21"/>
      <c r="F60" s="21"/>
      <c r="G60" s="21"/>
      <c r="H60" s="22">
        <v>469863.5</v>
      </c>
      <c r="I60" s="23"/>
      <c r="J60" s="23"/>
      <c r="K60" s="23"/>
      <c r="L60" s="23"/>
      <c r="M60" s="24"/>
    </row>
    <row r="61" spans="1:13">
      <c r="A61" s="8" t="s">
        <v>130</v>
      </c>
      <c r="B61" s="9" t="s">
        <v>131</v>
      </c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1"/>
    </row>
    <row r="62" spans="1:13" ht="22.5">
      <c r="A62" s="12" t="s">
        <v>132</v>
      </c>
      <c r="B62" s="13" t="s">
        <v>133</v>
      </c>
      <c r="C62" s="14" t="s">
        <v>9</v>
      </c>
      <c r="D62" s="14" t="s">
        <v>35</v>
      </c>
      <c r="E62" s="15">
        <v>2779</v>
      </c>
      <c r="F62" s="16">
        <v>1.61</v>
      </c>
      <c r="G62" s="16">
        <v>1.96</v>
      </c>
      <c r="H62" s="16">
        <v>5446.84</v>
      </c>
      <c r="I62" s="17" t="s">
        <v>36</v>
      </c>
      <c r="J62" s="17" t="s">
        <v>37</v>
      </c>
      <c r="K62" s="17" t="s">
        <v>37</v>
      </c>
      <c r="L62" s="17" t="s">
        <v>37</v>
      </c>
      <c r="M62" s="18" t="s">
        <v>38</v>
      </c>
    </row>
    <row r="63" spans="1:13" ht="22.5">
      <c r="A63" s="12" t="s">
        <v>134</v>
      </c>
      <c r="B63" s="13" t="s">
        <v>135</v>
      </c>
      <c r="C63" s="14" t="s">
        <v>9</v>
      </c>
      <c r="D63" s="14" t="s">
        <v>35</v>
      </c>
      <c r="E63" s="15">
        <v>1120</v>
      </c>
      <c r="F63" s="16">
        <v>11.39</v>
      </c>
      <c r="G63" s="16">
        <v>13.92</v>
      </c>
      <c r="H63" s="16">
        <v>15590.4</v>
      </c>
      <c r="I63" s="17" t="s">
        <v>36</v>
      </c>
      <c r="J63" s="17" t="s">
        <v>37</v>
      </c>
      <c r="K63" s="17" t="s">
        <v>37</v>
      </c>
      <c r="L63" s="17" t="s">
        <v>37</v>
      </c>
      <c r="M63" s="18" t="s">
        <v>38</v>
      </c>
    </row>
    <row r="64" spans="1:13">
      <c r="A64" s="19"/>
      <c r="B64" s="20" t="s">
        <v>136</v>
      </c>
      <c r="C64" s="21"/>
      <c r="D64" s="21"/>
      <c r="E64" s="21"/>
      <c r="F64" s="21"/>
      <c r="G64" s="21"/>
      <c r="H64" s="22">
        <v>21037.24</v>
      </c>
      <c r="I64" s="23"/>
      <c r="J64" s="23"/>
      <c r="K64" s="23"/>
      <c r="L64" s="23"/>
      <c r="M64" s="24"/>
    </row>
    <row r="65" spans="1:13">
      <c r="A65" s="8" t="s">
        <v>137</v>
      </c>
      <c r="B65" s="9" t="s">
        <v>138</v>
      </c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1"/>
    </row>
    <row r="66" spans="1:13" ht="45">
      <c r="A66" s="12" t="s">
        <v>139</v>
      </c>
      <c r="B66" s="13" t="s">
        <v>140</v>
      </c>
      <c r="C66" s="14" t="s">
        <v>9</v>
      </c>
      <c r="D66" s="14" t="s">
        <v>141</v>
      </c>
      <c r="E66" s="15">
        <v>1</v>
      </c>
      <c r="F66" s="16">
        <v>35526.9</v>
      </c>
      <c r="G66" s="16">
        <v>43420.97</v>
      </c>
      <c r="H66" s="16">
        <v>43420.97</v>
      </c>
      <c r="I66" s="17" t="s">
        <v>42</v>
      </c>
      <c r="J66" s="17" t="s">
        <v>37</v>
      </c>
      <c r="K66" s="17" t="s">
        <v>37</v>
      </c>
      <c r="L66" s="17" t="s">
        <v>37</v>
      </c>
      <c r="M66" s="18" t="s">
        <v>38</v>
      </c>
    </row>
    <row r="67" spans="1:13">
      <c r="A67" s="25"/>
      <c r="B67" s="20" t="s">
        <v>142</v>
      </c>
      <c r="C67" s="21"/>
      <c r="D67" s="21"/>
      <c r="E67" s="21"/>
      <c r="F67" s="21"/>
      <c r="G67" s="21"/>
      <c r="H67" s="22">
        <v>43420.97</v>
      </c>
      <c r="I67" s="23"/>
      <c r="J67" s="23"/>
      <c r="K67" s="23"/>
      <c r="L67" s="23"/>
      <c r="M67" s="24"/>
    </row>
    <row r="68" spans="1:13">
      <c r="A68" s="25"/>
      <c r="B68" s="20"/>
      <c r="C68" s="21" t="s">
        <v>143</v>
      </c>
      <c r="D68" s="21"/>
      <c r="E68" s="21"/>
      <c r="F68" s="21"/>
      <c r="G68" s="21"/>
      <c r="H68" s="22">
        <v>1287575.05</v>
      </c>
      <c r="I68" s="23"/>
      <c r="J68" s="23"/>
      <c r="K68" s="23"/>
      <c r="L68" s="23"/>
      <c r="M68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84
Processo:  79/003.386/2026&amp;C&amp;6Sistema E-KRONOS - Gerenciamento de Obras Públicas&amp;R&amp;6Página &amp;P de &amp;N</oddFooter>
    <firstHeader>&amp;G</firstHeader>
    <firstFooter>&amp;L&amp;6Lote:  84
Processo:  79/003.386/2026&amp;C&amp;6Sistema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L414"/>
  <sheetViews>
    <sheetView showGridLines="0" tabSelected="1" view="pageBreakPreview" zoomScale="130" zoomScaleNormal="100" zoomScaleSheetLayoutView="130" workbookViewId="0">
      <selection activeCell="M12" sqref="M12"/>
    </sheetView>
  </sheetViews>
  <sheetFormatPr defaultRowHeight="12.75"/>
  <cols>
    <col min="2" max="2" width="10" customWidth="1"/>
    <col min="3" max="3" width="40" customWidth="1"/>
    <col min="4" max="4" width="8" customWidth="1"/>
    <col min="5" max="7" width="12" customWidth="1"/>
    <col min="9" max="9" width="12" hidden="1" customWidth="1"/>
    <col min="10" max="10" width="13.28515625" style="46" hidden="1" customWidth="1"/>
    <col min="11" max="11" width="12" hidden="1" customWidth="1"/>
    <col min="12" max="12" width="13.28515625" style="46" hidden="1" customWidth="1"/>
  </cols>
  <sheetData>
    <row r="2" spans="2:12" ht="12.75" customHeight="1">
      <c r="B2" s="64" t="s">
        <v>766</v>
      </c>
      <c r="C2" s="64"/>
      <c r="D2" s="64"/>
      <c r="E2" s="64"/>
      <c r="F2" s="64"/>
      <c r="G2" s="64"/>
    </row>
    <row r="3" spans="2:12" ht="15" customHeight="1">
      <c r="B3" s="64"/>
      <c r="C3" s="64"/>
      <c r="D3" s="64"/>
      <c r="E3" s="64"/>
      <c r="F3" s="64"/>
      <c r="G3" s="64"/>
    </row>
    <row r="4" spans="2:12">
      <c r="B4" s="64"/>
      <c r="C4" s="64"/>
      <c r="D4" s="64"/>
      <c r="E4" s="64"/>
      <c r="F4" s="64"/>
      <c r="G4" s="64"/>
    </row>
    <row r="5" spans="2:12">
      <c r="B5" s="65"/>
      <c r="C5" s="65"/>
      <c r="D5" s="65"/>
      <c r="E5" s="65"/>
      <c r="F5" s="65"/>
      <c r="G5" s="65"/>
    </row>
    <row r="6" spans="2:12">
      <c r="B6" s="26" t="s">
        <v>144</v>
      </c>
      <c r="C6" s="27"/>
      <c r="D6" s="27"/>
      <c r="E6" s="27"/>
      <c r="F6" s="27"/>
      <c r="G6" s="28"/>
    </row>
    <row r="7" spans="2:12">
      <c r="B7" s="29" t="s">
        <v>145</v>
      </c>
      <c r="C7" s="30"/>
      <c r="D7" s="30"/>
      <c r="E7" s="30"/>
      <c r="F7" s="30"/>
      <c r="G7" s="31"/>
    </row>
    <row r="8" spans="2:12">
      <c r="B8" s="32" t="s">
        <v>146</v>
      </c>
      <c r="C8" s="33"/>
      <c r="D8" s="33"/>
      <c r="E8" s="33"/>
      <c r="F8" s="34"/>
      <c r="G8" s="35"/>
    </row>
    <row r="9" spans="2:12">
      <c r="B9" s="36" t="s">
        <v>147</v>
      </c>
      <c r="C9" s="7" t="s">
        <v>17</v>
      </c>
      <c r="D9" s="36" t="s">
        <v>148</v>
      </c>
      <c r="E9" s="36" t="s">
        <v>149</v>
      </c>
      <c r="F9" s="36" t="s">
        <v>765</v>
      </c>
      <c r="G9" s="36" t="s">
        <v>154</v>
      </c>
    </row>
    <row r="10" spans="2:12">
      <c r="B10" s="17" t="s">
        <v>155</v>
      </c>
      <c r="C10" s="13" t="s">
        <v>156</v>
      </c>
      <c r="D10" s="37" t="s">
        <v>157</v>
      </c>
      <c r="E10" s="38">
        <v>2.8000000000000001E-2</v>
      </c>
      <c r="F10" s="45">
        <v>27.2</v>
      </c>
      <c r="G10" s="44">
        <f>TRUNC(E10*F10,2)</f>
        <v>0.76</v>
      </c>
      <c r="I10" s="16">
        <v>27.2</v>
      </c>
      <c r="J10" s="46" t="b">
        <f>F10=I10</f>
        <v>1</v>
      </c>
      <c r="K10" s="16">
        <v>0.76</v>
      </c>
      <c r="L10" s="46" t="b">
        <f>G10=K10</f>
        <v>1</v>
      </c>
    </row>
    <row r="11" spans="2:12">
      <c r="B11" s="17" t="s">
        <v>158</v>
      </c>
      <c r="C11" s="17" t="s">
        <v>159</v>
      </c>
      <c r="D11" s="37" t="s">
        <v>157</v>
      </c>
      <c r="E11" s="38">
        <v>0.14000000000000001</v>
      </c>
      <c r="F11" s="45">
        <v>22.76</v>
      </c>
      <c r="G11" s="44">
        <f>TRUNC(E11*F11,2)</f>
        <v>3.18</v>
      </c>
      <c r="I11" s="16">
        <v>22.76</v>
      </c>
      <c r="J11" s="46" t="b">
        <f t="shared" ref="J11:J62" si="0">F11=I11</f>
        <v>1</v>
      </c>
      <c r="K11" s="16">
        <v>3.18</v>
      </c>
      <c r="L11" s="46" t="b">
        <f t="shared" ref="L11:L62" si="1">G11=K11</f>
        <v>1</v>
      </c>
    </row>
    <row r="12" spans="2:12">
      <c r="B12" s="39"/>
      <c r="C12" s="39"/>
      <c r="D12" s="39"/>
      <c r="E12" s="39"/>
      <c r="F12" s="40" t="s">
        <v>21</v>
      </c>
      <c r="G12" s="43">
        <f>SUM(G10:G11)</f>
        <v>3.9400000000000004</v>
      </c>
      <c r="I12" s="40" t="s">
        <v>21</v>
      </c>
      <c r="J12" s="46" t="b">
        <f t="shared" si="0"/>
        <v>1</v>
      </c>
      <c r="K12" s="41">
        <v>3.94</v>
      </c>
      <c r="L12" s="46" t="b">
        <f t="shared" si="1"/>
        <v>1</v>
      </c>
    </row>
    <row r="14" spans="2:12" ht="25.5" customHeight="1">
      <c r="B14" s="61" t="s">
        <v>160</v>
      </c>
      <c r="C14" s="62"/>
      <c r="D14" s="62"/>
      <c r="E14" s="62"/>
      <c r="F14" s="62"/>
      <c r="G14" s="63"/>
    </row>
    <row r="15" spans="2:12">
      <c r="B15" s="29" t="s">
        <v>161</v>
      </c>
      <c r="C15" s="30"/>
      <c r="D15" s="30"/>
      <c r="E15" s="30"/>
      <c r="F15" s="30"/>
      <c r="G15" s="31"/>
    </row>
    <row r="16" spans="2:12">
      <c r="B16" s="32" t="s">
        <v>162</v>
      </c>
      <c r="C16" s="33"/>
      <c r="D16" s="33"/>
      <c r="E16" s="33"/>
      <c r="F16" s="34"/>
      <c r="G16" s="35"/>
    </row>
    <row r="17" spans="2:12">
      <c r="B17" s="36" t="s">
        <v>147</v>
      </c>
      <c r="C17" s="7" t="s">
        <v>17</v>
      </c>
      <c r="D17" s="36" t="s">
        <v>148</v>
      </c>
      <c r="E17" s="36" t="s">
        <v>149</v>
      </c>
      <c r="F17" s="36" t="s">
        <v>765</v>
      </c>
      <c r="G17" s="36" t="s">
        <v>154</v>
      </c>
    </row>
    <row r="18" spans="2:12" ht="22.5">
      <c r="B18" s="17" t="s">
        <v>163</v>
      </c>
      <c r="C18" s="13" t="s">
        <v>164</v>
      </c>
      <c r="D18" s="37" t="s">
        <v>71</v>
      </c>
      <c r="E18" s="38">
        <v>0.02</v>
      </c>
      <c r="F18" s="45">
        <v>19.399999999999999</v>
      </c>
      <c r="G18" s="44">
        <f t="shared" ref="G18:G23" si="2">TRUNC(E18*F18,2)</f>
        <v>0.38</v>
      </c>
      <c r="I18" s="16">
        <v>19.399999999999999</v>
      </c>
      <c r="J18" s="46" t="b">
        <f t="shared" si="0"/>
        <v>1</v>
      </c>
      <c r="K18" s="16">
        <v>0.38</v>
      </c>
      <c r="L18" s="46" t="b">
        <f t="shared" si="1"/>
        <v>1</v>
      </c>
    </row>
    <row r="19" spans="2:12" ht="22.5">
      <c r="B19" s="17" t="s">
        <v>165</v>
      </c>
      <c r="C19" s="13" t="s">
        <v>166</v>
      </c>
      <c r="D19" s="37" t="s">
        <v>88</v>
      </c>
      <c r="E19" s="38">
        <v>0.12</v>
      </c>
      <c r="F19" s="45">
        <v>6.87</v>
      </c>
      <c r="G19" s="44">
        <f t="shared" si="2"/>
        <v>0.82</v>
      </c>
      <c r="I19" s="16">
        <v>6.87</v>
      </c>
      <c r="J19" s="46" t="b">
        <f t="shared" si="0"/>
        <v>1</v>
      </c>
      <c r="K19" s="16">
        <v>0.82</v>
      </c>
      <c r="L19" s="46" t="b">
        <f t="shared" si="1"/>
        <v>1</v>
      </c>
    </row>
    <row r="20" spans="2:12">
      <c r="B20" s="17" t="s">
        <v>167</v>
      </c>
      <c r="C20" s="13" t="s">
        <v>168</v>
      </c>
      <c r="D20" s="37" t="s">
        <v>71</v>
      </c>
      <c r="E20" s="38">
        <v>0.01</v>
      </c>
      <c r="F20" s="45">
        <v>19.95</v>
      </c>
      <c r="G20" s="44">
        <f t="shared" si="2"/>
        <v>0.19</v>
      </c>
      <c r="I20" s="16">
        <v>19.95</v>
      </c>
      <c r="J20" s="46" t="b">
        <f t="shared" si="0"/>
        <v>1</v>
      </c>
      <c r="K20" s="16">
        <v>0.19</v>
      </c>
      <c r="L20" s="46" t="b">
        <f t="shared" si="1"/>
        <v>1</v>
      </c>
    </row>
    <row r="21" spans="2:12" ht="22.5">
      <c r="B21" s="17" t="s">
        <v>169</v>
      </c>
      <c r="C21" s="13" t="s">
        <v>170</v>
      </c>
      <c r="D21" s="37" t="s">
        <v>88</v>
      </c>
      <c r="E21" s="38">
        <v>0.1067</v>
      </c>
      <c r="F21" s="45">
        <v>7.77</v>
      </c>
      <c r="G21" s="44">
        <f t="shared" si="2"/>
        <v>0.82</v>
      </c>
      <c r="I21" s="16">
        <v>7.77</v>
      </c>
      <c r="J21" s="46" t="b">
        <f t="shared" si="0"/>
        <v>1</v>
      </c>
      <c r="K21" s="16">
        <v>0.82</v>
      </c>
      <c r="L21" s="46" t="b">
        <f t="shared" si="1"/>
        <v>1</v>
      </c>
    </row>
    <row r="22" spans="2:12">
      <c r="B22" s="17" t="s">
        <v>171</v>
      </c>
      <c r="C22" s="13" t="s">
        <v>172</v>
      </c>
      <c r="D22" s="37" t="s">
        <v>157</v>
      </c>
      <c r="E22" s="38">
        <v>0.1</v>
      </c>
      <c r="F22" s="45">
        <v>27.74</v>
      </c>
      <c r="G22" s="44">
        <f t="shared" si="2"/>
        <v>2.77</v>
      </c>
      <c r="I22" s="16">
        <v>27.74</v>
      </c>
      <c r="J22" s="46" t="b">
        <f t="shared" si="0"/>
        <v>1</v>
      </c>
      <c r="K22" s="16">
        <v>2.77</v>
      </c>
      <c r="L22" s="46" t="b">
        <f t="shared" si="1"/>
        <v>1</v>
      </c>
    </row>
    <row r="23" spans="2:12">
      <c r="B23" s="17" t="s">
        <v>158</v>
      </c>
      <c r="C23" s="17" t="s">
        <v>159</v>
      </c>
      <c r="D23" s="37" t="s">
        <v>157</v>
      </c>
      <c r="E23" s="38">
        <v>0.1</v>
      </c>
      <c r="F23" s="45">
        <v>22.76</v>
      </c>
      <c r="G23" s="44">
        <f t="shared" si="2"/>
        <v>2.27</v>
      </c>
      <c r="I23" s="16">
        <v>22.76</v>
      </c>
      <c r="J23" s="46" t="b">
        <f t="shared" si="0"/>
        <v>1</v>
      </c>
      <c r="K23" s="16">
        <v>2.27</v>
      </c>
      <c r="L23" s="46" t="b">
        <f t="shared" si="1"/>
        <v>1</v>
      </c>
    </row>
    <row r="24" spans="2:12">
      <c r="B24" s="39"/>
      <c r="C24" s="39"/>
      <c r="D24" s="39"/>
      <c r="E24" s="39"/>
      <c r="F24" s="40" t="s">
        <v>21</v>
      </c>
      <c r="G24" s="43">
        <f>SUM(G18:G23)</f>
        <v>7.25</v>
      </c>
      <c r="I24" s="40" t="s">
        <v>21</v>
      </c>
      <c r="J24" s="46" t="b">
        <f t="shared" si="0"/>
        <v>1</v>
      </c>
      <c r="K24" s="41">
        <v>7.25</v>
      </c>
      <c r="L24" s="46" t="b">
        <f t="shared" si="1"/>
        <v>1</v>
      </c>
    </row>
    <row r="26" spans="2:12">
      <c r="B26" s="26" t="s">
        <v>173</v>
      </c>
      <c r="C26" s="27"/>
      <c r="D26" s="27"/>
      <c r="E26" s="27"/>
      <c r="F26" s="27"/>
      <c r="G26" s="28"/>
    </row>
    <row r="27" spans="2:12">
      <c r="B27" s="29" t="s">
        <v>145</v>
      </c>
      <c r="C27" s="30"/>
      <c r="D27" s="30"/>
      <c r="E27" s="30"/>
      <c r="F27" s="30"/>
      <c r="G27" s="31"/>
    </row>
    <row r="28" spans="2:12">
      <c r="B28" s="32" t="s">
        <v>174</v>
      </c>
      <c r="C28" s="33"/>
      <c r="D28" s="33"/>
      <c r="E28" s="33"/>
      <c r="F28" s="34"/>
      <c r="G28" s="35"/>
    </row>
    <row r="29" spans="2:12">
      <c r="B29" s="36" t="s">
        <v>147</v>
      </c>
      <c r="C29" s="7" t="s">
        <v>17</v>
      </c>
      <c r="D29" s="36" t="s">
        <v>148</v>
      </c>
      <c r="E29" s="36" t="s">
        <v>149</v>
      </c>
      <c r="F29" s="36" t="s">
        <v>765</v>
      </c>
      <c r="G29" s="36" t="s">
        <v>154</v>
      </c>
    </row>
    <row r="30" spans="2:12" ht="33.75">
      <c r="B30" s="17" t="s">
        <v>175</v>
      </c>
      <c r="C30" s="13" t="s">
        <v>176</v>
      </c>
      <c r="D30" s="37" t="s">
        <v>35</v>
      </c>
      <c r="E30" s="38">
        <v>1</v>
      </c>
      <c r="F30" s="45">
        <v>400</v>
      </c>
      <c r="G30" s="44">
        <f t="shared" ref="G30:G36" si="3">TRUNC(E30*F30,2)</f>
        <v>400</v>
      </c>
      <c r="I30" s="16">
        <v>400</v>
      </c>
      <c r="J30" s="46" t="b">
        <f t="shared" si="0"/>
        <v>1</v>
      </c>
      <c r="K30" s="16">
        <v>400</v>
      </c>
      <c r="L30" s="46" t="b">
        <f t="shared" si="1"/>
        <v>1</v>
      </c>
    </row>
    <row r="31" spans="2:12">
      <c r="B31" s="17" t="s">
        <v>177</v>
      </c>
      <c r="C31" s="13" t="s">
        <v>178</v>
      </c>
      <c r="D31" s="37" t="s">
        <v>71</v>
      </c>
      <c r="E31" s="38">
        <v>1.1299999999999999E-2</v>
      </c>
      <c r="F31" s="45">
        <v>38.6</v>
      </c>
      <c r="G31" s="44">
        <f t="shared" si="3"/>
        <v>0.43</v>
      </c>
      <c r="I31" s="16">
        <v>38.6</v>
      </c>
      <c r="J31" s="46" t="b">
        <f t="shared" si="0"/>
        <v>1</v>
      </c>
      <c r="K31" s="16">
        <v>0.43</v>
      </c>
      <c r="L31" s="46" t="b">
        <f t="shared" si="1"/>
        <v>1</v>
      </c>
    </row>
    <row r="32" spans="2:12">
      <c r="B32" s="17" t="s">
        <v>179</v>
      </c>
      <c r="C32" s="13" t="s">
        <v>180</v>
      </c>
      <c r="D32" s="37" t="s">
        <v>71</v>
      </c>
      <c r="E32" s="38">
        <v>1.32E-2</v>
      </c>
      <c r="F32" s="45">
        <v>20.68</v>
      </c>
      <c r="G32" s="44">
        <f t="shared" si="3"/>
        <v>0.27</v>
      </c>
      <c r="I32" s="16">
        <v>20.68</v>
      </c>
      <c r="J32" s="46" t="b">
        <f t="shared" si="0"/>
        <v>1</v>
      </c>
      <c r="K32" s="16">
        <v>0.27</v>
      </c>
      <c r="L32" s="46" t="b">
        <f t="shared" si="1"/>
        <v>1</v>
      </c>
    </row>
    <row r="33" spans="2:12" ht="22.5">
      <c r="B33" s="17" t="s">
        <v>181</v>
      </c>
      <c r="C33" s="13" t="s">
        <v>182</v>
      </c>
      <c r="D33" s="37" t="s">
        <v>88</v>
      </c>
      <c r="E33" s="38">
        <v>3.2082999999999999</v>
      </c>
      <c r="F33" s="45">
        <v>3.49</v>
      </c>
      <c r="G33" s="44">
        <f t="shared" si="3"/>
        <v>11.19</v>
      </c>
      <c r="I33" s="16">
        <v>3.49</v>
      </c>
      <c r="J33" s="46" t="b">
        <f t="shared" si="0"/>
        <v>1</v>
      </c>
      <c r="K33" s="16">
        <v>11.19</v>
      </c>
      <c r="L33" s="46" t="b">
        <f t="shared" si="1"/>
        <v>1</v>
      </c>
    </row>
    <row r="34" spans="2:12">
      <c r="B34" s="17" t="s">
        <v>171</v>
      </c>
      <c r="C34" s="13" t="s">
        <v>172</v>
      </c>
      <c r="D34" s="37" t="s">
        <v>157</v>
      </c>
      <c r="E34" s="38">
        <v>0.37290000000000001</v>
      </c>
      <c r="F34" s="45">
        <v>27.74</v>
      </c>
      <c r="G34" s="44">
        <f t="shared" si="3"/>
        <v>10.34</v>
      </c>
      <c r="I34" s="16">
        <v>27.74</v>
      </c>
      <c r="J34" s="46" t="b">
        <f t="shared" si="0"/>
        <v>1</v>
      </c>
      <c r="K34" s="16">
        <v>10.34</v>
      </c>
      <c r="L34" s="46" t="b">
        <f t="shared" si="1"/>
        <v>1</v>
      </c>
    </row>
    <row r="35" spans="2:12" ht="22.5">
      <c r="B35" s="17" t="s">
        <v>183</v>
      </c>
      <c r="C35" s="13" t="s">
        <v>184</v>
      </c>
      <c r="D35" s="37" t="s">
        <v>35</v>
      </c>
      <c r="E35" s="38">
        <v>0.5</v>
      </c>
      <c r="F35" s="45">
        <v>22.42</v>
      </c>
      <c r="G35" s="44">
        <f t="shared" si="3"/>
        <v>11.21</v>
      </c>
      <c r="I35" s="16">
        <v>22.42</v>
      </c>
      <c r="J35" s="46" t="b">
        <f t="shared" si="0"/>
        <v>1</v>
      </c>
      <c r="K35" s="16">
        <v>11.21</v>
      </c>
      <c r="L35" s="46" t="b">
        <f t="shared" si="1"/>
        <v>1</v>
      </c>
    </row>
    <row r="36" spans="2:12">
      <c r="B36" s="17" t="s">
        <v>158</v>
      </c>
      <c r="C36" s="17" t="s">
        <v>159</v>
      </c>
      <c r="D36" s="37" t="s">
        <v>157</v>
      </c>
      <c r="E36" s="38">
        <v>1.1186</v>
      </c>
      <c r="F36" s="45">
        <v>22.76</v>
      </c>
      <c r="G36" s="44">
        <f t="shared" si="3"/>
        <v>25.45</v>
      </c>
      <c r="I36" s="16">
        <v>22.76</v>
      </c>
      <c r="J36" s="46" t="b">
        <f t="shared" si="0"/>
        <v>1</v>
      </c>
      <c r="K36" s="16">
        <v>25.45</v>
      </c>
      <c r="L36" s="46" t="b">
        <f t="shared" si="1"/>
        <v>1</v>
      </c>
    </row>
    <row r="37" spans="2:12">
      <c r="B37" s="39"/>
      <c r="C37" s="39"/>
      <c r="D37" s="39"/>
      <c r="E37" s="39"/>
      <c r="F37" s="40" t="s">
        <v>21</v>
      </c>
      <c r="G37" s="43">
        <f>SUM(G30:G36)</f>
        <v>458.88999999999993</v>
      </c>
      <c r="I37" s="40" t="s">
        <v>21</v>
      </c>
      <c r="J37" s="46" t="b">
        <f t="shared" si="0"/>
        <v>1</v>
      </c>
      <c r="K37" s="41">
        <v>458.89</v>
      </c>
      <c r="L37" s="46" t="b">
        <f t="shared" si="1"/>
        <v>1</v>
      </c>
    </row>
    <row r="39" spans="2:12">
      <c r="B39" s="26" t="s">
        <v>185</v>
      </c>
      <c r="C39" s="27"/>
      <c r="D39" s="27"/>
      <c r="E39" s="27"/>
      <c r="F39" s="27"/>
      <c r="G39" s="28"/>
    </row>
    <row r="40" spans="2:12">
      <c r="B40" s="29" t="s">
        <v>161</v>
      </c>
      <c r="C40" s="30"/>
      <c r="D40" s="30"/>
      <c r="E40" s="30"/>
      <c r="F40" s="30"/>
      <c r="G40" s="31"/>
    </row>
    <row r="41" spans="2:12">
      <c r="B41" s="32" t="s">
        <v>186</v>
      </c>
      <c r="C41" s="33"/>
      <c r="D41" s="33"/>
      <c r="E41" s="33"/>
      <c r="F41" s="34"/>
      <c r="G41" s="35"/>
    </row>
    <row r="42" spans="2:12">
      <c r="B42" s="36" t="s">
        <v>147</v>
      </c>
      <c r="C42" s="7" t="s">
        <v>17</v>
      </c>
      <c r="D42" s="36" t="s">
        <v>148</v>
      </c>
      <c r="E42" s="36" t="s">
        <v>149</v>
      </c>
      <c r="F42" s="36" t="s">
        <v>765</v>
      </c>
      <c r="G42" s="36" t="s">
        <v>154</v>
      </c>
    </row>
    <row r="43" spans="2:12" ht="22.5">
      <c r="B43" s="17" t="s">
        <v>187</v>
      </c>
      <c r="C43" s="13" t="s">
        <v>188</v>
      </c>
      <c r="D43" s="37" t="s">
        <v>47</v>
      </c>
      <c r="E43" s="38">
        <v>2.3199999999999998E-2</v>
      </c>
      <c r="F43" s="45">
        <v>289.67</v>
      </c>
      <c r="G43" s="44">
        <f t="shared" ref="G43:G48" si="4">TRUNC(E43*F43,2)</f>
        <v>6.72</v>
      </c>
      <c r="I43" s="16">
        <v>289.67</v>
      </c>
      <c r="J43" s="46" t="b">
        <f t="shared" si="0"/>
        <v>1</v>
      </c>
      <c r="K43" s="16">
        <v>6.72</v>
      </c>
      <c r="L43" s="46" t="b">
        <f t="shared" si="1"/>
        <v>1</v>
      </c>
    </row>
    <row r="44" spans="2:12">
      <c r="B44" s="17" t="s">
        <v>189</v>
      </c>
      <c r="C44" s="13" t="s">
        <v>190</v>
      </c>
      <c r="D44" s="37" t="s">
        <v>88</v>
      </c>
      <c r="E44" s="38">
        <v>20</v>
      </c>
      <c r="F44" s="45">
        <v>5.5</v>
      </c>
      <c r="G44" s="44">
        <f t="shared" si="4"/>
        <v>110</v>
      </c>
      <c r="I44" s="16">
        <v>5.5</v>
      </c>
      <c r="J44" s="46" t="b">
        <f t="shared" si="0"/>
        <v>1</v>
      </c>
      <c r="K44" s="16">
        <v>110</v>
      </c>
      <c r="L44" s="46" t="b">
        <f t="shared" si="1"/>
        <v>1</v>
      </c>
    </row>
    <row r="45" spans="2:12" ht="22.5">
      <c r="B45" s="17" t="s">
        <v>191</v>
      </c>
      <c r="C45" s="13" t="s">
        <v>192</v>
      </c>
      <c r="D45" s="37" t="s">
        <v>47</v>
      </c>
      <c r="E45" s="38">
        <v>1</v>
      </c>
      <c r="F45" s="45">
        <v>19.03</v>
      </c>
      <c r="G45" s="44">
        <f t="shared" si="4"/>
        <v>19.03</v>
      </c>
      <c r="I45" s="16">
        <v>19.03</v>
      </c>
      <c r="J45" s="46" t="b">
        <f t="shared" si="0"/>
        <v>1</v>
      </c>
      <c r="K45" s="16">
        <v>19.03</v>
      </c>
      <c r="L45" s="46" t="b">
        <f t="shared" si="1"/>
        <v>1</v>
      </c>
    </row>
    <row r="46" spans="2:12">
      <c r="B46" s="17" t="s">
        <v>193</v>
      </c>
      <c r="C46" s="13" t="s">
        <v>194</v>
      </c>
      <c r="D46" s="37" t="s">
        <v>88</v>
      </c>
      <c r="E46" s="38">
        <v>5</v>
      </c>
      <c r="F46" s="45">
        <v>4.33</v>
      </c>
      <c r="G46" s="44">
        <f t="shared" si="4"/>
        <v>21.65</v>
      </c>
      <c r="I46" s="16">
        <v>4.33</v>
      </c>
      <c r="J46" s="46" t="b">
        <f t="shared" si="0"/>
        <v>1</v>
      </c>
      <c r="K46" s="16">
        <v>21.65</v>
      </c>
      <c r="L46" s="46" t="b">
        <f t="shared" si="1"/>
        <v>1</v>
      </c>
    </row>
    <row r="47" spans="2:12">
      <c r="B47" s="17" t="s">
        <v>195</v>
      </c>
      <c r="C47" s="13" t="s">
        <v>196</v>
      </c>
      <c r="D47" s="37" t="s">
        <v>157</v>
      </c>
      <c r="E47" s="38">
        <v>1</v>
      </c>
      <c r="F47" s="45">
        <v>28.5</v>
      </c>
      <c r="G47" s="44">
        <f t="shared" si="4"/>
        <v>28.5</v>
      </c>
      <c r="I47" s="16">
        <v>28.5</v>
      </c>
      <c r="J47" s="46" t="b">
        <f t="shared" si="0"/>
        <v>1</v>
      </c>
      <c r="K47" s="16">
        <v>28.5</v>
      </c>
      <c r="L47" s="46" t="b">
        <f t="shared" si="1"/>
        <v>1</v>
      </c>
    </row>
    <row r="48" spans="2:12">
      <c r="B48" s="17" t="s">
        <v>158</v>
      </c>
      <c r="C48" s="17" t="s">
        <v>159</v>
      </c>
      <c r="D48" s="37" t="s">
        <v>157</v>
      </c>
      <c r="E48" s="38">
        <v>1</v>
      </c>
      <c r="F48" s="45">
        <v>22.76</v>
      </c>
      <c r="G48" s="44">
        <f t="shared" si="4"/>
        <v>22.76</v>
      </c>
      <c r="I48" s="16">
        <v>22.76</v>
      </c>
      <c r="J48" s="46" t="b">
        <f t="shared" si="0"/>
        <v>1</v>
      </c>
      <c r="K48" s="16">
        <v>22.76</v>
      </c>
      <c r="L48" s="46" t="b">
        <f t="shared" si="1"/>
        <v>1</v>
      </c>
    </row>
    <row r="49" spans="2:12">
      <c r="B49" s="39"/>
      <c r="C49" s="39"/>
      <c r="D49" s="39"/>
      <c r="E49" s="39"/>
      <c r="F49" s="40" t="s">
        <v>21</v>
      </c>
      <c r="G49" s="43">
        <f>SUM(G43:G48)</f>
        <v>208.66</v>
      </c>
      <c r="I49" s="40" t="s">
        <v>21</v>
      </c>
      <c r="J49" s="46" t="b">
        <f t="shared" si="0"/>
        <v>1</v>
      </c>
      <c r="K49" s="41">
        <v>208.66</v>
      </c>
      <c r="L49" s="46" t="b">
        <f t="shared" si="1"/>
        <v>1</v>
      </c>
    </row>
    <row r="51" spans="2:12">
      <c r="B51" s="26" t="s">
        <v>197</v>
      </c>
      <c r="C51" s="27"/>
      <c r="D51" s="27"/>
      <c r="E51" s="27"/>
      <c r="F51" s="27"/>
      <c r="G51" s="28"/>
    </row>
    <row r="52" spans="2:12">
      <c r="B52" s="29" t="s">
        <v>161</v>
      </c>
      <c r="C52" s="30"/>
      <c r="D52" s="30"/>
      <c r="E52" s="30"/>
      <c r="F52" s="30"/>
      <c r="G52" s="31"/>
    </row>
    <row r="53" spans="2:12">
      <c r="B53" s="32" t="s">
        <v>198</v>
      </c>
      <c r="C53" s="33"/>
      <c r="D53" s="33"/>
      <c r="E53" s="33"/>
      <c r="F53" s="34"/>
      <c r="G53" s="35"/>
    </row>
    <row r="54" spans="2:12">
      <c r="B54" s="36" t="s">
        <v>147</v>
      </c>
      <c r="C54" s="7" t="s">
        <v>17</v>
      </c>
      <c r="D54" s="36" t="s">
        <v>148</v>
      </c>
      <c r="E54" s="36" t="s">
        <v>149</v>
      </c>
      <c r="F54" s="36" t="s">
        <v>765</v>
      </c>
      <c r="G54" s="36" t="s">
        <v>154</v>
      </c>
    </row>
    <row r="55" spans="2:12" ht="33.75">
      <c r="B55" s="17" t="s">
        <v>199</v>
      </c>
      <c r="C55" s="13" t="s">
        <v>200</v>
      </c>
      <c r="D55" s="37" t="s">
        <v>47</v>
      </c>
      <c r="E55" s="38">
        <v>3</v>
      </c>
      <c r="F55" s="45">
        <v>137.94999999999999</v>
      </c>
      <c r="G55" s="44">
        <f t="shared" ref="G55:G61" si="5">TRUNC(E55*F55,2)</f>
        <v>413.85</v>
      </c>
      <c r="I55" s="16">
        <v>137.94999999999999</v>
      </c>
      <c r="J55" s="46" t="b">
        <f t="shared" si="0"/>
        <v>1</v>
      </c>
      <c r="K55" s="16">
        <v>413.85</v>
      </c>
      <c r="L55" s="46" t="b">
        <f t="shared" si="1"/>
        <v>1</v>
      </c>
    </row>
    <row r="56" spans="2:12" ht="33.75">
      <c r="B56" s="17" t="s">
        <v>201</v>
      </c>
      <c r="C56" s="13" t="s">
        <v>202</v>
      </c>
      <c r="D56" s="37" t="s">
        <v>88</v>
      </c>
      <c r="E56" s="38">
        <v>27</v>
      </c>
      <c r="F56" s="45">
        <v>11.79</v>
      </c>
      <c r="G56" s="44">
        <f t="shared" si="5"/>
        <v>318.33</v>
      </c>
      <c r="I56" s="16">
        <v>11.79</v>
      </c>
      <c r="J56" s="46" t="b">
        <f t="shared" si="0"/>
        <v>1</v>
      </c>
      <c r="K56" s="16">
        <v>318.33</v>
      </c>
      <c r="L56" s="46" t="b">
        <f t="shared" si="1"/>
        <v>1</v>
      </c>
    </row>
    <row r="57" spans="2:12" ht="33.75">
      <c r="B57" s="17" t="s">
        <v>203</v>
      </c>
      <c r="C57" s="13" t="s">
        <v>204</v>
      </c>
      <c r="D57" s="37" t="s">
        <v>47</v>
      </c>
      <c r="E57" s="38">
        <v>1</v>
      </c>
      <c r="F57" s="45">
        <v>187</v>
      </c>
      <c r="G57" s="44">
        <f t="shared" si="5"/>
        <v>187</v>
      </c>
      <c r="I57" s="16">
        <v>187</v>
      </c>
      <c r="J57" s="46" t="b">
        <f t="shared" si="0"/>
        <v>1</v>
      </c>
      <c r="K57" s="16">
        <v>187</v>
      </c>
      <c r="L57" s="46" t="b">
        <f t="shared" si="1"/>
        <v>1</v>
      </c>
    </row>
    <row r="58" spans="2:12" ht="22.5">
      <c r="B58" s="17" t="s">
        <v>205</v>
      </c>
      <c r="C58" s="13" t="s">
        <v>206</v>
      </c>
      <c r="D58" s="37" t="s">
        <v>47</v>
      </c>
      <c r="E58" s="38">
        <v>1</v>
      </c>
      <c r="F58" s="45">
        <v>83.91</v>
      </c>
      <c r="G58" s="44">
        <f t="shared" si="5"/>
        <v>83.91</v>
      </c>
      <c r="I58" s="16">
        <v>83.91</v>
      </c>
      <c r="J58" s="46" t="b">
        <f t="shared" si="0"/>
        <v>1</v>
      </c>
      <c r="K58" s="16">
        <v>83.91</v>
      </c>
      <c r="L58" s="46" t="b">
        <f t="shared" si="1"/>
        <v>1</v>
      </c>
    </row>
    <row r="59" spans="2:12" ht="22.5">
      <c r="B59" s="17" t="s">
        <v>207</v>
      </c>
      <c r="C59" s="13" t="s">
        <v>208</v>
      </c>
      <c r="D59" s="37" t="s">
        <v>88</v>
      </c>
      <c r="E59" s="38">
        <v>6</v>
      </c>
      <c r="F59" s="45">
        <v>89.41</v>
      </c>
      <c r="G59" s="44">
        <f t="shared" si="5"/>
        <v>536.46</v>
      </c>
      <c r="I59" s="16">
        <v>89.41</v>
      </c>
      <c r="J59" s="46" t="b">
        <f t="shared" si="0"/>
        <v>1</v>
      </c>
      <c r="K59" s="16">
        <v>536.46</v>
      </c>
      <c r="L59" s="46" t="b">
        <f t="shared" si="1"/>
        <v>1</v>
      </c>
    </row>
    <row r="60" spans="2:12">
      <c r="B60" s="17" t="s">
        <v>209</v>
      </c>
      <c r="C60" s="13" t="s">
        <v>210</v>
      </c>
      <c r="D60" s="37" t="s">
        <v>157</v>
      </c>
      <c r="E60" s="38">
        <v>4</v>
      </c>
      <c r="F60" s="45">
        <v>31.14</v>
      </c>
      <c r="G60" s="44">
        <f t="shared" si="5"/>
        <v>124.56</v>
      </c>
      <c r="I60" s="16">
        <v>31.14</v>
      </c>
      <c r="J60" s="46" t="b">
        <f t="shared" si="0"/>
        <v>1</v>
      </c>
      <c r="K60" s="16">
        <v>124.56</v>
      </c>
      <c r="L60" s="46" t="b">
        <f t="shared" si="1"/>
        <v>1</v>
      </c>
    </row>
    <row r="61" spans="2:12">
      <c r="B61" s="17" t="s">
        <v>158</v>
      </c>
      <c r="C61" s="17" t="s">
        <v>159</v>
      </c>
      <c r="D61" s="37" t="s">
        <v>157</v>
      </c>
      <c r="E61" s="38">
        <v>4</v>
      </c>
      <c r="F61" s="45">
        <v>22.76</v>
      </c>
      <c r="G61" s="44">
        <f t="shared" si="5"/>
        <v>91.04</v>
      </c>
      <c r="I61" s="16">
        <v>22.76</v>
      </c>
      <c r="J61" s="46" t="b">
        <f t="shared" si="0"/>
        <v>1</v>
      </c>
      <c r="K61" s="16">
        <v>91.04</v>
      </c>
      <c r="L61" s="46" t="b">
        <f t="shared" si="1"/>
        <v>1</v>
      </c>
    </row>
    <row r="62" spans="2:12">
      <c r="B62" s="39"/>
      <c r="C62" s="39"/>
      <c r="D62" s="39"/>
      <c r="E62" s="39"/>
      <c r="F62" s="40" t="s">
        <v>21</v>
      </c>
      <c r="G62" s="43">
        <f>SUM(G55:G61)</f>
        <v>1755.15</v>
      </c>
      <c r="I62" s="40" t="s">
        <v>21</v>
      </c>
      <c r="J62" s="46" t="b">
        <f t="shared" si="0"/>
        <v>1</v>
      </c>
      <c r="K62" s="41">
        <v>1755.15</v>
      </c>
      <c r="L62" s="46" t="b">
        <f t="shared" si="1"/>
        <v>1</v>
      </c>
    </row>
    <row r="64" spans="2:12" ht="25.5" customHeight="1">
      <c r="B64" s="61" t="s">
        <v>211</v>
      </c>
      <c r="C64" s="62"/>
      <c r="D64" s="62"/>
      <c r="E64" s="62"/>
      <c r="F64" s="62"/>
      <c r="G64" s="63"/>
    </row>
    <row r="65" spans="2:12">
      <c r="B65" s="29" t="s">
        <v>161</v>
      </c>
      <c r="C65" s="30"/>
      <c r="D65" s="30"/>
      <c r="E65" s="30"/>
      <c r="F65" s="30"/>
      <c r="G65" s="31"/>
    </row>
    <row r="66" spans="2:12">
      <c r="B66" s="32" t="s">
        <v>212</v>
      </c>
      <c r="C66" s="33"/>
      <c r="D66" s="33"/>
      <c r="E66" s="33"/>
      <c r="F66" s="34"/>
      <c r="G66" s="35"/>
    </row>
    <row r="67" spans="2:12">
      <c r="B67" s="36" t="s">
        <v>147</v>
      </c>
      <c r="C67" s="7" t="s">
        <v>17</v>
      </c>
      <c r="D67" s="36" t="s">
        <v>148</v>
      </c>
      <c r="E67" s="36" t="s">
        <v>149</v>
      </c>
      <c r="F67" s="36" t="s">
        <v>765</v>
      </c>
      <c r="G67" s="36" t="s">
        <v>154</v>
      </c>
    </row>
    <row r="68" spans="2:12">
      <c r="B68" s="17" t="s">
        <v>213</v>
      </c>
      <c r="C68" s="17" t="s">
        <v>214</v>
      </c>
      <c r="D68" s="37" t="s">
        <v>52</v>
      </c>
      <c r="E68" s="38">
        <v>1</v>
      </c>
      <c r="F68" s="45">
        <v>725.58</v>
      </c>
      <c r="G68" s="44">
        <f>TRUNC(E68*F68,2)</f>
        <v>725.58</v>
      </c>
      <c r="I68" s="16">
        <v>725.58</v>
      </c>
      <c r="J68" s="46" t="b">
        <f t="shared" ref="J68:J103" si="6">F68=I68</f>
        <v>1</v>
      </c>
      <c r="K68" s="16">
        <v>725.58</v>
      </c>
      <c r="L68" s="46" t="b">
        <f t="shared" ref="L68:L103" si="7">G68=K68</f>
        <v>1</v>
      </c>
    </row>
    <row r="69" spans="2:12">
      <c r="B69" s="39"/>
      <c r="C69" s="39"/>
      <c r="D69" s="39"/>
      <c r="E69" s="39"/>
      <c r="F69" s="40" t="s">
        <v>21</v>
      </c>
      <c r="G69" s="43">
        <f>SUM(G68)</f>
        <v>725.58</v>
      </c>
      <c r="I69" s="40" t="s">
        <v>21</v>
      </c>
      <c r="J69" s="46" t="b">
        <f t="shared" si="6"/>
        <v>1</v>
      </c>
      <c r="K69" s="41">
        <v>725.58</v>
      </c>
      <c r="L69" s="46" t="b">
        <f t="shared" si="7"/>
        <v>1</v>
      </c>
    </row>
    <row r="71" spans="2:12">
      <c r="B71" s="26" t="s">
        <v>215</v>
      </c>
      <c r="C71" s="27"/>
      <c r="D71" s="27"/>
      <c r="E71" s="27"/>
      <c r="F71" s="27"/>
      <c r="G71" s="28"/>
    </row>
    <row r="72" spans="2:12">
      <c r="B72" s="29" t="s">
        <v>216</v>
      </c>
      <c r="C72" s="30"/>
      <c r="D72" s="30"/>
      <c r="E72" s="30"/>
      <c r="F72" s="30"/>
      <c r="G72" s="31"/>
    </row>
    <row r="73" spans="2:12">
      <c r="B73" s="32" t="s">
        <v>217</v>
      </c>
      <c r="C73" s="33"/>
      <c r="D73" s="33"/>
      <c r="E73" s="33"/>
      <c r="F73" s="34"/>
      <c r="G73" s="35"/>
    </row>
    <row r="74" spans="2:12">
      <c r="B74" s="36" t="s">
        <v>147</v>
      </c>
      <c r="C74" s="7" t="s">
        <v>17</v>
      </c>
      <c r="D74" s="36" t="s">
        <v>148</v>
      </c>
      <c r="E74" s="36" t="s">
        <v>149</v>
      </c>
      <c r="F74" s="36" t="s">
        <v>765</v>
      </c>
      <c r="G74" s="36" t="s">
        <v>154</v>
      </c>
    </row>
    <row r="75" spans="2:12">
      <c r="B75" s="17" t="s">
        <v>218</v>
      </c>
      <c r="C75" s="17" t="s">
        <v>219</v>
      </c>
      <c r="D75" s="37" t="s">
        <v>52</v>
      </c>
      <c r="E75" s="38">
        <v>1</v>
      </c>
      <c r="F75" s="45">
        <v>1900</v>
      </c>
      <c r="G75" s="44">
        <f>TRUNC(E75*F75,2)</f>
        <v>1900</v>
      </c>
      <c r="I75" s="16">
        <v>1900</v>
      </c>
      <c r="J75" s="46" t="b">
        <f t="shared" si="6"/>
        <v>1</v>
      </c>
      <c r="K75" s="16">
        <v>1900</v>
      </c>
      <c r="L75" s="46" t="b">
        <f t="shared" si="7"/>
        <v>1</v>
      </c>
    </row>
    <row r="76" spans="2:12">
      <c r="B76" s="39"/>
      <c r="C76" s="39"/>
      <c r="D76" s="39"/>
      <c r="E76" s="39"/>
      <c r="F76" s="40" t="s">
        <v>21</v>
      </c>
      <c r="G76" s="43">
        <f>SUM(G74:G75)</f>
        <v>1900</v>
      </c>
      <c r="I76" s="40" t="s">
        <v>21</v>
      </c>
      <c r="J76" s="46" t="b">
        <f t="shared" si="6"/>
        <v>1</v>
      </c>
      <c r="K76" s="41">
        <v>1900</v>
      </c>
      <c r="L76" s="46" t="b">
        <f t="shared" si="7"/>
        <v>1</v>
      </c>
    </row>
    <row r="78" spans="2:12">
      <c r="B78" s="26" t="s">
        <v>220</v>
      </c>
      <c r="C78" s="27"/>
      <c r="D78" s="27"/>
      <c r="E78" s="27"/>
      <c r="F78" s="27"/>
      <c r="G78" s="28"/>
    </row>
    <row r="79" spans="2:12">
      <c r="B79" s="29" t="s">
        <v>145</v>
      </c>
      <c r="C79" s="30"/>
      <c r="D79" s="30"/>
      <c r="E79" s="30"/>
      <c r="F79" s="30"/>
      <c r="G79" s="31"/>
    </row>
    <row r="80" spans="2:12">
      <c r="B80" s="32" t="s">
        <v>221</v>
      </c>
      <c r="C80" s="33"/>
      <c r="D80" s="33"/>
      <c r="E80" s="33"/>
      <c r="F80" s="34"/>
      <c r="G80" s="35"/>
    </row>
    <row r="81" spans="2:12">
      <c r="B81" s="36" t="s">
        <v>147</v>
      </c>
      <c r="C81" s="7" t="s">
        <v>17</v>
      </c>
      <c r="D81" s="36" t="s">
        <v>148</v>
      </c>
      <c r="E81" s="36" t="s">
        <v>149</v>
      </c>
      <c r="F81" s="36" t="s">
        <v>765</v>
      </c>
      <c r="G81" s="36" t="s">
        <v>154</v>
      </c>
    </row>
    <row r="82" spans="2:12">
      <c r="B82" s="17" t="s">
        <v>158</v>
      </c>
      <c r="C82" s="17" t="s">
        <v>159</v>
      </c>
      <c r="D82" s="37" t="s">
        <v>157</v>
      </c>
      <c r="E82" s="38">
        <v>3.9557666999999999</v>
      </c>
      <c r="F82" s="45">
        <v>22.76</v>
      </c>
      <c r="G82" s="44">
        <f>TRUNC(E82*F82,2)</f>
        <v>90.03</v>
      </c>
      <c r="I82" s="16">
        <v>22.76</v>
      </c>
      <c r="J82" s="46" t="b">
        <f t="shared" si="6"/>
        <v>1</v>
      </c>
      <c r="K82" s="16">
        <v>90.03</v>
      </c>
      <c r="L82" s="46" t="b">
        <f t="shared" si="7"/>
        <v>1</v>
      </c>
    </row>
    <row r="83" spans="2:12">
      <c r="B83" s="39"/>
      <c r="C83" s="39"/>
      <c r="D83" s="39"/>
      <c r="E83" s="39"/>
      <c r="F83" s="40" t="s">
        <v>21</v>
      </c>
      <c r="G83" s="43">
        <f>SUM(G82)</f>
        <v>90.03</v>
      </c>
      <c r="I83" s="40" t="s">
        <v>21</v>
      </c>
      <c r="J83" s="46" t="b">
        <f t="shared" si="6"/>
        <v>1</v>
      </c>
      <c r="K83" s="41">
        <v>90.03</v>
      </c>
      <c r="L83" s="46" t="b">
        <f t="shared" si="7"/>
        <v>1</v>
      </c>
    </row>
    <row r="85" spans="2:12" ht="25.5" customHeight="1">
      <c r="B85" s="61" t="s">
        <v>222</v>
      </c>
      <c r="C85" s="62"/>
      <c r="D85" s="62"/>
      <c r="E85" s="62"/>
      <c r="F85" s="62"/>
      <c r="G85" s="63"/>
    </row>
    <row r="86" spans="2:12">
      <c r="B86" s="29" t="s">
        <v>145</v>
      </c>
      <c r="C86" s="30"/>
      <c r="D86" s="30"/>
      <c r="E86" s="30"/>
      <c r="F86" s="30"/>
      <c r="G86" s="31"/>
    </row>
    <row r="87" spans="2:12">
      <c r="B87" s="32" t="s">
        <v>223</v>
      </c>
      <c r="C87" s="33"/>
      <c r="D87" s="33"/>
      <c r="E87" s="33"/>
      <c r="F87" s="34"/>
      <c r="G87" s="35"/>
    </row>
    <row r="88" spans="2:12">
      <c r="B88" s="36" t="s">
        <v>147</v>
      </c>
      <c r="C88" s="7" t="s">
        <v>17</v>
      </c>
      <c r="D88" s="36" t="s">
        <v>148</v>
      </c>
      <c r="E88" s="36" t="s">
        <v>149</v>
      </c>
      <c r="F88" s="36" t="s">
        <v>765</v>
      </c>
      <c r="G88" s="36" t="s">
        <v>154</v>
      </c>
    </row>
    <row r="89" spans="2:12" ht="33.75">
      <c r="B89" s="17" t="s">
        <v>224</v>
      </c>
      <c r="C89" s="13" t="s">
        <v>225</v>
      </c>
      <c r="D89" s="37" t="s">
        <v>226</v>
      </c>
      <c r="E89" s="38">
        <v>4.2000000000000003E-2</v>
      </c>
      <c r="F89" s="45">
        <v>0.78</v>
      </c>
      <c r="G89" s="44">
        <f t="shared" ref="G89:G92" si="8">TRUNC(E89*F89,2)</f>
        <v>0.03</v>
      </c>
      <c r="I89" s="16">
        <v>0.78</v>
      </c>
      <c r="J89" s="46" t="b">
        <f t="shared" si="6"/>
        <v>1</v>
      </c>
      <c r="K89" s="16">
        <v>0.03</v>
      </c>
      <c r="L89" s="46" t="b">
        <f t="shared" si="7"/>
        <v>1</v>
      </c>
    </row>
    <row r="90" spans="2:12" ht="33.75">
      <c r="B90" s="17" t="s">
        <v>227</v>
      </c>
      <c r="C90" s="13" t="s">
        <v>228</v>
      </c>
      <c r="D90" s="37" t="s">
        <v>229</v>
      </c>
      <c r="E90" s="38">
        <v>2.5000000000000001E-2</v>
      </c>
      <c r="F90" s="45">
        <v>6.28</v>
      </c>
      <c r="G90" s="44">
        <f t="shared" si="8"/>
        <v>0.15</v>
      </c>
      <c r="I90" s="16">
        <v>6.28</v>
      </c>
      <c r="J90" s="46" t="b">
        <f t="shared" si="6"/>
        <v>1</v>
      </c>
      <c r="K90" s="16">
        <v>0.15</v>
      </c>
      <c r="L90" s="46" t="b">
        <f t="shared" si="7"/>
        <v>1</v>
      </c>
    </row>
    <row r="91" spans="2:12">
      <c r="B91" s="17" t="s">
        <v>195</v>
      </c>
      <c r="C91" s="13" t="s">
        <v>196</v>
      </c>
      <c r="D91" s="37" t="s">
        <v>157</v>
      </c>
      <c r="E91" s="38">
        <v>4.4999999999999998E-2</v>
      </c>
      <c r="F91" s="45">
        <v>28.5</v>
      </c>
      <c r="G91" s="44">
        <f t="shared" si="8"/>
        <v>1.28</v>
      </c>
      <c r="I91" s="16">
        <v>28.5</v>
      </c>
      <c r="J91" s="46" t="b">
        <f t="shared" si="6"/>
        <v>1</v>
      </c>
      <c r="K91" s="16">
        <v>1.28</v>
      </c>
      <c r="L91" s="46" t="b">
        <f t="shared" si="7"/>
        <v>1</v>
      </c>
    </row>
    <row r="92" spans="2:12">
      <c r="B92" s="17" t="s">
        <v>158</v>
      </c>
      <c r="C92" s="17" t="s">
        <v>159</v>
      </c>
      <c r="D92" s="37" t="s">
        <v>157</v>
      </c>
      <c r="E92" s="38">
        <v>8.8999999999999996E-2</v>
      </c>
      <c r="F92" s="45">
        <v>22.76</v>
      </c>
      <c r="G92" s="44">
        <f t="shared" si="8"/>
        <v>2.02</v>
      </c>
      <c r="I92" s="16">
        <v>22.76</v>
      </c>
      <c r="J92" s="46" t="b">
        <f t="shared" si="6"/>
        <v>1</v>
      </c>
      <c r="K92" s="16">
        <v>2.02</v>
      </c>
      <c r="L92" s="46" t="b">
        <f t="shared" si="7"/>
        <v>1</v>
      </c>
    </row>
    <row r="93" spans="2:12">
      <c r="B93" s="39"/>
      <c r="C93" s="39"/>
      <c r="D93" s="39"/>
      <c r="E93" s="39"/>
      <c r="F93" s="40" t="s">
        <v>21</v>
      </c>
      <c r="G93" s="43">
        <f>SUM(G89:G92)</f>
        <v>3.48</v>
      </c>
      <c r="I93" s="40" t="s">
        <v>21</v>
      </c>
      <c r="J93" s="46" t="b">
        <f t="shared" si="6"/>
        <v>1</v>
      </c>
      <c r="K93" s="41">
        <v>3.48</v>
      </c>
      <c r="L93" s="46" t="b">
        <f t="shared" si="7"/>
        <v>1</v>
      </c>
    </row>
    <row r="95" spans="2:12">
      <c r="B95" s="26" t="s">
        <v>230</v>
      </c>
      <c r="C95" s="27"/>
      <c r="D95" s="27"/>
      <c r="E95" s="27"/>
      <c r="F95" s="27"/>
      <c r="G95" s="28"/>
    </row>
    <row r="96" spans="2:12">
      <c r="B96" s="29" t="s">
        <v>145</v>
      </c>
      <c r="C96" s="30"/>
      <c r="D96" s="30"/>
      <c r="E96" s="30"/>
      <c r="F96" s="30"/>
      <c r="G96" s="31"/>
    </row>
    <row r="97" spans="2:12">
      <c r="B97" s="32" t="s">
        <v>231</v>
      </c>
      <c r="C97" s="33"/>
      <c r="D97" s="33"/>
      <c r="E97" s="33"/>
      <c r="F97" s="34"/>
      <c r="G97" s="35"/>
    </row>
    <row r="98" spans="2:12">
      <c r="B98" s="36" t="s">
        <v>147</v>
      </c>
      <c r="C98" s="7" t="s">
        <v>17</v>
      </c>
      <c r="D98" s="36" t="s">
        <v>148</v>
      </c>
      <c r="E98" s="36" t="s">
        <v>149</v>
      </c>
      <c r="F98" s="36" t="s">
        <v>765</v>
      </c>
      <c r="G98" s="36" t="s">
        <v>154</v>
      </c>
    </row>
    <row r="99" spans="2:12" ht="45">
      <c r="B99" s="17" t="s">
        <v>232</v>
      </c>
      <c r="C99" s="13" t="s">
        <v>233</v>
      </c>
      <c r="D99" s="37" t="s">
        <v>226</v>
      </c>
      <c r="E99" s="38">
        <v>5.9999999999999995E-4</v>
      </c>
      <c r="F99" s="45">
        <v>74.08</v>
      </c>
      <c r="G99" s="44">
        <f t="shared" ref="G99:G102" si="9">TRUNC(E99*F99,2)</f>
        <v>0.04</v>
      </c>
      <c r="I99" s="16">
        <v>74.08</v>
      </c>
      <c r="J99" s="46" t="b">
        <f t="shared" si="6"/>
        <v>1</v>
      </c>
      <c r="K99" s="16">
        <v>0.04</v>
      </c>
      <c r="L99" s="46" t="b">
        <f t="shared" si="7"/>
        <v>1</v>
      </c>
    </row>
    <row r="100" spans="2:12" ht="45">
      <c r="B100" s="17" t="s">
        <v>234</v>
      </c>
      <c r="C100" s="13" t="s">
        <v>235</v>
      </c>
      <c r="D100" s="37" t="s">
        <v>229</v>
      </c>
      <c r="E100" s="38">
        <v>5.4000000000000003E-3</v>
      </c>
      <c r="F100" s="45">
        <v>320.64999999999998</v>
      </c>
      <c r="G100" s="44">
        <f t="shared" si="9"/>
        <v>1.73</v>
      </c>
      <c r="I100" s="16">
        <v>320.64999999999998</v>
      </c>
      <c r="J100" s="46" t="b">
        <f t="shared" si="6"/>
        <v>1</v>
      </c>
      <c r="K100" s="16">
        <v>1.73</v>
      </c>
      <c r="L100" s="46" t="b">
        <f t="shared" si="7"/>
        <v>1</v>
      </c>
    </row>
    <row r="101" spans="2:12" ht="33.75">
      <c r="B101" s="17" t="s">
        <v>236</v>
      </c>
      <c r="C101" s="13" t="s">
        <v>237</v>
      </c>
      <c r="D101" s="37" t="s">
        <v>229</v>
      </c>
      <c r="E101" s="38">
        <v>0.19620000000000001</v>
      </c>
      <c r="F101" s="45">
        <v>39.03</v>
      </c>
      <c r="G101" s="44">
        <f t="shared" si="9"/>
        <v>7.65</v>
      </c>
      <c r="I101" s="16">
        <v>39.03</v>
      </c>
      <c r="J101" s="46" t="b">
        <f t="shared" si="6"/>
        <v>1</v>
      </c>
      <c r="K101" s="16">
        <v>7.65</v>
      </c>
      <c r="L101" s="46" t="b">
        <f t="shared" si="7"/>
        <v>1</v>
      </c>
    </row>
    <row r="102" spans="2:12">
      <c r="B102" s="17" t="s">
        <v>158</v>
      </c>
      <c r="C102" s="17" t="s">
        <v>159</v>
      </c>
      <c r="D102" s="37" t="s">
        <v>157</v>
      </c>
      <c r="E102" s="38">
        <v>0.78659999999999997</v>
      </c>
      <c r="F102" s="45">
        <v>22.76</v>
      </c>
      <c r="G102" s="44">
        <f t="shared" si="9"/>
        <v>17.899999999999999</v>
      </c>
      <c r="I102" s="16">
        <v>22.76</v>
      </c>
      <c r="J102" s="46" t="b">
        <f t="shared" si="6"/>
        <v>1</v>
      </c>
      <c r="K102" s="16">
        <v>17.899999999999999</v>
      </c>
      <c r="L102" s="46" t="b">
        <f t="shared" si="7"/>
        <v>1</v>
      </c>
    </row>
    <row r="103" spans="2:12">
      <c r="B103" s="39"/>
      <c r="C103" s="39"/>
      <c r="D103" s="39"/>
      <c r="E103" s="39"/>
      <c r="F103" s="40" t="s">
        <v>21</v>
      </c>
      <c r="G103" s="43">
        <f>SUM(G99:G102)</f>
        <v>27.32</v>
      </c>
      <c r="I103" s="40" t="s">
        <v>21</v>
      </c>
      <c r="J103" s="46" t="b">
        <f t="shared" si="6"/>
        <v>1</v>
      </c>
      <c r="K103" s="41">
        <v>27.32</v>
      </c>
      <c r="L103" s="46" t="b">
        <f t="shared" si="7"/>
        <v>1</v>
      </c>
    </row>
    <row r="105" spans="2:12">
      <c r="B105" s="26" t="s">
        <v>238</v>
      </c>
      <c r="C105" s="27"/>
      <c r="D105" s="27"/>
      <c r="E105" s="27"/>
      <c r="F105" s="27"/>
      <c r="G105" s="28"/>
    </row>
    <row r="106" spans="2:12">
      <c r="B106" s="29" t="s">
        <v>161</v>
      </c>
      <c r="C106" s="30"/>
      <c r="D106" s="30"/>
      <c r="E106" s="30"/>
      <c r="F106" s="30"/>
      <c r="G106" s="31"/>
    </row>
    <row r="107" spans="2:12">
      <c r="B107" s="32" t="s">
        <v>239</v>
      </c>
      <c r="C107" s="33"/>
      <c r="D107" s="33"/>
      <c r="E107" s="33"/>
      <c r="F107" s="34"/>
      <c r="G107" s="35"/>
    </row>
    <row r="108" spans="2:12">
      <c r="B108" s="36" t="s">
        <v>147</v>
      </c>
      <c r="C108" s="7" t="s">
        <v>17</v>
      </c>
      <c r="D108" s="36" t="s">
        <v>148</v>
      </c>
      <c r="E108" s="36" t="s">
        <v>149</v>
      </c>
      <c r="F108" s="36" t="s">
        <v>765</v>
      </c>
      <c r="G108" s="36" t="s">
        <v>154</v>
      </c>
    </row>
    <row r="109" spans="2:12">
      <c r="B109" s="17" t="s">
        <v>240</v>
      </c>
      <c r="C109" s="13" t="s">
        <v>241</v>
      </c>
      <c r="D109" s="37" t="s">
        <v>35</v>
      </c>
      <c r="E109" s="38">
        <v>1.1279999999999999</v>
      </c>
      <c r="F109" s="45">
        <v>2.54</v>
      </c>
      <c r="G109" s="44">
        <f t="shared" ref="G109:G111" si="10">TRUNC(E109*F109,2)</f>
        <v>2.86</v>
      </c>
      <c r="I109" s="16">
        <v>2.54</v>
      </c>
      <c r="J109" s="46" t="b">
        <f t="shared" ref="J109:J160" si="11">F109=I109</f>
        <v>1</v>
      </c>
      <c r="K109" s="16">
        <v>2.86</v>
      </c>
      <c r="L109" s="46" t="b">
        <f t="shared" ref="L109:L160" si="12">G109=K109</f>
        <v>1</v>
      </c>
    </row>
    <row r="110" spans="2:12">
      <c r="B110" s="17" t="s">
        <v>195</v>
      </c>
      <c r="C110" s="13" t="s">
        <v>196</v>
      </c>
      <c r="D110" s="37" t="s">
        <v>157</v>
      </c>
      <c r="E110" s="38">
        <v>4.9100000000000003E-3</v>
      </c>
      <c r="F110" s="45">
        <v>28.5</v>
      </c>
      <c r="G110" s="44">
        <f t="shared" si="10"/>
        <v>0.13</v>
      </c>
      <c r="I110" s="16">
        <v>28.5</v>
      </c>
      <c r="J110" s="46" t="b">
        <f t="shared" si="11"/>
        <v>1</v>
      </c>
      <c r="K110" s="16">
        <v>0.13</v>
      </c>
      <c r="L110" s="46" t="b">
        <f t="shared" si="12"/>
        <v>1</v>
      </c>
    </row>
    <row r="111" spans="2:12">
      <c r="B111" s="17" t="s">
        <v>158</v>
      </c>
      <c r="C111" s="17" t="s">
        <v>159</v>
      </c>
      <c r="D111" s="37" t="s">
        <v>157</v>
      </c>
      <c r="E111" s="38">
        <v>5.8900000000000003E-3</v>
      </c>
      <c r="F111" s="45">
        <v>22.76</v>
      </c>
      <c r="G111" s="44">
        <f t="shared" si="10"/>
        <v>0.13</v>
      </c>
      <c r="I111" s="16">
        <v>22.76</v>
      </c>
      <c r="J111" s="46" t="b">
        <f t="shared" si="11"/>
        <v>1</v>
      </c>
      <c r="K111" s="16">
        <v>0.13</v>
      </c>
      <c r="L111" s="46" t="b">
        <f t="shared" si="12"/>
        <v>1</v>
      </c>
    </row>
    <row r="112" spans="2:12">
      <c r="B112" s="39"/>
      <c r="C112" s="39"/>
      <c r="D112" s="39"/>
      <c r="E112" s="39"/>
      <c r="F112" s="40" t="s">
        <v>21</v>
      </c>
      <c r="G112" s="43">
        <f>SUM(G109:G111)</f>
        <v>3.1199999999999997</v>
      </c>
      <c r="I112" s="40" t="s">
        <v>21</v>
      </c>
      <c r="J112" s="46" t="b">
        <f t="shared" si="11"/>
        <v>1</v>
      </c>
      <c r="K112" s="41">
        <v>3.12</v>
      </c>
      <c r="L112" s="46" t="b">
        <f t="shared" si="12"/>
        <v>1</v>
      </c>
    </row>
    <row r="114" spans="2:12">
      <c r="B114" s="26" t="s">
        <v>242</v>
      </c>
      <c r="C114" s="27"/>
      <c r="D114" s="27"/>
      <c r="E114" s="27"/>
      <c r="F114" s="27"/>
      <c r="G114" s="28"/>
    </row>
    <row r="115" spans="2:12">
      <c r="B115" s="29" t="s">
        <v>145</v>
      </c>
      <c r="C115" s="30"/>
      <c r="D115" s="30"/>
      <c r="E115" s="30"/>
      <c r="F115" s="30"/>
      <c r="G115" s="31"/>
    </row>
    <row r="116" spans="2:12">
      <c r="B116" s="32" t="s">
        <v>243</v>
      </c>
      <c r="C116" s="33"/>
      <c r="D116" s="33"/>
      <c r="E116" s="33"/>
      <c r="F116" s="34"/>
      <c r="G116" s="35"/>
    </row>
    <row r="117" spans="2:12">
      <c r="B117" s="36" t="s">
        <v>147</v>
      </c>
      <c r="C117" s="7" t="s">
        <v>17</v>
      </c>
      <c r="D117" s="36" t="s">
        <v>148</v>
      </c>
      <c r="E117" s="36" t="s">
        <v>149</v>
      </c>
      <c r="F117" s="36" t="s">
        <v>765</v>
      </c>
      <c r="G117" s="36" t="s">
        <v>154</v>
      </c>
    </row>
    <row r="118" spans="2:12" ht="22.5">
      <c r="B118" s="17" t="s">
        <v>163</v>
      </c>
      <c r="C118" s="13" t="s">
        <v>164</v>
      </c>
      <c r="D118" s="37" t="s">
        <v>71</v>
      </c>
      <c r="E118" s="38">
        <v>1.0999999999999999E-2</v>
      </c>
      <c r="F118" s="45">
        <v>19.399999999999999</v>
      </c>
      <c r="G118" s="44">
        <f t="shared" ref="G118:G122" si="13">TRUNC(E118*F118,2)</f>
        <v>0.21</v>
      </c>
      <c r="I118" s="16">
        <v>19.399999999999999</v>
      </c>
      <c r="J118" s="46" t="b">
        <f t="shared" si="11"/>
        <v>1</v>
      </c>
      <c r="K118" s="16">
        <v>0.21</v>
      </c>
      <c r="L118" s="46" t="b">
        <f t="shared" si="12"/>
        <v>1</v>
      </c>
    </row>
    <row r="119" spans="2:12" ht="33.75">
      <c r="B119" s="17" t="s">
        <v>244</v>
      </c>
      <c r="C119" s="13" t="s">
        <v>245</v>
      </c>
      <c r="D119" s="37" t="s">
        <v>35</v>
      </c>
      <c r="E119" s="38">
        <v>0.39200000000000002</v>
      </c>
      <c r="F119" s="45">
        <v>25.65</v>
      </c>
      <c r="G119" s="44">
        <f t="shared" si="13"/>
        <v>10.050000000000001</v>
      </c>
      <c r="I119" s="16">
        <v>25.65</v>
      </c>
      <c r="J119" s="46" t="b">
        <f t="shared" si="11"/>
        <v>1</v>
      </c>
      <c r="K119" s="16">
        <v>10.050000000000001</v>
      </c>
      <c r="L119" s="46" t="b">
        <f t="shared" si="12"/>
        <v>1</v>
      </c>
    </row>
    <row r="120" spans="2:12" ht="33.75">
      <c r="B120" s="17" t="s">
        <v>246</v>
      </c>
      <c r="C120" s="13" t="s">
        <v>247</v>
      </c>
      <c r="D120" s="37" t="s">
        <v>88</v>
      </c>
      <c r="E120" s="38">
        <v>0.32200000000000001</v>
      </c>
      <c r="F120" s="45">
        <v>5.85</v>
      </c>
      <c r="G120" s="44">
        <f t="shared" si="13"/>
        <v>1.88</v>
      </c>
      <c r="I120" s="16">
        <v>5.85</v>
      </c>
      <c r="J120" s="46" t="b">
        <f t="shared" si="11"/>
        <v>1</v>
      </c>
      <c r="K120" s="16">
        <v>1.88</v>
      </c>
      <c r="L120" s="46" t="b">
        <f t="shared" si="12"/>
        <v>1</v>
      </c>
    </row>
    <row r="121" spans="2:12">
      <c r="B121" s="17" t="s">
        <v>248</v>
      </c>
      <c r="C121" s="13" t="s">
        <v>249</v>
      </c>
      <c r="D121" s="37" t="s">
        <v>157</v>
      </c>
      <c r="E121" s="38">
        <v>8.0000000000000002E-3</v>
      </c>
      <c r="F121" s="45">
        <v>23.48</v>
      </c>
      <c r="G121" s="44">
        <f t="shared" si="13"/>
        <v>0.18</v>
      </c>
      <c r="I121" s="16">
        <v>23.48</v>
      </c>
      <c r="J121" s="46" t="b">
        <f t="shared" si="11"/>
        <v>1</v>
      </c>
      <c r="K121" s="16">
        <v>0.18</v>
      </c>
      <c r="L121" s="46" t="b">
        <f t="shared" si="12"/>
        <v>1</v>
      </c>
    </row>
    <row r="122" spans="2:12">
      <c r="B122" s="17" t="s">
        <v>250</v>
      </c>
      <c r="C122" s="17" t="s">
        <v>251</v>
      </c>
      <c r="D122" s="37" t="s">
        <v>157</v>
      </c>
      <c r="E122" s="38">
        <v>2.4E-2</v>
      </c>
      <c r="F122" s="45">
        <v>28.29</v>
      </c>
      <c r="G122" s="44">
        <f t="shared" si="13"/>
        <v>0.67</v>
      </c>
      <c r="I122" s="16">
        <v>28.29</v>
      </c>
      <c r="J122" s="46" t="b">
        <f t="shared" si="11"/>
        <v>1</v>
      </c>
      <c r="K122" s="16">
        <v>0.67</v>
      </c>
      <c r="L122" s="46" t="b">
        <f t="shared" si="12"/>
        <v>1</v>
      </c>
    </row>
    <row r="123" spans="2:12">
      <c r="B123" s="39"/>
      <c r="C123" s="39"/>
      <c r="D123" s="39"/>
      <c r="E123" s="39"/>
      <c r="F123" s="40" t="s">
        <v>21</v>
      </c>
      <c r="G123" s="43">
        <f>SUM(G118:G122)</f>
        <v>12.99</v>
      </c>
      <c r="I123" s="40" t="s">
        <v>21</v>
      </c>
      <c r="J123" s="46" t="b">
        <f t="shared" si="11"/>
        <v>1</v>
      </c>
      <c r="K123" s="41">
        <v>12.99</v>
      </c>
      <c r="L123" s="46" t="b">
        <f t="shared" si="12"/>
        <v>1</v>
      </c>
    </row>
    <row r="125" spans="2:12" ht="25.5" customHeight="1">
      <c r="B125" s="61" t="s">
        <v>252</v>
      </c>
      <c r="C125" s="62"/>
      <c r="D125" s="62"/>
      <c r="E125" s="62"/>
      <c r="F125" s="62"/>
      <c r="G125" s="63"/>
    </row>
    <row r="126" spans="2:12">
      <c r="B126" s="29" t="s">
        <v>161</v>
      </c>
      <c r="C126" s="30"/>
      <c r="D126" s="30"/>
      <c r="E126" s="30"/>
      <c r="F126" s="30"/>
      <c r="G126" s="31"/>
    </row>
    <row r="127" spans="2:12">
      <c r="B127" s="32" t="s">
        <v>253</v>
      </c>
      <c r="C127" s="33"/>
      <c r="D127" s="33"/>
      <c r="E127" s="33"/>
      <c r="F127" s="34"/>
      <c r="G127" s="35"/>
    </row>
    <row r="128" spans="2:12">
      <c r="B128" s="36" t="s">
        <v>147</v>
      </c>
      <c r="C128" s="7" t="s">
        <v>17</v>
      </c>
      <c r="D128" s="36" t="s">
        <v>148</v>
      </c>
      <c r="E128" s="36" t="s">
        <v>149</v>
      </c>
      <c r="F128" s="36" t="s">
        <v>765</v>
      </c>
      <c r="G128" s="36" t="s">
        <v>154</v>
      </c>
    </row>
    <row r="129" spans="2:12" ht="22.5">
      <c r="B129" s="17" t="s">
        <v>254</v>
      </c>
      <c r="C129" s="13" t="s">
        <v>255</v>
      </c>
      <c r="D129" s="37" t="s">
        <v>256</v>
      </c>
      <c r="E129" s="38">
        <v>1.7000000000000001E-2</v>
      </c>
      <c r="F129" s="45">
        <v>5.7</v>
      </c>
      <c r="G129" s="44">
        <f t="shared" ref="G129:G135" si="14">TRUNC(E129*F129,2)</f>
        <v>0.09</v>
      </c>
      <c r="I129" s="16">
        <v>5.7</v>
      </c>
      <c r="J129" s="46" t="b">
        <f t="shared" si="11"/>
        <v>1</v>
      </c>
      <c r="K129" s="16">
        <v>0.09</v>
      </c>
      <c r="L129" s="46" t="b">
        <f t="shared" si="12"/>
        <v>1</v>
      </c>
    </row>
    <row r="130" spans="2:12" ht="22.5">
      <c r="B130" s="17" t="s">
        <v>165</v>
      </c>
      <c r="C130" s="13" t="s">
        <v>166</v>
      </c>
      <c r="D130" s="37" t="s">
        <v>88</v>
      </c>
      <c r="E130" s="38">
        <v>0.37</v>
      </c>
      <c r="F130" s="45">
        <v>6.87</v>
      </c>
      <c r="G130" s="44">
        <f t="shared" si="14"/>
        <v>2.54</v>
      </c>
      <c r="I130" s="16">
        <v>6.87</v>
      </c>
      <c r="J130" s="46" t="b">
        <f t="shared" si="11"/>
        <v>1</v>
      </c>
      <c r="K130" s="16">
        <v>2.54</v>
      </c>
      <c r="L130" s="46" t="b">
        <f t="shared" si="12"/>
        <v>1</v>
      </c>
    </row>
    <row r="131" spans="2:12">
      <c r="B131" s="17" t="s">
        <v>257</v>
      </c>
      <c r="C131" s="13" t="s">
        <v>258</v>
      </c>
      <c r="D131" s="37" t="s">
        <v>71</v>
      </c>
      <c r="E131" s="38">
        <v>9.5000000000000001E-2</v>
      </c>
      <c r="F131" s="45">
        <v>20.29</v>
      </c>
      <c r="G131" s="44">
        <f t="shared" si="14"/>
        <v>1.92</v>
      </c>
      <c r="I131" s="16">
        <v>20.29</v>
      </c>
      <c r="J131" s="46" t="b">
        <f t="shared" si="11"/>
        <v>1</v>
      </c>
      <c r="K131" s="16">
        <v>1.92</v>
      </c>
      <c r="L131" s="46" t="b">
        <f t="shared" si="12"/>
        <v>1</v>
      </c>
    </row>
    <row r="132" spans="2:12" ht="22.5">
      <c r="B132" s="17" t="s">
        <v>259</v>
      </c>
      <c r="C132" s="13" t="s">
        <v>260</v>
      </c>
      <c r="D132" s="37" t="s">
        <v>88</v>
      </c>
      <c r="E132" s="38">
        <v>0.44</v>
      </c>
      <c r="F132" s="45">
        <v>2.4</v>
      </c>
      <c r="G132" s="44">
        <f t="shared" si="14"/>
        <v>1.05</v>
      </c>
      <c r="I132" s="16">
        <v>2.4</v>
      </c>
      <c r="J132" s="46" t="b">
        <f t="shared" si="11"/>
        <v>1</v>
      </c>
      <c r="K132" s="16">
        <v>1.05</v>
      </c>
      <c r="L132" s="46" t="b">
        <f t="shared" si="12"/>
        <v>1</v>
      </c>
    </row>
    <row r="133" spans="2:12" ht="22.5">
      <c r="B133" s="17" t="s">
        <v>169</v>
      </c>
      <c r="C133" s="13" t="s">
        <v>170</v>
      </c>
      <c r="D133" s="37" t="s">
        <v>88</v>
      </c>
      <c r="E133" s="38">
        <v>1.38</v>
      </c>
      <c r="F133" s="45">
        <v>7.77</v>
      </c>
      <c r="G133" s="44">
        <f t="shared" si="14"/>
        <v>10.72</v>
      </c>
      <c r="I133" s="16">
        <v>7.77</v>
      </c>
      <c r="J133" s="46" t="b">
        <f t="shared" si="11"/>
        <v>1</v>
      </c>
      <c r="K133" s="16">
        <v>10.72</v>
      </c>
      <c r="L133" s="46" t="b">
        <f t="shared" si="12"/>
        <v>1</v>
      </c>
    </row>
    <row r="134" spans="2:12">
      <c r="B134" s="17" t="s">
        <v>261</v>
      </c>
      <c r="C134" s="13" t="s">
        <v>262</v>
      </c>
      <c r="D134" s="37" t="s">
        <v>157</v>
      </c>
      <c r="E134" s="38">
        <v>1.444</v>
      </c>
      <c r="F134" s="45">
        <v>22.98</v>
      </c>
      <c r="G134" s="44">
        <f t="shared" si="14"/>
        <v>33.18</v>
      </c>
      <c r="I134" s="16">
        <v>22.98</v>
      </c>
      <c r="J134" s="46" t="b">
        <f t="shared" si="11"/>
        <v>1</v>
      </c>
      <c r="K134" s="16">
        <v>33.18</v>
      </c>
      <c r="L134" s="46" t="b">
        <f t="shared" si="12"/>
        <v>1</v>
      </c>
    </row>
    <row r="135" spans="2:12">
      <c r="B135" s="17" t="s">
        <v>171</v>
      </c>
      <c r="C135" s="17" t="s">
        <v>172</v>
      </c>
      <c r="D135" s="37" t="s">
        <v>157</v>
      </c>
      <c r="E135" s="38">
        <v>2.3570000000000002</v>
      </c>
      <c r="F135" s="45">
        <v>27.74</v>
      </c>
      <c r="G135" s="44">
        <f t="shared" si="14"/>
        <v>65.38</v>
      </c>
      <c r="I135" s="16">
        <v>27.74</v>
      </c>
      <c r="J135" s="46" t="b">
        <f t="shared" si="11"/>
        <v>1</v>
      </c>
      <c r="K135" s="16">
        <v>65.38</v>
      </c>
      <c r="L135" s="46" t="b">
        <f t="shared" si="12"/>
        <v>1</v>
      </c>
    </row>
    <row r="136" spans="2:12">
      <c r="B136" s="39"/>
      <c r="C136" s="39"/>
      <c r="D136" s="39"/>
      <c r="E136" s="39"/>
      <c r="F136" s="40" t="s">
        <v>21</v>
      </c>
      <c r="G136" s="43">
        <f>SUM(G129:G135)</f>
        <v>114.88</v>
      </c>
      <c r="I136" s="40" t="s">
        <v>21</v>
      </c>
      <c r="J136" s="46" t="b">
        <f t="shared" si="11"/>
        <v>1</v>
      </c>
      <c r="K136" s="41">
        <v>114.88</v>
      </c>
      <c r="L136" s="46" t="b">
        <f t="shared" si="12"/>
        <v>1</v>
      </c>
    </row>
    <row r="138" spans="2:12" ht="25.5" customHeight="1">
      <c r="B138" s="61" t="s">
        <v>263</v>
      </c>
      <c r="C138" s="62"/>
      <c r="D138" s="62"/>
      <c r="E138" s="62"/>
      <c r="F138" s="62"/>
      <c r="G138" s="63"/>
    </row>
    <row r="139" spans="2:12">
      <c r="B139" s="29" t="s">
        <v>145</v>
      </c>
      <c r="C139" s="30"/>
      <c r="D139" s="30"/>
      <c r="E139" s="30"/>
      <c r="F139" s="30"/>
      <c r="G139" s="31"/>
    </row>
    <row r="140" spans="2:12">
      <c r="B140" s="32" t="s">
        <v>264</v>
      </c>
      <c r="C140" s="33"/>
      <c r="D140" s="33"/>
      <c r="E140" s="33"/>
      <c r="F140" s="34"/>
      <c r="G140" s="35"/>
    </row>
    <row r="141" spans="2:12">
      <c r="B141" s="36" t="s">
        <v>147</v>
      </c>
      <c r="C141" s="7" t="s">
        <v>17</v>
      </c>
      <c r="D141" s="36" t="s">
        <v>148</v>
      </c>
      <c r="E141" s="36" t="s">
        <v>149</v>
      </c>
      <c r="F141" s="36" t="s">
        <v>765</v>
      </c>
      <c r="G141" s="36" t="s">
        <v>154</v>
      </c>
    </row>
    <row r="142" spans="2:12" ht="22.5">
      <c r="B142" s="17" t="s">
        <v>265</v>
      </c>
      <c r="C142" s="13" t="s">
        <v>266</v>
      </c>
      <c r="D142" s="37" t="s">
        <v>62</v>
      </c>
      <c r="E142" s="38">
        <v>0.76090000000000002</v>
      </c>
      <c r="F142" s="45">
        <v>82</v>
      </c>
      <c r="G142" s="44">
        <f t="shared" ref="G142:G148" si="15">TRUNC(E142*F142,2)</f>
        <v>62.39</v>
      </c>
      <c r="I142" s="16">
        <v>82</v>
      </c>
      <c r="J142" s="46" t="b">
        <f t="shared" si="11"/>
        <v>1</v>
      </c>
      <c r="K142" s="16">
        <v>62.39</v>
      </c>
      <c r="L142" s="46" t="b">
        <f t="shared" si="12"/>
        <v>1</v>
      </c>
    </row>
    <row r="143" spans="2:12">
      <c r="B143" s="17" t="s">
        <v>267</v>
      </c>
      <c r="C143" s="13" t="s">
        <v>268</v>
      </c>
      <c r="D143" s="37" t="s">
        <v>71</v>
      </c>
      <c r="E143" s="38">
        <v>325.15890000000002</v>
      </c>
      <c r="F143" s="45">
        <v>0.83</v>
      </c>
      <c r="G143" s="44">
        <f t="shared" si="15"/>
        <v>269.88</v>
      </c>
      <c r="I143" s="16">
        <v>0.83</v>
      </c>
      <c r="J143" s="46" t="b">
        <f t="shared" si="11"/>
        <v>1</v>
      </c>
      <c r="K143" s="16">
        <v>269.88</v>
      </c>
      <c r="L143" s="46" t="b">
        <f t="shared" si="12"/>
        <v>1</v>
      </c>
    </row>
    <row r="144" spans="2:12" ht="22.5">
      <c r="B144" s="17" t="s">
        <v>269</v>
      </c>
      <c r="C144" s="13" t="s">
        <v>270</v>
      </c>
      <c r="D144" s="37" t="s">
        <v>62</v>
      </c>
      <c r="E144" s="38">
        <v>0.59119999999999995</v>
      </c>
      <c r="F144" s="45">
        <v>100.49</v>
      </c>
      <c r="G144" s="44">
        <f t="shared" si="15"/>
        <v>59.4</v>
      </c>
      <c r="I144" s="16">
        <v>100.49</v>
      </c>
      <c r="J144" s="46" t="b">
        <f t="shared" si="11"/>
        <v>1</v>
      </c>
      <c r="K144" s="16">
        <v>59.4</v>
      </c>
      <c r="L144" s="46" t="b">
        <f t="shared" si="12"/>
        <v>1</v>
      </c>
    </row>
    <row r="145" spans="2:12" ht="33.75">
      <c r="B145" s="17" t="s">
        <v>271</v>
      </c>
      <c r="C145" s="13" t="s">
        <v>272</v>
      </c>
      <c r="D145" s="37" t="s">
        <v>226</v>
      </c>
      <c r="E145" s="38">
        <v>0.61970000000000003</v>
      </c>
      <c r="F145" s="45">
        <v>1.57</v>
      </c>
      <c r="G145" s="44">
        <f t="shared" si="15"/>
        <v>0.97</v>
      </c>
      <c r="I145" s="16">
        <v>1.57</v>
      </c>
      <c r="J145" s="46" t="b">
        <f t="shared" si="11"/>
        <v>1</v>
      </c>
      <c r="K145" s="16">
        <v>0.97</v>
      </c>
      <c r="L145" s="46" t="b">
        <f t="shared" si="12"/>
        <v>1</v>
      </c>
    </row>
    <row r="146" spans="2:12" ht="33.75">
      <c r="B146" s="17" t="s">
        <v>273</v>
      </c>
      <c r="C146" s="13" t="s">
        <v>274</v>
      </c>
      <c r="D146" s="37" t="s">
        <v>229</v>
      </c>
      <c r="E146" s="38">
        <v>0.65720000000000001</v>
      </c>
      <c r="F146" s="45">
        <v>5.79</v>
      </c>
      <c r="G146" s="44">
        <f t="shared" si="15"/>
        <v>3.8</v>
      </c>
      <c r="I146" s="16">
        <v>5.79</v>
      </c>
      <c r="J146" s="46" t="b">
        <f t="shared" si="11"/>
        <v>1</v>
      </c>
      <c r="K146" s="16">
        <v>3.8</v>
      </c>
      <c r="L146" s="46" t="b">
        <f t="shared" si="12"/>
        <v>1</v>
      </c>
    </row>
    <row r="147" spans="2:12" ht="22.5">
      <c r="B147" s="17" t="s">
        <v>275</v>
      </c>
      <c r="C147" s="13" t="s">
        <v>276</v>
      </c>
      <c r="D147" s="37" t="s">
        <v>157</v>
      </c>
      <c r="E147" s="38">
        <v>1.2767999999999999</v>
      </c>
      <c r="F147" s="45">
        <v>27.63</v>
      </c>
      <c r="G147" s="44">
        <f t="shared" si="15"/>
        <v>35.270000000000003</v>
      </c>
      <c r="I147" s="16">
        <v>27.63</v>
      </c>
      <c r="J147" s="46" t="b">
        <f t="shared" si="11"/>
        <v>1</v>
      </c>
      <c r="K147" s="16">
        <v>35.270000000000003</v>
      </c>
      <c r="L147" s="46" t="b">
        <f t="shared" si="12"/>
        <v>1</v>
      </c>
    </row>
    <row r="148" spans="2:12">
      <c r="B148" s="17" t="s">
        <v>158</v>
      </c>
      <c r="C148" s="17" t="s">
        <v>159</v>
      </c>
      <c r="D148" s="37" t="s">
        <v>157</v>
      </c>
      <c r="E148" s="38">
        <v>2.0266999999999999</v>
      </c>
      <c r="F148" s="45">
        <v>22.76</v>
      </c>
      <c r="G148" s="44">
        <f t="shared" si="15"/>
        <v>46.12</v>
      </c>
      <c r="I148" s="16">
        <v>22.76</v>
      </c>
      <c r="J148" s="46" t="b">
        <f t="shared" si="11"/>
        <v>1</v>
      </c>
      <c r="K148" s="16">
        <v>46.12</v>
      </c>
      <c r="L148" s="46" t="b">
        <f t="shared" si="12"/>
        <v>1</v>
      </c>
    </row>
    <row r="149" spans="2:12">
      <c r="B149" s="39"/>
      <c r="C149" s="39"/>
      <c r="D149" s="39"/>
      <c r="E149" s="39"/>
      <c r="F149" s="40" t="s">
        <v>21</v>
      </c>
      <c r="G149" s="43">
        <f>SUM(G142:G148)</f>
        <v>477.83</v>
      </c>
      <c r="I149" s="40" t="s">
        <v>21</v>
      </c>
      <c r="J149" s="46" t="b">
        <f t="shared" si="11"/>
        <v>1</v>
      </c>
      <c r="K149" s="41">
        <v>477.83</v>
      </c>
      <c r="L149" s="46" t="b">
        <f t="shared" si="12"/>
        <v>1</v>
      </c>
    </row>
    <row r="151" spans="2:12" ht="25.5" customHeight="1">
      <c r="B151" s="61" t="s">
        <v>277</v>
      </c>
      <c r="C151" s="62"/>
      <c r="D151" s="62"/>
      <c r="E151" s="62"/>
      <c r="F151" s="62"/>
      <c r="G151" s="63"/>
    </row>
    <row r="152" spans="2:12">
      <c r="B152" s="29" t="s">
        <v>145</v>
      </c>
      <c r="C152" s="30"/>
      <c r="D152" s="30"/>
      <c r="E152" s="30"/>
      <c r="F152" s="30"/>
      <c r="G152" s="31"/>
    </row>
    <row r="153" spans="2:12">
      <c r="B153" s="32" t="s">
        <v>278</v>
      </c>
      <c r="C153" s="33"/>
      <c r="D153" s="33"/>
      <c r="E153" s="33"/>
      <c r="F153" s="34"/>
      <c r="G153" s="35"/>
    </row>
    <row r="154" spans="2:12">
      <c r="B154" s="36" t="s">
        <v>147</v>
      </c>
      <c r="C154" s="7" t="s">
        <v>17</v>
      </c>
      <c r="D154" s="36" t="s">
        <v>148</v>
      </c>
      <c r="E154" s="36" t="s">
        <v>149</v>
      </c>
      <c r="F154" s="36" t="s">
        <v>765</v>
      </c>
      <c r="G154" s="36" t="s">
        <v>154</v>
      </c>
    </row>
    <row r="155" spans="2:12">
      <c r="B155" s="17" t="s">
        <v>171</v>
      </c>
      <c r="C155" s="13" t="s">
        <v>172</v>
      </c>
      <c r="D155" s="37" t="s">
        <v>157</v>
      </c>
      <c r="E155" s="38">
        <v>2.4590000000000001</v>
      </c>
      <c r="F155" s="45">
        <v>27.74</v>
      </c>
      <c r="G155" s="44">
        <f t="shared" ref="G155:G159" si="16">TRUNC(E155*F155,2)</f>
        <v>68.209999999999994</v>
      </c>
      <c r="I155" s="16">
        <v>27.74</v>
      </c>
      <c r="J155" s="46" t="b">
        <f t="shared" si="11"/>
        <v>1</v>
      </c>
      <c r="K155" s="16">
        <v>68.209999999999994</v>
      </c>
      <c r="L155" s="46" t="b">
        <f t="shared" si="12"/>
        <v>1</v>
      </c>
    </row>
    <row r="156" spans="2:12">
      <c r="B156" s="17" t="s">
        <v>195</v>
      </c>
      <c r="C156" s="13" t="s">
        <v>196</v>
      </c>
      <c r="D156" s="37" t="s">
        <v>157</v>
      </c>
      <c r="E156" s="38">
        <v>2.4590000000000001</v>
      </c>
      <c r="F156" s="45">
        <v>28.5</v>
      </c>
      <c r="G156" s="44">
        <f t="shared" si="16"/>
        <v>70.08</v>
      </c>
      <c r="I156" s="16">
        <v>28.5</v>
      </c>
      <c r="J156" s="46" t="b">
        <f t="shared" si="11"/>
        <v>1</v>
      </c>
      <c r="K156" s="16">
        <v>70.08</v>
      </c>
      <c r="L156" s="46" t="b">
        <f t="shared" si="12"/>
        <v>1</v>
      </c>
    </row>
    <row r="157" spans="2:12">
      <c r="B157" s="17" t="s">
        <v>158</v>
      </c>
      <c r="C157" s="13" t="s">
        <v>159</v>
      </c>
      <c r="D157" s="37" t="s">
        <v>157</v>
      </c>
      <c r="E157" s="38">
        <v>7.3769999999999998</v>
      </c>
      <c r="F157" s="45">
        <v>22.76</v>
      </c>
      <c r="G157" s="44">
        <f t="shared" si="16"/>
        <v>167.9</v>
      </c>
      <c r="I157" s="16">
        <v>22.76</v>
      </c>
      <c r="J157" s="46" t="b">
        <f t="shared" si="11"/>
        <v>1</v>
      </c>
      <c r="K157" s="16">
        <v>167.9</v>
      </c>
      <c r="L157" s="46" t="b">
        <f t="shared" si="12"/>
        <v>1</v>
      </c>
    </row>
    <row r="158" spans="2:12" ht="33.75">
      <c r="B158" s="17" t="s">
        <v>279</v>
      </c>
      <c r="C158" s="13" t="s">
        <v>280</v>
      </c>
      <c r="D158" s="37" t="s">
        <v>226</v>
      </c>
      <c r="E158" s="38">
        <v>1.417</v>
      </c>
      <c r="F158" s="45">
        <v>0.56000000000000005</v>
      </c>
      <c r="G158" s="44">
        <f t="shared" si="16"/>
        <v>0.79</v>
      </c>
      <c r="I158" s="16">
        <v>0.56000000000000005</v>
      </c>
      <c r="J158" s="46" t="b">
        <f t="shared" si="11"/>
        <v>1</v>
      </c>
      <c r="K158" s="16">
        <v>0.79</v>
      </c>
      <c r="L158" s="46" t="b">
        <f t="shared" si="12"/>
        <v>1</v>
      </c>
    </row>
    <row r="159" spans="2:12">
      <c r="B159" s="17" t="s">
        <v>281</v>
      </c>
      <c r="C159" s="17" t="s">
        <v>282</v>
      </c>
      <c r="D159" s="37" t="s">
        <v>229</v>
      </c>
      <c r="E159" s="38">
        <v>1.042</v>
      </c>
      <c r="F159" s="45">
        <v>1.5</v>
      </c>
      <c r="G159" s="44">
        <f t="shared" si="16"/>
        <v>1.56</v>
      </c>
      <c r="I159" s="16">
        <v>1.5</v>
      </c>
      <c r="J159" s="46" t="b">
        <f t="shared" si="11"/>
        <v>1</v>
      </c>
      <c r="K159" s="16">
        <v>1.56</v>
      </c>
      <c r="L159" s="46" t="b">
        <f t="shared" si="12"/>
        <v>1</v>
      </c>
    </row>
    <row r="160" spans="2:12">
      <c r="B160" s="39"/>
      <c r="C160" s="39"/>
      <c r="D160" s="39"/>
      <c r="E160" s="39"/>
      <c r="F160" s="40" t="s">
        <v>21</v>
      </c>
      <c r="G160" s="43">
        <f>SUM(G155:G159)</f>
        <v>308.54000000000002</v>
      </c>
      <c r="I160" s="40" t="s">
        <v>21</v>
      </c>
      <c r="J160" s="46" t="b">
        <f t="shared" si="11"/>
        <v>1</v>
      </c>
      <c r="K160" s="41">
        <v>308.54000000000002</v>
      </c>
      <c r="L160" s="46" t="b">
        <f t="shared" si="12"/>
        <v>1</v>
      </c>
    </row>
    <row r="162" spans="2:12" ht="25.5" customHeight="1">
      <c r="B162" s="61" t="s">
        <v>283</v>
      </c>
      <c r="C162" s="62"/>
      <c r="D162" s="62"/>
      <c r="E162" s="62"/>
      <c r="F162" s="62"/>
      <c r="G162" s="63"/>
    </row>
    <row r="163" spans="2:12">
      <c r="B163" s="29" t="s">
        <v>145</v>
      </c>
      <c r="C163" s="30"/>
      <c r="D163" s="30"/>
      <c r="E163" s="30"/>
      <c r="F163" s="30"/>
      <c r="G163" s="31"/>
    </row>
    <row r="164" spans="2:12">
      <c r="B164" s="32" t="s">
        <v>284</v>
      </c>
      <c r="C164" s="33"/>
      <c r="D164" s="33"/>
      <c r="E164" s="33"/>
      <c r="F164" s="34"/>
      <c r="G164" s="35"/>
    </row>
    <row r="165" spans="2:12">
      <c r="B165" s="36" t="s">
        <v>147</v>
      </c>
      <c r="C165" s="7" t="s">
        <v>17</v>
      </c>
      <c r="D165" s="36" t="s">
        <v>148</v>
      </c>
      <c r="E165" s="36" t="s">
        <v>149</v>
      </c>
      <c r="F165" s="36" t="s">
        <v>765</v>
      </c>
      <c r="G165" s="36" t="s">
        <v>154</v>
      </c>
    </row>
    <row r="166" spans="2:12" ht="33.75">
      <c r="B166" s="17" t="s">
        <v>285</v>
      </c>
      <c r="C166" s="13" t="s">
        <v>286</v>
      </c>
      <c r="D166" s="37" t="s">
        <v>47</v>
      </c>
      <c r="E166" s="38">
        <v>28.31</v>
      </c>
      <c r="F166" s="45">
        <v>0.97</v>
      </c>
      <c r="G166" s="44">
        <f t="shared" ref="G166:G171" si="17">TRUNC(E166*F166,2)</f>
        <v>27.46</v>
      </c>
      <c r="I166" s="16">
        <v>0.97</v>
      </c>
      <c r="J166" s="46" t="b">
        <f t="shared" ref="J166:J209" si="18">F166=I166</f>
        <v>1</v>
      </c>
      <c r="K166" s="16">
        <v>27.46</v>
      </c>
      <c r="L166" s="46" t="b">
        <f t="shared" ref="L166:L209" si="19">G166=K166</f>
        <v>1</v>
      </c>
    </row>
    <row r="167" spans="2:12">
      <c r="B167" s="17" t="s">
        <v>287</v>
      </c>
      <c r="C167" s="13" t="s">
        <v>288</v>
      </c>
      <c r="D167" s="37" t="s">
        <v>289</v>
      </c>
      <c r="E167" s="38">
        <v>5.0000000000000001E-3</v>
      </c>
      <c r="F167" s="45">
        <v>41.93</v>
      </c>
      <c r="G167" s="44">
        <f t="shared" si="17"/>
        <v>0.2</v>
      </c>
      <c r="I167" s="16">
        <v>41.93</v>
      </c>
      <c r="J167" s="46" t="b">
        <f t="shared" si="18"/>
        <v>1</v>
      </c>
      <c r="K167" s="16">
        <v>0.2</v>
      </c>
      <c r="L167" s="46" t="b">
        <f t="shared" si="19"/>
        <v>1</v>
      </c>
    </row>
    <row r="168" spans="2:12" ht="33.75">
      <c r="B168" s="17" t="s">
        <v>290</v>
      </c>
      <c r="C168" s="13" t="s">
        <v>291</v>
      </c>
      <c r="D168" s="37" t="s">
        <v>88</v>
      </c>
      <c r="E168" s="38">
        <v>0.42</v>
      </c>
      <c r="F168" s="45">
        <v>2.27</v>
      </c>
      <c r="G168" s="44">
        <f t="shared" si="17"/>
        <v>0.95</v>
      </c>
      <c r="I168" s="16">
        <v>2.27</v>
      </c>
      <c r="J168" s="46" t="b">
        <f t="shared" si="18"/>
        <v>1</v>
      </c>
      <c r="K168" s="16">
        <v>0.95</v>
      </c>
      <c r="L168" s="46" t="b">
        <f t="shared" si="19"/>
        <v>1</v>
      </c>
    </row>
    <row r="169" spans="2:12" ht="45">
      <c r="B169" s="17" t="s">
        <v>292</v>
      </c>
      <c r="C169" s="13" t="s">
        <v>293</v>
      </c>
      <c r="D169" s="37" t="s">
        <v>62</v>
      </c>
      <c r="E169" s="38">
        <v>9.1000000000000004E-3</v>
      </c>
      <c r="F169" s="45">
        <v>606.65</v>
      </c>
      <c r="G169" s="44">
        <f t="shared" si="17"/>
        <v>5.52</v>
      </c>
      <c r="I169" s="16">
        <v>606.65</v>
      </c>
      <c r="J169" s="46" t="b">
        <f t="shared" si="18"/>
        <v>1</v>
      </c>
      <c r="K169" s="16">
        <v>5.52</v>
      </c>
      <c r="L169" s="46" t="b">
        <f t="shared" si="19"/>
        <v>1</v>
      </c>
    </row>
    <row r="170" spans="2:12">
      <c r="B170" s="17" t="s">
        <v>195</v>
      </c>
      <c r="C170" s="13" t="s">
        <v>196</v>
      </c>
      <c r="D170" s="37" t="s">
        <v>157</v>
      </c>
      <c r="E170" s="38">
        <v>1.61</v>
      </c>
      <c r="F170" s="45">
        <v>28.5</v>
      </c>
      <c r="G170" s="44">
        <f t="shared" si="17"/>
        <v>45.88</v>
      </c>
      <c r="I170" s="16">
        <v>28.5</v>
      </c>
      <c r="J170" s="46" t="b">
        <f t="shared" si="18"/>
        <v>1</v>
      </c>
      <c r="K170" s="16">
        <v>45.88</v>
      </c>
      <c r="L170" s="46" t="b">
        <f t="shared" si="19"/>
        <v>1</v>
      </c>
    </row>
    <row r="171" spans="2:12">
      <c r="B171" s="17" t="s">
        <v>158</v>
      </c>
      <c r="C171" s="17" t="s">
        <v>159</v>
      </c>
      <c r="D171" s="37" t="s">
        <v>157</v>
      </c>
      <c r="E171" s="38">
        <v>0.80500000000000005</v>
      </c>
      <c r="F171" s="45">
        <v>22.76</v>
      </c>
      <c r="G171" s="44">
        <f t="shared" si="17"/>
        <v>18.32</v>
      </c>
      <c r="I171" s="16">
        <v>22.76</v>
      </c>
      <c r="J171" s="46" t="b">
        <f t="shared" si="18"/>
        <v>1</v>
      </c>
      <c r="K171" s="16">
        <v>18.32</v>
      </c>
      <c r="L171" s="46" t="b">
        <f t="shared" si="19"/>
        <v>1</v>
      </c>
    </row>
    <row r="172" spans="2:12">
      <c r="B172" s="39"/>
      <c r="C172" s="39"/>
      <c r="D172" s="39"/>
      <c r="E172" s="39"/>
      <c r="F172" s="40" t="s">
        <v>21</v>
      </c>
      <c r="G172" s="43">
        <f>SUM(G166:G171)</f>
        <v>98.329999999999984</v>
      </c>
      <c r="I172" s="40" t="s">
        <v>21</v>
      </c>
      <c r="J172" s="46" t="b">
        <f t="shared" si="18"/>
        <v>1</v>
      </c>
      <c r="K172" s="41">
        <v>98.33</v>
      </c>
      <c r="L172" s="46" t="b">
        <f t="shared" si="19"/>
        <v>1</v>
      </c>
    </row>
    <row r="174" spans="2:12">
      <c r="B174" s="26" t="s">
        <v>294</v>
      </c>
      <c r="C174" s="27"/>
      <c r="D174" s="27"/>
      <c r="E174" s="27"/>
      <c r="F174" s="27"/>
      <c r="G174" s="28"/>
    </row>
    <row r="175" spans="2:12">
      <c r="B175" s="29" t="s">
        <v>161</v>
      </c>
      <c r="C175" s="30"/>
      <c r="D175" s="30"/>
      <c r="E175" s="30"/>
      <c r="F175" s="30"/>
      <c r="G175" s="31"/>
    </row>
    <row r="176" spans="2:12">
      <c r="B176" s="32" t="s">
        <v>295</v>
      </c>
      <c r="C176" s="33"/>
      <c r="D176" s="33"/>
      <c r="E176" s="33"/>
      <c r="F176" s="34"/>
      <c r="G176" s="35"/>
    </row>
    <row r="177" spans="2:12">
      <c r="B177" s="36" t="s">
        <v>147</v>
      </c>
      <c r="C177" s="7" t="s">
        <v>17</v>
      </c>
      <c r="D177" s="36" t="s">
        <v>148</v>
      </c>
      <c r="E177" s="36" t="s">
        <v>149</v>
      </c>
      <c r="F177" s="36" t="s">
        <v>765</v>
      </c>
      <c r="G177" s="36" t="s">
        <v>154</v>
      </c>
    </row>
    <row r="178" spans="2:12" ht="33.75">
      <c r="B178" s="17" t="s">
        <v>296</v>
      </c>
      <c r="C178" s="13" t="s">
        <v>297</v>
      </c>
      <c r="D178" s="37" t="s">
        <v>88</v>
      </c>
      <c r="E178" s="38">
        <v>1.0207999999999999</v>
      </c>
      <c r="F178" s="45">
        <v>5.51</v>
      </c>
      <c r="G178" s="44">
        <f t="shared" ref="G178:G182" si="20">TRUNC(E178*F178,2)</f>
        <v>5.62</v>
      </c>
      <c r="I178" s="16">
        <v>5.51</v>
      </c>
      <c r="J178" s="46" t="b">
        <f t="shared" si="18"/>
        <v>1</v>
      </c>
      <c r="K178" s="16">
        <v>5.62</v>
      </c>
      <c r="L178" s="46" t="b">
        <f t="shared" si="19"/>
        <v>1</v>
      </c>
    </row>
    <row r="179" spans="2:12">
      <c r="B179" s="17" t="s">
        <v>298</v>
      </c>
      <c r="C179" s="13" t="s">
        <v>299</v>
      </c>
      <c r="D179" s="37" t="s">
        <v>157</v>
      </c>
      <c r="E179" s="38">
        <v>0.1135</v>
      </c>
      <c r="F179" s="45">
        <v>19.96</v>
      </c>
      <c r="G179" s="44">
        <f t="shared" si="20"/>
        <v>2.2599999999999998</v>
      </c>
      <c r="I179" s="16">
        <v>19.96</v>
      </c>
      <c r="J179" s="46" t="b">
        <f t="shared" si="18"/>
        <v>1</v>
      </c>
      <c r="K179" s="16">
        <v>2.2599999999999998</v>
      </c>
      <c r="L179" s="46" t="b">
        <f t="shared" si="19"/>
        <v>1</v>
      </c>
    </row>
    <row r="180" spans="2:12">
      <c r="B180" s="17" t="s">
        <v>300</v>
      </c>
      <c r="C180" s="13" t="s">
        <v>61</v>
      </c>
      <c r="D180" s="37" t="s">
        <v>62</v>
      </c>
      <c r="E180" s="38">
        <v>0.18</v>
      </c>
      <c r="F180" s="45">
        <v>90.03</v>
      </c>
      <c r="G180" s="44">
        <f t="shared" si="20"/>
        <v>16.2</v>
      </c>
      <c r="I180" s="16">
        <v>90.03</v>
      </c>
      <c r="J180" s="46" t="b">
        <f t="shared" si="18"/>
        <v>1</v>
      </c>
      <c r="K180" s="16">
        <v>16.2</v>
      </c>
      <c r="L180" s="46" t="b">
        <f t="shared" si="19"/>
        <v>1</v>
      </c>
    </row>
    <row r="181" spans="2:12" ht="22.5">
      <c r="B181" s="17" t="s">
        <v>301</v>
      </c>
      <c r="C181" s="13" t="s">
        <v>66</v>
      </c>
      <c r="D181" s="37" t="s">
        <v>62</v>
      </c>
      <c r="E181" s="38">
        <v>0.18</v>
      </c>
      <c r="F181" s="45">
        <v>27.32</v>
      </c>
      <c r="G181" s="44">
        <f t="shared" si="20"/>
        <v>4.91</v>
      </c>
      <c r="I181" s="16">
        <v>27.32</v>
      </c>
      <c r="J181" s="46" t="b">
        <f t="shared" si="18"/>
        <v>1</v>
      </c>
      <c r="K181" s="16">
        <v>4.91</v>
      </c>
      <c r="L181" s="46" t="b">
        <f t="shared" si="19"/>
        <v>1</v>
      </c>
    </row>
    <row r="182" spans="2:12">
      <c r="B182" s="17" t="s">
        <v>158</v>
      </c>
      <c r="C182" s="17" t="s">
        <v>159</v>
      </c>
      <c r="D182" s="37" t="s">
        <v>157</v>
      </c>
      <c r="E182" s="38">
        <v>3.6299999999999999E-2</v>
      </c>
      <c r="F182" s="45">
        <v>22.76</v>
      </c>
      <c r="G182" s="44">
        <f t="shared" si="20"/>
        <v>0.82</v>
      </c>
      <c r="I182" s="16">
        <v>22.76</v>
      </c>
      <c r="J182" s="46" t="b">
        <f t="shared" si="18"/>
        <v>1</v>
      </c>
      <c r="K182" s="16">
        <v>0.82</v>
      </c>
      <c r="L182" s="46" t="b">
        <f t="shared" si="19"/>
        <v>1</v>
      </c>
    </row>
    <row r="183" spans="2:12">
      <c r="B183" s="39"/>
      <c r="C183" s="39"/>
      <c r="D183" s="39"/>
      <c r="E183" s="39"/>
      <c r="F183" s="40" t="s">
        <v>21</v>
      </c>
      <c r="G183" s="43">
        <f>SUM(G178:G182)</f>
        <v>29.81</v>
      </c>
      <c r="I183" s="40" t="s">
        <v>21</v>
      </c>
      <c r="J183" s="46" t="b">
        <f t="shared" si="18"/>
        <v>1</v>
      </c>
      <c r="K183" s="41">
        <v>29.81</v>
      </c>
      <c r="L183" s="46" t="b">
        <f t="shared" si="19"/>
        <v>1</v>
      </c>
    </row>
    <row r="185" spans="2:12">
      <c r="B185" s="26" t="s">
        <v>302</v>
      </c>
      <c r="C185" s="27"/>
      <c r="D185" s="27"/>
      <c r="E185" s="27"/>
      <c r="F185" s="27"/>
      <c r="G185" s="28"/>
    </row>
    <row r="186" spans="2:12">
      <c r="B186" s="29" t="s">
        <v>145</v>
      </c>
      <c r="C186" s="30"/>
      <c r="D186" s="30"/>
      <c r="E186" s="30"/>
      <c r="F186" s="30"/>
      <c r="G186" s="31"/>
    </row>
    <row r="187" spans="2:12">
      <c r="B187" s="32" t="s">
        <v>303</v>
      </c>
      <c r="C187" s="33"/>
      <c r="D187" s="33"/>
      <c r="E187" s="33"/>
      <c r="F187" s="34"/>
      <c r="G187" s="35"/>
    </row>
    <row r="188" spans="2:12">
      <c r="B188" s="36" t="s">
        <v>147</v>
      </c>
      <c r="C188" s="7" t="s">
        <v>17</v>
      </c>
      <c r="D188" s="36" t="s">
        <v>148</v>
      </c>
      <c r="E188" s="36" t="s">
        <v>149</v>
      </c>
      <c r="F188" s="36" t="s">
        <v>765</v>
      </c>
      <c r="G188" s="36" t="s">
        <v>154</v>
      </c>
    </row>
    <row r="189" spans="2:12" ht="33.75">
      <c r="B189" s="17" t="s">
        <v>304</v>
      </c>
      <c r="C189" s="13" t="s">
        <v>305</v>
      </c>
      <c r="D189" s="37" t="s">
        <v>47</v>
      </c>
      <c r="E189" s="38">
        <v>1</v>
      </c>
      <c r="F189" s="45">
        <v>4.5</v>
      </c>
      <c r="G189" s="44">
        <f t="shared" ref="G189:G192" si="21">TRUNC(E189*F189,2)</f>
        <v>4.5</v>
      </c>
      <c r="I189" s="16">
        <v>4.5</v>
      </c>
      <c r="J189" s="46" t="b">
        <f t="shared" si="18"/>
        <v>1</v>
      </c>
      <c r="K189" s="16">
        <v>4.5</v>
      </c>
      <c r="L189" s="46" t="b">
        <f t="shared" si="19"/>
        <v>1</v>
      </c>
    </row>
    <row r="190" spans="2:12">
      <c r="B190" s="17" t="s">
        <v>306</v>
      </c>
      <c r="C190" s="13" t="s">
        <v>307</v>
      </c>
      <c r="D190" s="37" t="s">
        <v>47</v>
      </c>
      <c r="E190" s="38">
        <v>5.3E-3</v>
      </c>
      <c r="F190" s="45">
        <v>16.14</v>
      </c>
      <c r="G190" s="44">
        <f t="shared" si="21"/>
        <v>0.08</v>
      </c>
      <c r="I190" s="16">
        <v>16.14</v>
      </c>
      <c r="J190" s="46" t="b">
        <f t="shared" si="18"/>
        <v>1</v>
      </c>
      <c r="K190" s="16">
        <v>0.08</v>
      </c>
      <c r="L190" s="46" t="b">
        <f t="shared" si="19"/>
        <v>1</v>
      </c>
    </row>
    <row r="191" spans="2:12">
      <c r="B191" s="17" t="s">
        <v>298</v>
      </c>
      <c r="C191" s="13" t="s">
        <v>299</v>
      </c>
      <c r="D191" s="37" t="s">
        <v>157</v>
      </c>
      <c r="E191" s="38">
        <v>0.1565</v>
      </c>
      <c r="F191" s="45">
        <v>19.96</v>
      </c>
      <c r="G191" s="44">
        <f t="shared" si="21"/>
        <v>3.12</v>
      </c>
      <c r="I191" s="16">
        <v>19.96</v>
      </c>
      <c r="J191" s="46" t="b">
        <f t="shared" si="18"/>
        <v>1</v>
      </c>
      <c r="K191" s="16">
        <v>3.12</v>
      </c>
      <c r="L191" s="46" t="b">
        <f t="shared" si="19"/>
        <v>1</v>
      </c>
    </row>
    <row r="192" spans="2:12">
      <c r="B192" s="17" t="s">
        <v>158</v>
      </c>
      <c r="C192" s="17" t="s">
        <v>159</v>
      </c>
      <c r="D192" s="37" t="s">
        <v>157</v>
      </c>
      <c r="E192" s="38">
        <v>5.0099999999999999E-2</v>
      </c>
      <c r="F192" s="45">
        <v>22.76</v>
      </c>
      <c r="G192" s="44">
        <f t="shared" si="21"/>
        <v>1.1399999999999999</v>
      </c>
      <c r="I192" s="16">
        <v>22.76</v>
      </c>
      <c r="J192" s="46" t="b">
        <f t="shared" si="18"/>
        <v>1</v>
      </c>
      <c r="K192" s="16">
        <v>1.1399999999999999</v>
      </c>
      <c r="L192" s="46" t="b">
        <f t="shared" si="19"/>
        <v>1</v>
      </c>
    </row>
    <row r="193" spans="2:12">
      <c r="B193" s="39"/>
      <c r="C193" s="39"/>
      <c r="D193" s="39"/>
      <c r="E193" s="39"/>
      <c r="F193" s="40" t="s">
        <v>21</v>
      </c>
      <c r="G193" s="43">
        <f>SUM(G189:G192)</f>
        <v>8.84</v>
      </c>
      <c r="I193" s="40" t="s">
        <v>21</v>
      </c>
      <c r="J193" s="46" t="b">
        <f t="shared" si="18"/>
        <v>1</v>
      </c>
      <c r="K193" s="41">
        <v>8.84</v>
      </c>
      <c r="L193" s="46" t="b">
        <f t="shared" si="19"/>
        <v>1</v>
      </c>
    </row>
    <row r="195" spans="2:12">
      <c r="B195" s="26" t="s">
        <v>308</v>
      </c>
      <c r="C195" s="27"/>
      <c r="D195" s="27"/>
      <c r="E195" s="27"/>
      <c r="F195" s="27"/>
      <c r="G195" s="28"/>
    </row>
    <row r="196" spans="2:12">
      <c r="B196" s="29" t="s">
        <v>145</v>
      </c>
      <c r="C196" s="30"/>
      <c r="D196" s="30"/>
      <c r="E196" s="30"/>
      <c r="F196" s="30"/>
      <c r="G196" s="31"/>
    </row>
    <row r="197" spans="2:12">
      <c r="B197" s="32" t="s">
        <v>309</v>
      </c>
      <c r="C197" s="33"/>
      <c r="D197" s="33"/>
      <c r="E197" s="33"/>
      <c r="F197" s="34"/>
      <c r="G197" s="35"/>
    </row>
    <row r="198" spans="2:12">
      <c r="B198" s="36" t="s">
        <v>147</v>
      </c>
      <c r="C198" s="7" t="s">
        <v>17</v>
      </c>
      <c r="D198" s="36" t="s">
        <v>148</v>
      </c>
      <c r="E198" s="36" t="s">
        <v>149</v>
      </c>
      <c r="F198" s="36" t="s">
        <v>765</v>
      </c>
      <c r="G198" s="36" t="s">
        <v>154</v>
      </c>
    </row>
    <row r="199" spans="2:12">
      <c r="B199" s="17" t="s">
        <v>310</v>
      </c>
      <c r="C199" s="13" t="s">
        <v>311</v>
      </c>
      <c r="D199" s="37" t="s">
        <v>47</v>
      </c>
      <c r="E199" s="38">
        <v>4.4999999999999997E-3</v>
      </c>
      <c r="F199" s="45">
        <v>3.02</v>
      </c>
      <c r="G199" s="44">
        <f t="shared" ref="G199:G202" si="22">TRUNC(E199*F199,2)</f>
        <v>0.01</v>
      </c>
      <c r="I199" s="16">
        <v>3.02</v>
      </c>
      <c r="J199" s="46" t="b">
        <f t="shared" si="18"/>
        <v>1</v>
      </c>
      <c r="K199" s="16">
        <v>0.01</v>
      </c>
      <c r="L199" s="46" t="b">
        <f t="shared" si="19"/>
        <v>1</v>
      </c>
    </row>
    <row r="200" spans="2:12">
      <c r="B200" s="17" t="s">
        <v>193</v>
      </c>
      <c r="C200" s="13" t="s">
        <v>194</v>
      </c>
      <c r="D200" s="37" t="s">
        <v>88</v>
      </c>
      <c r="E200" s="38">
        <v>1.0492999999999999</v>
      </c>
      <c r="F200" s="45">
        <v>4.33</v>
      </c>
      <c r="G200" s="44">
        <f t="shared" si="22"/>
        <v>4.54</v>
      </c>
      <c r="I200" s="16">
        <v>4.33</v>
      </c>
      <c r="J200" s="46" t="b">
        <f t="shared" si="18"/>
        <v>1</v>
      </c>
      <c r="K200" s="16">
        <v>4.54</v>
      </c>
      <c r="L200" s="46" t="b">
        <f t="shared" si="19"/>
        <v>1</v>
      </c>
    </row>
    <row r="201" spans="2:12" ht="22.5">
      <c r="B201" s="17" t="s">
        <v>312</v>
      </c>
      <c r="C201" s="13" t="s">
        <v>313</v>
      </c>
      <c r="D201" s="37" t="s">
        <v>157</v>
      </c>
      <c r="E201" s="38">
        <v>1.95E-2</v>
      </c>
      <c r="F201" s="45">
        <v>22.99</v>
      </c>
      <c r="G201" s="44">
        <f t="shared" si="22"/>
        <v>0.44</v>
      </c>
      <c r="I201" s="16">
        <v>22.99</v>
      </c>
      <c r="J201" s="46" t="b">
        <f t="shared" si="18"/>
        <v>1</v>
      </c>
      <c r="K201" s="16">
        <v>0.44</v>
      </c>
      <c r="L201" s="46" t="b">
        <f t="shared" si="19"/>
        <v>1</v>
      </c>
    </row>
    <row r="202" spans="2:12">
      <c r="B202" s="17" t="s">
        <v>314</v>
      </c>
      <c r="C202" s="17" t="s">
        <v>315</v>
      </c>
      <c r="D202" s="37" t="s">
        <v>157</v>
      </c>
      <c r="E202" s="38">
        <v>1.95E-2</v>
      </c>
      <c r="F202" s="45">
        <v>27.84</v>
      </c>
      <c r="G202" s="44">
        <f t="shared" si="22"/>
        <v>0.54</v>
      </c>
      <c r="I202" s="16">
        <v>27.84</v>
      </c>
      <c r="J202" s="46" t="b">
        <f t="shared" si="18"/>
        <v>1</v>
      </c>
      <c r="K202" s="16">
        <v>0.54</v>
      </c>
      <c r="L202" s="46" t="b">
        <f t="shared" si="19"/>
        <v>1</v>
      </c>
    </row>
    <row r="203" spans="2:12">
      <c r="B203" s="39"/>
      <c r="C203" s="39"/>
      <c r="D203" s="39"/>
      <c r="E203" s="39"/>
      <c r="F203" s="40" t="s">
        <v>21</v>
      </c>
      <c r="G203" s="43">
        <f>SUM(G199:G202)</f>
        <v>5.53</v>
      </c>
      <c r="I203" s="40" t="s">
        <v>21</v>
      </c>
      <c r="J203" s="46" t="b">
        <f t="shared" si="18"/>
        <v>1</v>
      </c>
      <c r="K203" s="41">
        <v>5.53</v>
      </c>
      <c r="L203" s="46" t="b">
        <f t="shared" si="19"/>
        <v>1</v>
      </c>
    </row>
    <row r="205" spans="2:12">
      <c r="B205" s="26" t="s">
        <v>316</v>
      </c>
      <c r="C205" s="27"/>
      <c r="D205" s="27"/>
      <c r="E205" s="27"/>
      <c r="F205" s="27"/>
      <c r="G205" s="28"/>
    </row>
    <row r="206" spans="2:12">
      <c r="B206" s="29" t="s">
        <v>161</v>
      </c>
      <c r="C206" s="30"/>
      <c r="D206" s="30"/>
      <c r="E206" s="30"/>
      <c r="F206" s="30"/>
      <c r="G206" s="31"/>
    </row>
    <row r="207" spans="2:12">
      <c r="B207" s="32" t="s">
        <v>317</v>
      </c>
      <c r="C207" s="33"/>
      <c r="D207" s="33"/>
      <c r="E207" s="33"/>
      <c r="F207" s="34"/>
      <c r="G207" s="35"/>
    </row>
    <row r="208" spans="2:12">
      <c r="B208" s="36" t="s">
        <v>147</v>
      </c>
      <c r="C208" s="7" t="s">
        <v>17</v>
      </c>
      <c r="D208" s="36" t="s">
        <v>148</v>
      </c>
      <c r="E208" s="36" t="s">
        <v>149</v>
      </c>
      <c r="F208" s="36" t="s">
        <v>765</v>
      </c>
      <c r="G208" s="36" t="s">
        <v>154</v>
      </c>
    </row>
    <row r="209" spans="2:12">
      <c r="B209" s="17" t="s">
        <v>158</v>
      </c>
      <c r="C209" s="17" t="s">
        <v>159</v>
      </c>
      <c r="D209" s="37" t="s">
        <v>157</v>
      </c>
      <c r="E209" s="38">
        <v>0.45</v>
      </c>
      <c r="F209" s="45">
        <v>22.76</v>
      </c>
      <c r="G209" s="44">
        <f>TRUNC(E209*F209,2)</f>
        <v>10.24</v>
      </c>
      <c r="I209" s="16">
        <v>22.76</v>
      </c>
      <c r="J209" s="46" t="b">
        <f t="shared" si="18"/>
        <v>1</v>
      </c>
      <c r="K209" s="16">
        <v>10.24</v>
      </c>
      <c r="L209" s="46" t="b">
        <f t="shared" si="19"/>
        <v>1</v>
      </c>
    </row>
    <row r="210" spans="2:12">
      <c r="B210" s="39"/>
      <c r="C210" s="39"/>
      <c r="D210" s="39"/>
      <c r="E210" s="39"/>
      <c r="F210" s="40" t="s">
        <v>21</v>
      </c>
      <c r="G210" s="43">
        <f>SUM(G209)</f>
        <v>10.24</v>
      </c>
      <c r="I210" s="40" t="s">
        <v>21</v>
      </c>
      <c r="J210" s="46" t="b">
        <f t="shared" ref="J210:J258" si="23">F210=I210</f>
        <v>1</v>
      </c>
      <c r="K210" s="41">
        <v>10.24</v>
      </c>
      <c r="L210" s="46" t="b">
        <f t="shared" ref="L210:L258" si="24">G210=K210</f>
        <v>1</v>
      </c>
    </row>
    <row r="212" spans="2:12" ht="25.5" customHeight="1">
      <c r="B212" s="61" t="s">
        <v>318</v>
      </c>
      <c r="C212" s="62"/>
      <c r="D212" s="62"/>
      <c r="E212" s="62"/>
      <c r="F212" s="62"/>
      <c r="G212" s="63"/>
    </row>
    <row r="213" spans="2:12">
      <c r="B213" s="29" t="s">
        <v>145</v>
      </c>
      <c r="C213" s="30"/>
      <c r="D213" s="30"/>
      <c r="E213" s="30"/>
      <c r="F213" s="30"/>
      <c r="G213" s="31"/>
    </row>
    <row r="214" spans="2:12">
      <c r="B214" s="32" t="s">
        <v>319</v>
      </c>
      <c r="C214" s="33"/>
      <c r="D214" s="33"/>
      <c r="E214" s="33"/>
      <c r="F214" s="34"/>
      <c r="G214" s="35"/>
    </row>
    <row r="215" spans="2:12">
      <c r="B215" s="36" t="s">
        <v>147</v>
      </c>
      <c r="C215" s="7" t="s">
        <v>17</v>
      </c>
      <c r="D215" s="36" t="s">
        <v>148</v>
      </c>
      <c r="E215" s="36" t="s">
        <v>149</v>
      </c>
      <c r="F215" s="36" t="s">
        <v>765</v>
      </c>
      <c r="G215" s="36" t="s">
        <v>154</v>
      </c>
    </row>
    <row r="216" spans="2:12">
      <c r="B216" s="17" t="s">
        <v>310</v>
      </c>
      <c r="C216" s="13" t="s">
        <v>311</v>
      </c>
      <c r="D216" s="37" t="s">
        <v>47</v>
      </c>
      <c r="E216" s="38">
        <v>1.6299999999999999E-2</v>
      </c>
      <c r="F216" s="45">
        <v>3.02</v>
      </c>
      <c r="G216" s="44">
        <f t="shared" ref="G216:G219" si="25">TRUNC(E216*F216,2)</f>
        <v>0.04</v>
      </c>
      <c r="I216" s="16">
        <v>3.02</v>
      </c>
      <c r="J216" s="46" t="b">
        <f t="shared" si="23"/>
        <v>1</v>
      </c>
      <c r="K216" s="16">
        <v>0.04</v>
      </c>
      <c r="L216" s="46" t="b">
        <f t="shared" si="24"/>
        <v>1</v>
      </c>
    </row>
    <row r="217" spans="2:12" ht="22.5">
      <c r="B217" s="17" t="s">
        <v>320</v>
      </c>
      <c r="C217" s="13" t="s">
        <v>321</v>
      </c>
      <c r="D217" s="37" t="s">
        <v>88</v>
      </c>
      <c r="E217" s="38">
        <v>1.0548999999999999</v>
      </c>
      <c r="F217" s="45">
        <v>7.19</v>
      </c>
      <c r="G217" s="44">
        <f t="shared" si="25"/>
        <v>7.58</v>
      </c>
      <c r="I217" s="16">
        <v>7.19</v>
      </c>
      <c r="J217" s="46" t="b">
        <f t="shared" si="23"/>
        <v>1</v>
      </c>
      <c r="K217" s="16">
        <v>7.58</v>
      </c>
      <c r="L217" s="46" t="b">
        <f t="shared" si="24"/>
        <v>1</v>
      </c>
    </row>
    <row r="218" spans="2:12" ht="22.5">
      <c r="B218" s="17" t="s">
        <v>312</v>
      </c>
      <c r="C218" s="13" t="s">
        <v>313</v>
      </c>
      <c r="D218" s="37" t="s">
        <v>157</v>
      </c>
      <c r="E218" s="38">
        <v>0.29299999999999998</v>
      </c>
      <c r="F218" s="45">
        <v>22.99</v>
      </c>
      <c r="G218" s="44">
        <f t="shared" si="25"/>
        <v>6.73</v>
      </c>
      <c r="I218" s="16">
        <v>22.99</v>
      </c>
      <c r="J218" s="46" t="b">
        <f t="shared" si="23"/>
        <v>1</v>
      </c>
      <c r="K218" s="16">
        <v>6.73</v>
      </c>
      <c r="L218" s="46" t="b">
        <f t="shared" si="24"/>
        <v>1</v>
      </c>
    </row>
    <row r="219" spans="2:12">
      <c r="B219" s="17" t="s">
        <v>314</v>
      </c>
      <c r="C219" s="17" t="s">
        <v>315</v>
      </c>
      <c r="D219" s="37" t="s">
        <v>157</v>
      </c>
      <c r="E219" s="38">
        <v>0.29299999999999998</v>
      </c>
      <c r="F219" s="45">
        <v>27.84</v>
      </c>
      <c r="G219" s="44">
        <f t="shared" si="25"/>
        <v>8.15</v>
      </c>
      <c r="I219" s="16">
        <v>27.84</v>
      </c>
      <c r="J219" s="46" t="b">
        <f t="shared" si="23"/>
        <v>1</v>
      </c>
      <c r="K219" s="16">
        <v>8.15</v>
      </c>
      <c r="L219" s="46" t="b">
        <f t="shared" si="24"/>
        <v>1</v>
      </c>
    </row>
    <row r="220" spans="2:12">
      <c r="B220" s="39"/>
      <c r="C220" s="39"/>
      <c r="D220" s="39"/>
      <c r="E220" s="39"/>
      <c r="F220" s="40" t="s">
        <v>21</v>
      </c>
      <c r="G220" s="43">
        <f>SUM(G216:G219)</f>
        <v>22.5</v>
      </c>
      <c r="I220" s="40" t="s">
        <v>21</v>
      </c>
      <c r="J220" s="46" t="b">
        <f t="shared" si="23"/>
        <v>1</v>
      </c>
      <c r="K220" s="41">
        <v>22.5</v>
      </c>
      <c r="L220" s="46" t="b">
        <f t="shared" si="24"/>
        <v>1</v>
      </c>
    </row>
    <row r="222" spans="2:12" ht="25.5" customHeight="1">
      <c r="B222" s="61" t="s">
        <v>322</v>
      </c>
      <c r="C222" s="62"/>
      <c r="D222" s="62"/>
      <c r="E222" s="62"/>
      <c r="F222" s="62"/>
      <c r="G222" s="63"/>
    </row>
    <row r="223" spans="2:12">
      <c r="B223" s="29" t="s">
        <v>145</v>
      </c>
      <c r="C223" s="30"/>
      <c r="D223" s="30"/>
      <c r="E223" s="30"/>
      <c r="F223" s="30"/>
      <c r="G223" s="31"/>
    </row>
    <row r="224" spans="2:12">
      <c r="B224" s="32" t="s">
        <v>323</v>
      </c>
      <c r="C224" s="33"/>
      <c r="D224" s="33"/>
      <c r="E224" s="33"/>
      <c r="F224" s="34"/>
      <c r="G224" s="35"/>
    </row>
    <row r="225" spans="2:12">
      <c r="B225" s="36" t="s">
        <v>147</v>
      </c>
      <c r="C225" s="7" t="s">
        <v>17</v>
      </c>
      <c r="D225" s="36" t="s">
        <v>148</v>
      </c>
      <c r="E225" s="36" t="s">
        <v>149</v>
      </c>
      <c r="F225" s="36" t="s">
        <v>765</v>
      </c>
      <c r="G225" s="36" t="s">
        <v>154</v>
      </c>
    </row>
    <row r="226" spans="2:12">
      <c r="B226" s="17" t="s">
        <v>310</v>
      </c>
      <c r="C226" s="13" t="s">
        <v>311</v>
      </c>
      <c r="D226" s="37" t="s">
        <v>47</v>
      </c>
      <c r="E226" s="38">
        <v>1.77E-2</v>
      </c>
      <c r="F226" s="45">
        <v>3.02</v>
      </c>
      <c r="G226" s="44">
        <f t="shared" ref="G226:G229" si="26">TRUNC(E226*F226,2)</f>
        <v>0.05</v>
      </c>
      <c r="I226" s="16">
        <v>3.02</v>
      </c>
      <c r="J226" s="46" t="b">
        <f t="shared" si="23"/>
        <v>1</v>
      </c>
      <c r="K226" s="16">
        <v>0.05</v>
      </c>
      <c r="L226" s="46" t="b">
        <f t="shared" si="24"/>
        <v>1</v>
      </c>
    </row>
    <row r="227" spans="2:12" ht="22.5">
      <c r="B227" s="17" t="s">
        <v>324</v>
      </c>
      <c r="C227" s="13" t="s">
        <v>325</v>
      </c>
      <c r="D227" s="37" t="s">
        <v>88</v>
      </c>
      <c r="E227" s="38">
        <v>1.0548999999999999</v>
      </c>
      <c r="F227" s="45">
        <v>11.88</v>
      </c>
      <c r="G227" s="44">
        <f t="shared" si="26"/>
        <v>12.53</v>
      </c>
      <c r="I227" s="16">
        <v>11.88</v>
      </c>
      <c r="J227" s="46" t="b">
        <f t="shared" si="23"/>
        <v>1</v>
      </c>
      <c r="K227" s="16">
        <v>12.53</v>
      </c>
      <c r="L227" s="46" t="b">
        <f t="shared" si="24"/>
        <v>1</v>
      </c>
    </row>
    <row r="228" spans="2:12" ht="22.5">
      <c r="B228" s="17" t="s">
        <v>312</v>
      </c>
      <c r="C228" s="13" t="s">
        <v>313</v>
      </c>
      <c r="D228" s="37" t="s">
        <v>157</v>
      </c>
      <c r="E228" s="38">
        <v>0.31819999999999998</v>
      </c>
      <c r="F228" s="45">
        <v>22.99</v>
      </c>
      <c r="G228" s="44">
        <f t="shared" si="26"/>
        <v>7.31</v>
      </c>
      <c r="I228" s="16">
        <v>22.99</v>
      </c>
      <c r="J228" s="46" t="b">
        <f t="shared" si="23"/>
        <v>1</v>
      </c>
      <c r="K228" s="16">
        <v>7.31</v>
      </c>
      <c r="L228" s="46" t="b">
        <f t="shared" si="24"/>
        <v>1</v>
      </c>
    </row>
    <row r="229" spans="2:12">
      <c r="B229" s="17" t="s">
        <v>314</v>
      </c>
      <c r="C229" s="17" t="s">
        <v>315</v>
      </c>
      <c r="D229" s="37" t="s">
        <v>157</v>
      </c>
      <c r="E229" s="38">
        <v>0.31819999999999998</v>
      </c>
      <c r="F229" s="45">
        <v>27.84</v>
      </c>
      <c r="G229" s="44">
        <f t="shared" si="26"/>
        <v>8.85</v>
      </c>
      <c r="I229" s="16">
        <v>27.84</v>
      </c>
      <c r="J229" s="46" t="b">
        <f t="shared" si="23"/>
        <v>1</v>
      </c>
      <c r="K229" s="16">
        <v>8.85</v>
      </c>
      <c r="L229" s="46" t="b">
        <f t="shared" si="24"/>
        <v>1</v>
      </c>
    </row>
    <row r="230" spans="2:12">
      <c r="B230" s="39"/>
      <c r="C230" s="39"/>
      <c r="D230" s="39"/>
      <c r="E230" s="39"/>
      <c r="F230" s="40" t="s">
        <v>21</v>
      </c>
      <c r="G230" s="43">
        <f>SUM(G226:G229)</f>
        <v>28.740000000000002</v>
      </c>
      <c r="I230" s="40" t="s">
        <v>21</v>
      </c>
      <c r="J230" s="46" t="b">
        <f t="shared" si="23"/>
        <v>1</v>
      </c>
      <c r="K230" s="41">
        <v>28.74</v>
      </c>
      <c r="L230" s="46" t="b">
        <f t="shared" si="24"/>
        <v>1</v>
      </c>
    </row>
    <row r="232" spans="2:12" ht="25.5" customHeight="1">
      <c r="B232" s="61" t="s">
        <v>326</v>
      </c>
      <c r="C232" s="62"/>
      <c r="D232" s="62"/>
      <c r="E232" s="62"/>
      <c r="F232" s="62"/>
      <c r="G232" s="63"/>
    </row>
    <row r="233" spans="2:12">
      <c r="B233" s="29" t="s">
        <v>145</v>
      </c>
      <c r="C233" s="30"/>
      <c r="D233" s="30"/>
      <c r="E233" s="30"/>
      <c r="F233" s="30"/>
      <c r="G233" s="31"/>
    </row>
    <row r="234" spans="2:12">
      <c r="B234" s="32" t="s">
        <v>327</v>
      </c>
      <c r="C234" s="33"/>
      <c r="D234" s="33"/>
      <c r="E234" s="33"/>
      <c r="F234" s="34"/>
      <c r="G234" s="35"/>
    </row>
    <row r="235" spans="2:12">
      <c r="B235" s="36" t="s">
        <v>147</v>
      </c>
      <c r="C235" s="7" t="s">
        <v>17</v>
      </c>
      <c r="D235" s="36" t="s">
        <v>148</v>
      </c>
      <c r="E235" s="36" t="s">
        <v>149</v>
      </c>
      <c r="F235" s="36" t="s">
        <v>765</v>
      </c>
      <c r="G235" s="36" t="s">
        <v>154</v>
      </c>
    </row>
    <row r="236" spans="2:12">
      <c r="B236" s="17" t="s">
        <v>310</v>
      </c>
      <c r="C236" s="13" t="s">
        <v>311</v>
      </c>
      <c r="D236" s="37" t="s">
        <v>47</v>
      </c>
      <c r="E236" s="38">
        <v>2.47E-2</v>
      </c>
      <c r="F236" s="45">
        <v>3.02</v>
      </c>
      <c r="G236" s="44">
        <f t="shared" ref="G236:G239" si="27">TRUNC(E236*F236,2)</f>
        <v>7.0000000000000007E-2</v>
      </c>
      <c r="I236" s="16">
        <v>3.02</v>
      </c>
      <c r="J236" s="46" t="b">
        <f t="shared" si="23"/>
        <v>1</v>
      </c>
      <c r="K236" s="16">
        <v>7.0000000000000007E-2</v>
      </c>
      <c r="L236" s="46" t="b">
        <f t="shared" si="24"/>
        <v>1</v>
      </c>
    </row>
    <row r="237" spans="2:12" ht="22.5">
      <c r="B237" s="17" t="s">
        <v>328</v>
      </c>
      <c r="C237" s="13" t="s">
        <v>329</v>
      </c>
      <c r="D237" s="37" t="s">
        <v>88</v>
      </c>
      <c r="E237" s="38">
        <v>1.0548999999999999</v>
      </c>
      <c r="F237" s="45">
        <v>16.47</v>
      </c>
      <c r="G237" s="44">
        <f t="shared" si="27"/>
        <v>17.37</v>
      </c>
      <c r="I237" s="16">
        <v>16.47</v>
      </c>
      <c r="J237" s="46" t="b">
        <f t="shared" si="23"/>
        <v>1</v>
      </c>
      <c r="K237" s="16">
        <v>17.37</v>
      </c>
      <c r="L237" s="46" t="b">
        <f t="shared" si="24"/>
        <v>1</v>
      </c>
    </row>
    <row r="238" spans="2:12" ht="22.5">
      <c r="B238" s="17" t="s">
        <v>312</v>
      </c>
      <c r="C238" s="13" t="s">
        <v>313</v>
      </c>
      <c r="D238" s="37" t="s">
        <v>157</v>
      </c>
      <c r="E238" s="38">
        <v>0.44440000000000002</v>
      </c>
      <c r="F238" s="45">
        <v>22.99</v>
      </c>
      <c r="G238" s="44">
        <f t="shared" si="27"/>
        <v>10.210000000000001</v>
      </c>
      <c r="I238" s="16">
        <v>22.99</v>
      </c>
      <c r="J238" s="46" t="b">
        <f t="shared" si="23"/>
        <v>1</v>
      </c>
      <c r="K238" s="16">
        <v>10.210000000000001</v>
      </c>
      <c r="L238" s="46" t="b">
        <f t="shared" si="24"/>
        <v>1</v>
      </c>
    </row>
    <row r="239" spans="2:12">
      <c r="B239" s="17" t="s">
        <v>314</v>
      </c>
      <c r="C239" s="17" t="s">
        <v>315</v>
      </c>
      <c r="D239" s="37" t="s">
        <v>157</v>
      </c>
      <c r="E239" s="38">
        <v>0.44440000000000002</v>
      </c>
      <c r="F239" s="45">
        <v>27.84</v>
      </c>
      <c r="G239" s="44">
        <f t="shared" si="27"/>
        <v>12.37</v>
      </c>
      <c r="I239" s="16">
        <v>27.84</v>
      </c>
      <c r="J239" s="46" t="b">
        <f t="shared" si="23"/>
        <v>1</v>
      </c>
      <c r="K239" s="16">
        <v>12.37</v>
      </c>
      <c r="L239" s="46" t="b">
        <f t="shared" si="24"/>
        <v>1</v>
      </c>
    </row>
    <row r="240" spans="2:12">
      <c r="B240" s="39"/>
      <c r="C240" s="39"/>
      <c r="D240" s="39"/>
      <c r="E240" s="39"/>
      <c r="F240" s="40" t="s">
        <v>21</v>
      </c>
      <c r="G240" s="43">
        <f>SUM(G236:G239)</f>
        <v>40.020000000000003</v>
      </c>
      <c r="I240" s="40" t="s">
        <v>21</v>
      </c>
      <c r="J240" s="46" t="b">
        <f t="shared" si="23"/>
        <v>1</v>
      </c>
      <c r="K240" s="41">
        <v>40.020000000000003</v>
      </c>
      <c r="L240" s="46" t="b">
        <f t="shared" si="24"/>
        <v>1</v>
      </c>
    </row>
    <row r="242" spans="2:12" ht="25.5" customHeight="1">
      <c r="B242" s="61" t="s">
        <v>330</v>
      </c>
      <c r="C242" s="62"/>
      <c r="D242" s="62"/>
      <c r="E242" s="62"/>
      <c r="F242" s="62"/>
      <c r="G242" s="63"/>
    </row>
    <row r="243" spans="2:12">
      <c r="B243" s="29" t="s">
        <v>145</v>
      </c>
      <c r="C243" s="30"/>
      <c r="D243" s="30"/>
      <c r="E243" s="30"/>
      <c r="F243" s="30"/>
      <c r="G243" s="31"/>
    </row>
    <row r="244" spans="2:12">
      <c r="B244" s="32" t="s">
        <v>331</v>
      </c>
      <c r="C244" s="33"/>
      <c r="D244" s="33"/>
      <c r="E244" s="33"/>
      <c r="F244" s="34"/>
      <c r="G244" s="35"/>
    </row>
    <row r="245" spans="2:12">
      <c r="B245" s="36" t="s">
        <v>147</v>
      </c>
      <c r="C245" s="7" t="s">
        <v>17</v>
      </c>
      <c r="D245" s="36" t="s">
        <v>148</v>
      </c>
      <c r="E245" s="36" t="s">
        <v>149</v>
      </c>
      <c r="F245" s="36" t="s">
        <v>765</v>
      </c>
      <c r="G245" s="36" t="s">
        <v>154</v>
      </c>
    </row>
    <row r="246" spans="2:12">
      <c r="B246" s="17" t="s">
        <v>332</v>
      </c>
      <c r="C246" s="13" t="s">
        <v>333</v>
      </c>
      <c r="D246" s="37" t="s">
        <v>47</v>
      </c>
      <c r="E246" s="38">
        <v>9.9000000000000008E-3</v>
      </c>
      <c r="F246" s="45">
        <v>77.25</v>
      </c>
      <c r="G246" s="44">
        <f t="shared" ref="G246:G251" si="28">TRUNC(E246*F246,2)</f>
        <v>0.76</v>
      </c>
      <c r="I246" s="16">
        <v>77.25</v>
      </c>
      <c r="J246" s="46" t="b">
        <f t="shared" si="23"/>
        <v>1</v>
      </c>
      <c r="K246" s="16">
        <v>0.76</v>
      </c>
      <c r="L246" s="46" t="b">
        <f t="shared" si="24"/>
        <v>1</v>
      </c>
    </row>
    <row r="247" spans="2:12" ht="22.5">
      <c r="B247" s="17" t="s">
        <v>334</v>
      </c>
      <c r="C247" s="13" t="s">
        <v>335</v>
      </c>
      <c r="D247" s="37" t="s">
        <v>47</v>
      </c>
      <c r="E247" s="38">
        <v>1</v>
      </c>
      <c r="F247" s="45">
        <v>2.33</v>
      </c>
      <c r="G247" s="44">
        <f t="shared" si="28"/>
        <v>2.33</v>
      </c>
      <c r="I247" s="16">
        <v>2.33</v>
      </c>
      <c r="J247" s="46" t="b">
        <f t="shared" si="23"/>
        <v>1</v>
      </c>
      <c r="K247" s="16">
        <v>2.33</v>
      </c>
      <c r="L247" s="46" t="b">
        <f t="shared" si="24"/>
        <v>1</v>
      </c>
    </row>
    <row r="248" spans="2:12">
      <c r="B248" s="17" t="s">
        <v>310</v>
      </c>
      <c r="C248" s="13" t="s">
        <v>311</v>
      </c>
      <c r="D248" s="37" t="s">
        <v>47</v>
      </c>
      <c r="E248" s="38">
        <v>7.1000000000000004E-3</v>
      </c>
      <c r="F248" s="45">
        <v>3.02</v>
      </c>
      <c r="G248" s="44">
        <f t="shared" si="28"/>
        <v>0.02</v>
      </c>
      <c r="I248" s="16">
        <v>3.02</v>
      </c>
      <c r="J248" s="46" t="b">
        <f t="shared" si="23"/>
        <v>1</v>
      </c>
      <c r="K248" s="16">
        <v>0.02</v>
      </c>
      <c r="L248" s="46" t="b">
        <f t="shared" si="24"/>
        <v>1</v>
      </c>
    </row>
    <row r="249" spans="2:12" ht="22.5">
      <c r="B249" s="17" t="s">
        <v>336</v>
      </c>
      <c r="C249" s="13" t="s">
        <v>337</v>
      </c>
      <c r="D249" s="37" t="s">
        <v>47</v>
      </c>
      <c r="E249" s="38">
        <v>1.4999999999999999E-2</v>
      </c>
      <c r="F249" s="45">
        <v>87.52</v>
      </c>
      <c r="G249" s="44">
        <f t="shared" si="28"/>
        <v>1.31</v>
      </c>
      <c r="I249" s="16">
        <v>87.52</v>
      </c>
      <c r="J249" s="46" t="b">
        <f t="shared" si="23"/>
        <v>1</v>
      </c>
      <c r="K249" s="16">
        <v>1.31</v>
      </c>
      <c r="L249" s="46" t="b">
        <f t="shared" si="24"/>
        <v>1</v>
      </c>
    </row>
    <row r="250" spans="2:12" ht="22.5">
      <c r="B250" s="17" t="s">
        <v>312</v>
      </c>
      <c r="C250" s="13" t="s">
        <v>313</v>
      </c>
      <c r="D250" s="37" t="s">
        <v>157</v>
      </c>
      <c r="E250" s="38">
        <v>0.127</v>
      </c>
      <c r="F250" s="45">
        <v>22.99</v>
      </c>
      <c r="G250" s="44">
        <f t="shared" si="28"/>
        <v>2.91</v>
      </c>
      <c r="I250" s="16">
        <v>22.99</v>
      </c>
      <c r="J250" s="46" t="b">
        <f t="shared" si="23"/>
        <v>1</v>
      </c>
      <c r="K250" s="16">
        <v>2.91</v>
      </c>
      <c r="L250" s="46" t="b">
        <f t="shared" si="24"/>
        <v>1</v>
      </c>
    </row>
    <row r="251" spans="2:12">
      <c r="B251" s="17" t="s">
        <v>314</v>
      </c>
      <c r="C251" s="17" t="s">
        <v>315</v>
      </c>
      <c r="D251" s="37" t="s">
        <v>157</v>
      </c>
      <c r="E251" s="38">
        <v>0.127</v>
      </c>
      <c r="F251" s="45">
        <v>27.84</v>
      </c>
      <c r="G251" s="44">
        <f t="shared" si="28"/>
        <v>3.53</v>
      </c>
      <c r="I251" s="16">
        <v>27.84</v>
      </c>
      <c r="J251" s="46" t="b">
        <f t="shared" si="23"/>
        <v>1</v>
      </c>
      <c r="K251" s="16">
        <v>3.53</v>
      </c>
      <c r="L251" s="46" t="b">
        <f t="shared" si="24"/>
        <v>1</v>
      </c>
    </row>
    <row r="252" spans="2:12">
      <c r="B252" s="39"/>
      <c r="C252" s="39"/>
      <c r="D252" s="39"/>
      <c r="E252" s="39"/>
      <c r="F252" s="40" t="s">
        <v>21</v>
      </c>
      <c r="G252" s="43">
        <f>SUM(G246:G251)</f>
        <v>10.86</v>
      </c>
      <c r="I252" s="40" t="s">
        <v>21</v>
      </c>
      <c r="J252" s="46" t="b">
        <f t="shared" si="23"/>
        <v>1</v>
      </c>
      <c r="K252" s="41">
        <v>10.86</v>
      </c>
      <c r="L252" s="46" t="b">
        <f t="shared" si="24"/>
        <v>1</v>
      </c>
    </row>
    <row r="254" spans="2:12" ht="25.5" customHeight="1">
      <c r="B254" s="61" t="s">
        <v>338</v>
      </c>
      <c r="C254" s="62"/>
      <c r="D254" s="62"/>
      <c r="E254" s="62"/>
      <c r="F254" s="62"/>
      <c r="G254" s="63"/>
    </row>
    <row r="255" spans="2:12">
      <c r="B255" s="29" t="s">
        <v>145</v>
      </c>
      <c r="C255" s="30"/>
      <c r="D255" s="30"/>
      <c r="E255" s="30"/>
      <c r="F255" s="30"/>
      <c r="G255" s="31"/>
    </row>
    <row r="256" spans="2:12">
      <c r="B256" s="32" t="s">
        <v>339</v>
      </c>
      <c r="C256" s="33"/>
      <c r="D256" s="33"/>
      <c r="E256" s="33"/>
      <c r="F256" s="34"/>
      <c r="G256" s="35"/>
    </row>
    <row r="257" spans="2:12">
      <c r="B257" s="36" t="s">
        <v>147</v>
      </c>
      <c r="C257" s="7" t="s">
        <v>17</v>
      </c>
      <c r="D257" s="36" t="s">
        <v>148</v>
      </c>
      <c r="E257" s="36" t="s">
        <v>149</v>
      </c>
      <c r="F257" s="36" t="s">
        <v>765</v>
      </c>
      <c r="G257" s="36" t="s">
        <v>154</v>
      </c>
    </row>
    <row r="258" spans="2:12" ht="22.5">
      <c r="B258" s="17" t="s">
        <v>340</v>
      </c>
      <c r="C258" s="13" t="s">
        <v>341</v>
      </c>
      <c r="D258" s="37" t="s">
        <v>47</v>
      </c>
      <c r="E258" s="38">
        <v>2</v>
      </c>
      <c r="F258" s="45">
        <v>1.69</v>
      </c>
      <c r="G258" s="44">
        <f t="shared" ref="G258:G262" si="29">TRUNC(E258*F258,2)</f>
        <v>3.38</v>
      </c>
      <c r="I258" s="16">
        <v>1.69</v>
      </c>
      <c r="J258" s="46" t="b">
        <f t="shared" si="23"/>
        <v>1</v>
      </c>
      <c r="K258" s="16">
        <v>3.38</v>
      </c>
      <c r="L258" s="46" t="b">
        <f t="shared" si="24"/>
        <v>1</v>
      </c>
    </row>
    <row r="259" spans="2:12" ht="22.5">
      <c r="B259" s="17" t="s">
        <v>342</v>
      </c>
      <c r="C259" s="13" t="s">
        <v>343</v>
      </c>
      <c r="D259" s="37" t="s">
        <v>47</v>
      </c>
      <c r="E259" s="38">
        <v>1</v>
      </c>
      <c r="F259" s="45">
        <v>3.38</v>
      </c>
      <c r="G259" s="44">
        <f t="shared" si="29"/>
        <v>3.38</v>
      </c>
      <c r="I259" s="16">
        <v>3.38</v>
      </c>
      <c r="J259" s="46" t="b">
        <f t="shared" ref="J259:J309" si="30">F259=I259</f>
        <v>1</v>
      </c>
      <c r="K259" s="16">
        <v>3.38</v>
      </c>
      <c r="L259" s="46" t="b">
        <f t="shared" ref="L259:L309" si="31">G259=K259</f>
        <v>1</v>
      </c>
    </row>
    <row r="260" spans="2:12" ht="33.75">
      <c r="B260" s="17" t="s">
        <v>344</v>
      </c>
      <c r="C260" s="13" t="s">
        <v>345</v>
      </c>
      <c r="D260" s="37" t="s">
        <v>47</v>
      </c>
      <c r="E260" s="38">
        <v>0.05</v>
      </c>
      <c r="F260" s="45">
        <v>31.88</v>
      </c>
      <c r="G260" s="44">
        <f t="shared" si="29"/>
        <v>1.59</v>
      </c>
      <c r="I260" s="16">
        <v>31.88</v>
      </c>
      <c r="J260" s="46" t="b">
        <f t="shared" si="30"/>
        <v>1</v>
      </c>
      <c r="K260" s="16">
        <v>1.59</v>
      </c>
      <c r="L260" s="46" t="b">
        <f t="shared" si="31"/>
        <v>1</v>
      </c>
    </row>
    <row r="261" spans="2:12" ht="22.5">
      <c r="B261" s="17" t="s">
        <v>312</v>
      </c>
      <c r="C261" s="13" t="s">
        <v>313</v>
      </c>
      <c r="D261" s="37" t="s">
        <v>157</v>
      </c>
      <c r="E261" s="38">
        <v>0.13789999999999999</v>
      </c>
      <c r="F261" s="45">
        <v>22.99</v>
      </c>
      <c r="G261" s="44">
        <f t="shared" si="29"/>
        <v>3.17</v>
      </c>
      <c r="I261" s="16">
        <v>22.99</v>
      </c>
      <c r="J261" s="46" t="b">
        <f t="shared" si="30"/>
        <v>1</v>
      </c>
      <c r="K261" s="16">
        <v>3.17</v>
      </c>
      <c r="L261" s="46" t="b">
        <f t="shared" si="31"/>
        <v>1</v>
      </c>
    </row>
    <row r="262" spans="2:12">
      <c r="B262" s="17" t="s">
        <v>314</v>
      </c>
      <c r="C262" s="17" t="s">
        <v>315</v>
      </c>
      <c r="D262" s="37" t="s">
        <v>157</v>
      </c>
      <c r="E262" s="38">
        <v>0.13789999999999999</v>
      </c>
      <c r="F262" s="45">
        <v>27.84</v>
      </c>
      <c r="G262" s="44">
        <f t="shared" si="29"/>
        <v>3.83</v>
      </c>
      <c r="I262" s="16">
        <v>27.84</v>
      </c>
      <c r="J262" s="46" t="b">
        <f t="shared" si="30"/>
        <v>1</v>
      </c>
      <c r="K262" s="16">
        <v>3.83</v>
      </c>
      <c r="L262" s="46" t="b">
        <f t="shared" si="31"/>
        <v>1</v>
      </c>
    </row>
    <row r="263" spans="2:12">
      <c r="B263" s="39"/>
      <c r="C263" s="39"/>
      <c r="D263" s="39"/>
      <c r="E263" s="39"/>
      <c r="F263" s="40" t="s">
        <v>21</v>
      </c>
      <c r="G263" s="43">
        <f>SUM(G258:G262)</f>
        <v>15.35</v>
      </c>
      <c r="I263" s="40" t="s">
        <v>21</v>
      </c>
      <c r="J263" s="46" t="b">
        <f t="shared" si="30"/>
        <v>1</v>
      </c>
      <c r="K263" s="41">
        <v>15.35</v>
      </c>
      <c r="L263" s="46" t="b">
        <f t="shared" si="31"/>
        <v>1</v>
      </c>
    </row>
    <row r="265" spans="2:12" ht="25.5" customHeight="1">
      <c r="B265" s="61" t="s">
        <v>346</v>
      </c>
      <c r="C265" s="62"/>
      <c r="D265" s="62"/>
      <c r="E265" s="62"/>
      <c r="F265" s="62"/>
      <c r="G265" s="63"/>
    </row>
    <row r="266" spans="2:12">
      <c r="B266" s="29" t="s">
        <v>145</v>
      </c>
      <c r="C266" s="30"/>
      <c r="D266" s="30"/>
      <c r="E266" s="30"/>
      <c r="F266" s="30"/>
      <c r="G266" s="31"/>
    </row>
    <row r="267" spans="2:12">
      <c r="B267" s="32" t="s">
        <v>347</v>
      </c>
      <c r="C267" s="33"/>
      <c r="D267" s="33"/>
      <c r="E267" s="33"/>
      <c r="F267" s="34"/>
      <c r="G267" s="35"/>
    </row>
    <row r="268" spans="2:12">
      <c r="B268" s="36" t="s">
        <v>147</v>
      </c>
      <c r="C268" s="7" t="s">
        <v>17</v>
      </c>
      <c r="D268" s="36" t="s">
        <v>148</v>
      </c>
      <c r="E268" s="36" t="s">
        <v>149</v>
      </c>
      <c r="F268" s="36" t="s">
        <v>765</v>
      </c>
      <c r="G268" s="36" t="s">
        <v>154</v>
      </c>
    </row>
    <row r="269" spans="2:12" ht="22.5">
      <c r="B269" s="17" t="s">
        <v>348</v>
      </c>
      <c r="C269" s="13" t="s">
        <v>349</v>
      </c>
      <c r="D269" s="37" t="s">
        <v>47</v>
      </c>
      <c r="E269" s="38">
        <v>2</v>
      </c>
      <c r="F269" s="45">
        <v>3</v>
      </c>
      <c r="G269" s="44">
        <f t="shared" ref="G269:G273" si="32">TRUNC(E269*F269,2)</f>
        <v>6</v>
      </c>
      <c r="I269" s="16">
        <v>3</v>
      </c>
      <c r="J269" s="46" t="b">
        <f t="shared" si="30"/>
        <v>1</v>
      </c>
      <c r="K269" s="16">
        <v>6</v>
      </c>
      <c r="L269" s="46" t="b">
        <f t="shared" si="31"/>
        <v>1</v>
      </c>
    </row>
    <row r="270" spans="2:12" ht="22.5">
      <c r="B270" s="17" t="s">
        <v>350</v>
      </c>
      <c r="C270" s="13" t="s">
        <v>351</v>
      </c>
      <c r="D270" s="37" t="s">
        <v>47</v>
      </c>
      <c r="E270" s="38">
        <v>1</v>
      </c>
      <c r="F270" s="45">
        <v>9.18</v>
      </c>
      <c r="G270" s="44">
        <f t="shared" si="32"/>
        <v>9.18</v>
      </c>
      <c r="I270" s="16">
        <v>9.18</v>
      </c>
      <c r="J270" s="46" t="b">
        <f t="shared" si="30"/>
        <v>1</v>
      </c>
      <c r="K270" s="16">
        <v>9.18</v>
      </c>
      <c r="L270" s="46" t="b">
        <f t="shared" si="31"/>
        <v>1</v>
      </c>
    </row>
    <row r="271" spans="2:12" ht="33.75">
      <c r="B271" s="17" t="s">
        <v>344</v>
      </c>
      <c r="C271" s="13" t="s">
        <v>345</v>
      </c>
      <c r="D271" s="37" t="s">
        <v>47</v>
      </c>
      <c r="E271" s="38">
        <v>0.115</v>
      </c>
      <c r="F271" s="45">
        <v>31.88</v>
      </c>
      <c r="G271" s="44">
        <f t="shared" si="32"/>
        <v>3.66</v>
      </c>
      <c r="I271" s="16">
        <v>31.88</v>
      </c>
      <c r="J271" s="46" t="b">
        <f t="shared" si="30"/>
        <v>1</v>
      </c>
      <c r="K271" s="16">
        <v>3.66</v>
      </c>
      <c r="L271" s="46" t="b">
        <f t="shared" si="31"/>
        <v>1</v>
      </c>
    </row>
    <row r="272" spans="2:12" ht="22.5">
      <c r="B272" s="17" t="s">
        <v>312</v>
      </c>
      <c r="C272" s="13" t="s">
        <v>313</v>
      </c>
      <c r="D272" s="37" t="s">
        <v>157</v>
      </c>
      <c r="E272" s="38">
        <v>0.19259999999999999</v>
      </c>
      <c r="F272" s="45">
        <v>22.99</v>
      </c>
      <c r="G272" s="44">
        <f t="shared" si="32"/>
        <v>4.42</v>
      </c>
      <c r="I272" s="16">
        <v>22.99</v>
      </c>
      <c r="J272" s="46" t="b">
        <f t="shared" si="30"/>
        <v>1</v>
      </c>
      <c r="K272" s="16">
        <v>4.42</v>
      </c>
      <c r="L272" s="46" t="b">
        <f t="shared" si="31"/>
        <v>1</v>
      </c>
    </row>
    <row r="273" spans="2:12">
      <c r="B273" s="17" t="s">
        <v>314</v>
      </c>
      <c r="C273" s="17" t="s">
        <v>315</v>
      </c>
      <c r="D273" s="37" t="s">
        <v>157</v>
      </c>
      <c r="E273" s="38">
        <v>0.19259999999999999</v>
      </c>
      <c r="F273" s="45">
        <v>27.84</v>
      </c>
      <c r="G273" s="44">
        <f t="shared" si="32"/>
        <v>5.36</v>
      </c>
      <c r="I273" s="16">
        <v>27.84</v>
      </c>
      <c r="J273" s="46" t="b">
        <f t="shared" si="30"/>
        <v>1</v>
      </c>
      <c r="K273" s="16">
        <v>5.36</v>
      </c>
      <c r="L273" s="46" t="b">
        <f t="shared" si="31"/>
        <v>1</v>
      </c>
    </row>
    <row r="274" spans="2:12">
      <c r="B274" s="39"/>
      <c r="C274" s="39"/>
      <c r="D274" s="39"/>
      <c r="E274" s="39"/>
      <c r="F274" s="40" t="s">
        <v>21</v>
      </c>
      <c r="G274" s="43">
        <f>SUM(G269:G273)</f>
        <v>28.619999999999997</v>
      </c>
      <c r="I274" s="40" t="s">
        <v>21</v>
      </c>
      <c r="J274" s="46" t="b">
        <f t="shared" si="30"/>
        <v>1</v>
      </c>
      <c r="K274" s="41">
        <v>28.62</v>
      </c>
      <c r="L274" s="46" t="b">
        <f t="shared" si="31"/>
        <v>1</v>
      </c>
    </row>
    <row r="276" spans="2:12" ht="25.5" customHeight="1">
      <c r="B276" s="61" t="s">
        <v>352</v>
      </c>
      <c r="C276" s="62"/>
      <c r="D276" s="62"/>
      <c r="E276" s="62"/>
      <c r="F276" s="62"/>
      <c r="G276" s="63"/>
    </row>
    <row r="277" spans="2:12">
      <c r="B277" s="29" t="s">
        <v>145</v>
      </c>
      <c r="C277" s="30"/>
      <c r="D277" s="30"/>
      <c r="E277" s="30"/>
      <c r="F277" s="30"/>
      <c r="G277" s="31"/>
    </row>
    <row r="278" spans="2:12">
      <c r="B278" s="32" t="s">
        <v>353</v>
      </c>
      <c r="C278" s="33"/>
      <c r="D278" s="33"/>
      <c r="E278" s="33"/>
      <c r="F278" s="34"/>
      <c r="G278" s="35"/>
    </row>
    <row r="279" spans="2:12">
      <c r="B279" s="36" t="s">
        <v>147</v>
      </c>
      <c r="C279" s="7" t="s">
        <v>17</v>
      </c>
      <c r="D279" s="36" t="s">
        <v>148</v>
      </c>
      <c r="E279" s="36" t="s">
        <v>149</v>
      </c>
      <c r="F279" s="36" t="s">
        <v>765</v>
      </c>
      <c r="G279" s="36" t="s">
        <v>154</v>
      </c>
    </row>
    <row r="280" spans="2:12">
      <c r="B280" s="17" t="s">
        <v>332</v>
      </c>
      <c r="C280" s="13" t="s">
        <v>333</v>
      </c>
      <c r="D280" s="37" t="s">
        <v>47</v>
      </c>
      <c r="E280" s="38">
        <v>9.9000000000000008E-3</v>
      </c>
      <c r="F280" s="45">
        <v>77.25</v>
      </c>
      <c r="G280" s="44">
        <f t="shared" ref="G280:G285" si="33">TRUNC(E280*F280,2)</f>
        <v>0.76</v>
      </c>
      <c r="I280" s="16">
        <v>77.25</v>
      </c>
      <c r="J280" s="46" t="b">
        <f t="shared" si="30"/>
        <v>1</v>
      </c>
      <c r="K280" s="16">
        <v>0.76</v>
      </c>
      <c r="L280" s="46" t="b">
        <f t="shared" si="31"/>
        <v>1</v>
      </c>
    </row>
    <row r="281" spans="2:12" ht="22.5">
      <c r="B281" s="17" t="s">
        <v>354</v>
      </c>
      <c r="C281" s="13" t="s">
        <v>355</v>
      </c>
      <c r="D281" s="37" t="s">
        <v>47</v>
      </c>
      <c r="E281" s="38">
        <v>1</v>
      </c>
      <c r="F281" s="45">
        <v>2.59</v>
      </c>
      <c r="G281" s="44">
        <f t="shared" si="33"/>
        <v>2.59</v>
      </c>
      <c r="I281" s="16">
        <v>2.59</v>
      </c>
      <c r="J281" s="46" t="b">
        <f t="shared" si="30"/>
        <v>1</v>
      </c>
      <c r="K281" s="16">
        <v>2.59</v>
      </c>
      <c r="L281" s="46" t="b">
        <f t="shared" si="31"/>
        <v>1</v>
      </c>
    </row>
    <row r="282" spans="2:12">
      <c r="B282" s="17" t="s">
        <v>310</v>
      </c>
      <c r="C282" s="13" t="s">
        <v>311</v>
      </c>
      <c r="D282" s="37" t="s">
        <v>47</v>
      </c>
      <c r="E282" s="38">
        <v>7.1000000000000004E-3</v>
      </c>
      <c r="F282" s="45">
        <v>3.02</v>
      </c>
      <c r="G282" s="44">
        <f t="shared" si="33"/>
        <v>0.02</v>
      </c>
      <c r="I282" s="16">
        <v>3.02</v>
      </c>
      <c r="J282" s="46" t="b">
        <f t="shared" si="30"/>
        <v>1</v>
      </c>
      <c r="K282" s="16">
        <v>0.02</v>
      </c>
      <c r="L282" s="46" t="b">
        <f t="shared" si="31"/>
        <v>1</v>
      </c>
    </row>
    <row r="283" spans="2:12" ht="22.5">
      <c r="B283" s="17" t="s">
        <v>336</v>
      </c>
      <c r="C283" s="13" t="s">
        <v>337</v>
      </c>
      <c r="D283" s="37" t="s">
        <v>47</v>
      </c>
      <c r="E283" s="38">
        <v>1.4999999999999999E-2</v>
      </c>
      <c r="F283" s="45">
        <v>87.52</v>
      </c>
      <c r="G283" s="44">
        <f t="shared" si="33"/>
        <v>1.31</v>
      </c>
      <c r="I283" s="16">
        <v>87.52</v>
      </c>
      <c r="J283" s="46" t="b">
        <f t="shared" si="30"/>
        <v>1</v>
      </c>
      <c r="K283" s="16">
        <v>1.31</v>
      </c>
      <c r="L283" s="46" t="b">
        <f t="shared" si="31"/>
        <v>1</v>
      </c>
    </row>
    <row r="284" spans="2:12" ht="22.5">
      <c r="B284" s="17" t="s">
        <v>312</v>
      </c>
      <c r="C284" s="13" t="s">
        <v>313</v>
      </c>
      <c r="D284" s="37" t="s">
        <v>157</v>
      </c>
      <c r="E284" s="38">
        <v>0.127</v>
      </c>
      <c r="F284" s="45">
        <v>22.99</v>
      </c>
      <c r="G284" s="44">
        <f t="shared" si="33"/>
        <v>2.91</v>
      </c>
      <c r="I284" s="16">
        <v>22.99</v>
      </c>
      <c r="J284" s="46" t="b">
        <f t="shared" si="30"/>
        <v>1</v>
      </c>
      <c r="K284" s="16">
        <v>2.91</v>
      </c>
      <c r="L284" s="46" t="b">
        <f t="shared" si="31"/>
        <v>1</v>
      </c>
    </row>
    <row r="285" spans="2:12">
      <c r="B285" s="17" t="s">
        <v>314</v>
      </c>
      <c r="C285" s="17" t="s">
        <v>315</v>
      </c>
      <c r="D285" s="37" t="s">
        <v>157</v>
      </c>
      <c r="E285" s="38">
        <v>0.127</v>
      </c>
      <c r="F285" s="45">
        <v>27.84</v>
      </c>
      <c r="G285" s="44">
        <f t="shared" si="33"/>
        <v>3.53</v>
      </c>
      <c r="I285" s="16">
        <v>27.84</v>
      </c>
      <c r="J285" s="46" t="b">
        <f t="shared" si="30"/>
        <v>1</v>
      </c>
      <c r="K285" s="16">
        <v>3.53</v>
      </c>
      <c r="L285" s="46" t="b">
        <f t="shared" si="31"/>
        <v>1</v>
      </c>
    </row>
    <row r="286" spans="2:12">
      <c r="B286" s="39"/>
      <c r="C286" s="39"/>
      <c r="D286" s="39"/>
      <c r="E286" s="39"/>
      <c r="F286" s="40" t="s">
        <v>21</v>
      </c>
      <c r="G286" s="43">
        <f>SUM(G280:G285)</f>
        <v>11.12</v>
      </c>
      <c r="I286" s="40" t="s">
        <v>21</v>
      </c>
      <c r="J286" s="46" t="b">
        <f t="shared" si="30"/>
        <v>1</v>
      </c>
      <c r="K286" s="41">
        <v>11.12</v>
      </c>
      <c r="L286" s="46" t="b">
        <f t="shared" si="31"/>
        <v>1</v>
      </c>
    </row>
    <row r="288" spans="2:12" ht="25.5" customHeight="1">
      <c r="B288" s="61" t="s">
        <v>356</v>
      </c>
      <c r="C288" s="62"/>
      <c r="D288" s="62"/>
      <c r="E288" s="62"/>
      <c r="F288" s="62"/>
      <c r="G288" s="63"/>
    </row>
    <row r="289" spans="2:12">
      <c r="B289" s="29" t="s">
        <v>145</v>
      </c>
      <c r="C289" s="30"/>
      <c r="D289" s="30"/>
      <c r="E289" s="30"/>
      <c r="F289" s="30"/>
      <c r="G289" s="31"/>
    </row>
    <row r="290" spans="2:12">
      <c r="B290" s="32" t="s">
        <v>357</v>
      </c>
      <c r="C290" s="33"/>
      <c r="D290" s="33"/>
      <c r="E290" s="33"/>
      <c r="F290" s="34"/>
      <c r="G290" s="35"/>
    </row>
    <row r="291" spans="2:12">
      <c r="B291" s="36" t="s">
        <v>147</v>
      </c>
      <c r="C291" s="7" t="s">
        <v>17</v>
      </c>
      <c r="D291" s="36" t="s">
        <v>148</v>
      </c>
      <c r="E291" s="36" t="s">
        <v>149</v>
      </c>
      <c r="F291" s="36" t="s">
        <v>765</v>
      </c>
      <c r="G291" s="36" t="s">
        <v>154</v>
      </c>
    </row>
    <row r="292" spans="2:12" ht="22.5">
      <c r="B292" s="17" t="s">
        <v>340</v>
      </c>
      <c r="C292" s="13" t="s">
        <v>341</v>
      </c>
      <c r="D292" s="37" t="s">
        <v>47</v>
      </c>
      <c r="E292" s="38">
        <v>3</v>
      </c>
      <c r="F292" s="45">
        <v>1.69</v>
      </c>
      <c r="G292" s="44">
        <f t="shared" ref="G292:G296" si="34">TRUNC(E292*F292,2)</f>
        <v>5.07</v>
      </c>
      <c r="I292" s="16">
        <v>1.69</v>
      </c>
      <c r="J292" s="46" t="b">
        <f t="shared" si="30"/>
        <v>1</v>
      </c>
      <c r="K292" s="16">
        <v>5.07</v>
      </c>
      <c r="L292" s="46" t="b">
        <f t="shared" si="31"/>
        <v>1</v>
      </c>
    </row>
    <row r="293" spans="2:12" ht="22.5">
      <c r="B293" s="17" t="s">
        <v>358</v>
      </c>
      <c r="C293" s="13" t="s">
        <v>359</v>
      </c>
      <c r="D293" s="37" t="s">
        <v>47</v>
      </c>
      <c r="E293" s="38">
        <v>1</v>
      </c>
      <c r="F293" s="45">
        <v>10.89</v>
      </c>
      <c r="G293" s="44">
        <f t="shared" si="34"/>
        <v>10.89</v>
      </c>
      <c r="I293" s="16">
        <v>10.89</v>
      </c>
      <c r="J293" s="46" t="b">
        <f t="shared" si="30"/>
        <v>1</v>
      </c>
      <c r="K293" s="16">
        <v>10.89</v>
      </c>
      <c r="L293" s="46" t="b">
        <f t="shared" si="31"/>
        <v>1</v>
      </c>
    </row>
    <row r="294" spans="2:12" ht="33.75">
      <c r="B294" s="17" t="s">
        <v>344</v>
      </c>
      <c r="C294" s="13" t="s">
        <v>345</v>
      </c>
      <c r="D294" s="37" t="s">
        <v>47</v>
      </c>
      <c r="E294" s="38">
        <v>7.4999999999999997E-2</v>
      </c>
      <c r="F294" s="45">
        <v>31.88</v>
      </c>
      <c r="G294" s="44">
        <f t="shared" si="34"/>
        <v>2.39</v>
      </c>
      <c r="I294" s="16">
        <v>31.88</v>
      </c>
      <c r="J294" s="46" t="b">
        <f t="shared" si="30"/>
        <v>1</v>
      </c>
      <c r="K294" s="16">
        <v>2.39</v>
      </c>
      <c r="L294" s="46" t="b">
        <f t="shared" si="31"/>
        <v>1</v>
      </c>
    </row>
    <row r="295" spans="2:12" ht="22.5">
      <c r="B295" s="17" t="s">
        <v>312</v>
      </c>
      <c r="C295" s="13" t="s">
        <v>313</v>
      </c>
      <c r="D295" s="37" t="s">
        <v>157</v>
      </c>
      <c r="E295" s="38">
        <v>4.5699999999999998E-2</v>
      </c>
      <c r="F295" s="45">
        <v>22.99</v>
      </c>
      <c r="G295" s="44">
        <f t="shared" si="34"/>
        <v>1.05</v>
      </c>
      <c r="I295" s="16">
        <v>22.99</v>
      </c>
      <c r="J295" s="46" t="b">
        <f t="shared" si="30"/>
        <v>1</v>
      </c>
      <c r="K295" s="16">
        <v>1.05</v>
      </c>
      <c r="L295" s="46" t="b">
        <f t="shared" si="31"/>
        <v>1</v>
      </c>
    </row>
    <row r="296" spans="2:12">
      <c r="B296" s="17" t="s">
        <v>314</v>
      </c>
      <c r="C296" s="17" t="s">
        <v>315</v>
      </c>
      <c r="D296" s="37" t="s">
        <v>157</v>
      </c>
      <c r="E296" s="38">
        <v>4.5699999999999998E-2</v>
      </c>
      <c r="F296" s="45">
        <v>27.84</v>
      </c>
      <c r="G296" s="44">
        <f t="shared" si="34"/>
        <v>1.27</v>
      </c>
      <c r="I296" s="16">
        <v>27.84</v>
      </c>
      <c r="J296" s="46" t="b">
        <f t="shared" si="30"/>
        <v>1</v>
      </c>
      <c r="K296" s="16">
        <v>1.27</v>
      </c>
      <c r="L296" s="46" t="b">
        <f t="shared" si="31"/>
        <v>1</v>
      </c>
    </row>
    <row r="297" spans="2:12">
      <c r="B297" s="39"/>
      <c r="C297" s="39"/>
      <c r="D297" s="39"/>
      <c r="E297" s="39"/>
      <c r="F297" s="40" t="s">
        <v>21</v>
      </c>
      <c r="G297" s="43">
        <f>SUM(G292:G296)</f>
        <v>20.67</v>
      </c>
      <c r="I297" s="40" t="s">
        <v>21</v>
      </c>
      <c r="J297" s="46" t="b">
        <f t="shared" si="30"/>
        <v>1</v>
      </c>
      <c r="K297" s="41">
        <v>20.67</v>
      </c>
      <c r="L297" s="46" t="b">
        <f t="shared" si="31"/>
        <v>1</v>
      </c>
    </row>
    <row r="299" spans="2:12">
      <c r="B299" s="26" t="s">
        <v>360</v>
      </c>
      <c r="C299" s="27"/>
      <c r="D299" s="27"/>
      <c r="E299" s="27"/>
      <c r="F299" s="27"/>
      <c r="G299" s="28"/>
    </row>
    <row r="300" spans="2:12">
      <c r="B300" s="29" t="s">
        <v>161</v>
      </c>
      <c r="C300" s="30"/>
      <c r="D300" s="30"/>
      <c r="E300" s="30"/>
      <c r="F300" s="30"/>
      <c r="G300" s="31"/>
    </row>
    <row r="301" spans="2:12">
      <c r="B301" s="32" t="s">
        <v>361</v>
      </c>
      <c r="C301" s="33"/>
      <c r="D301" s="33"/>
      <c r="E301" s="33"/>
      <c r="F301" s="34"/>
      <c r="G301" s="35"/>
    </row>
    <row r="302" spans="2:12">
      <c r="B302" s="36" t="s">
        <v>147</v>
      </c>
      <c r="C302" s="7" t="s">
        <v>17</v>
      </c>
      <c r="D302" s="36" t="s">
        <v>148</v>
      </c>
      <c r="E302" s="36" t="s">
        <v>149</v>
      </c>
      <c r="F302" s="36" t="s">
        <v>765</v>
      </c>
      <c r="G302" s="36" t="s">
        <v>154</v>
      </c>
    </row>
    <row r="303" spans="2:12" ht="22.5">
      <c r="B303" s="17" t="s">
        <v>348</v>
      </c>
      <c r="C303" s="13" t="s">
        <v>349</v>
      </c>
      <c r="D303" s="37" t="s">
        <v>47</v>
      </c>
      <c r="E303" s="38">
        <v>2</v>
      </c>
      <c r="F303" s="45">
        <v>3</v>
      </c>
      <c r="G303" s="44">
        <f t="shared" ref="G303:G308" si="35">TRUNC(E303*F303,2)</f>
        <v>6</v>
      </c>
      <c r="I303" s="16">
        <v>3</v>
      </c>
      <c r="J303" s="46" t="b">
        <f t="shared" si="30"/>
        <v>1</v>
      </c>
      <c r="K303" s="16">
        <v>6</v>
      </c>
      <c r="L303" s="46" t="b">
        <f t="shared" si="31"/>
        <v>1</v>
      </c>
    </row>
    <row r="304" spans="2:12" ht="22.5">
      <c r="B304" s="17" t="s">
        <v>340</v>
      </c>
      <c r="C304" s="13" t="s">
        <v>341</v>
      </c>
      <c r="D304" s="37" t="s">
        <v>47</v>
      </c>
      <c r="E304" s="38">
        <v>1</v>
      </c>
      <c r="F304" s="45">
        <v>1.69</v>
      </c>
      <c r="G304" s="44">
        <f t="shared" si="35"/>
        <v>1.69</v>
      </c>
      <c r="I304" s="16">
        <v>1.69</v>
      </c>
      <c r="J304" s="46" t="b">
        <f t="shared" si="30"/>
        <v>1</v>
      </c>
      <c r="K304" s="16">
        <v>1.69</v>
      </c>
      <c r="L304" s="46" t="b">
        <f t="shared" si="31"/>
        <v>1</v>
      </c>
    </row>
    <row r="305" spans="2:12" ht="22.5">
      <c r="B305" s="17" t="s">
        <v>362</v>
      </c>
      <c r="C305" s="13" t="s">
        <v>363</v>
      </c>
      <c r="D305" s="37" t="s">
        <v>47</v>
      </c>
      <c r="E305" s="38">
        <v>1</v>
      </c>
      <c r="F305" s="45">
        <v>20.67</v>
      </c>
      <c r="G305" s="44">
        <f t="shared" si="35"/>
        <v>20.67</v>
      </c>
      <c r="I305" s="16">
        <v>20.67</v>
      </c>
      <c r="J305" s="46" t="b">
        <f t="shared" si="30"/>
        <v>1</v>
      </c>
      <c r="K305" s="16">
        <v>20.67</v>
      </c>
      <c r="L305" s="46" t="b">
        <f t="shared" si="31"/>
        <v>1</v>
      </c>
    </row>
    <row r="306" spans="2:12" ht="33.75">
      <c r="B306" s="17" t="s">
        <v>344</v>
      </c>
      <c r="C306" s="13" t="s">
        <v>345</v>
      </c>
      <c r="D306" s="37" t="s">
        <v>47</v>
      </c>
      <c r="E306" s="38">
        <v>0.17249999999999999</v>
      </c>
      <c r="F306" s="45">
        <v>31.88</v>
      </c>
      <c r="G306" s="44">
        <f t="shared" si="35"/>
        <v>5.49</v>
      </c>
      <c r="I306" s="16">
        <v>31.88</v>
      </c>
      <c r="J306" s="46" t="b">
        <f t="shared" si="30"/>
        <v>1</v>
      </c>
      <c r="K306" s="16">
        <v>5.49</v>
      </c>
      <c r="L306" s="46" t="b">
        <f t="shared" si="31"/>
        <v>1</v>
      </c>
    </row>
    <row r="307" spans="2:12" ht="22.5">
      <c r="B307" s="17" t="s">
        <v>314</v>
      </c>
      <c r="C307" s="13" t="s">
        <v>315</v>
      </c>
      <c r="D307" s="37" t="s">
        <v>157</v>
      </c>
      <c r="E307" s="38">
        <v>0.25679999999999997</v>
      </c>
      <c r="F307" s="45">
        <v>27.84</v>
      </c>
      <c r="G307" s="44">
        <f t="shared" si="35"/>
        <v>7.14</v>
      </c>
      <c r="I307" s="16">
        <v>27.84</v>
      </c>
      <c r="J307" s="46" t="b">
        <f t="shared" si="30"/>
        <v>1</v>
      </c>
      <c r="K307" s="16">
        <v>7.14</v>
      </c>
      <c r="L307" s="46" t="b">
        <f t="shared" si="31"/>
        <v>1</v>
      </c>
    </row>
    <row r="308" spans="2:12">
      <c r="B308" s="17" t="s">
        <v>158</v>
      </c>
      <c r="C308" s="17" t="s">
        <v>159</v>
      </c>
      <c r="D308" s="37" t="s">
        <v>157</v>
      </c>
      <c r="E308" s="38">
        <v>0.25679999999999997</v>
      </c>
      <c r="F308" s="45">
        <v>22.76</v>
      </c>
      <c r="G308" s="44">
        <f t="shared" si="35"/>
        <v>5.84</v>
      </c>
      <c r="I308" s="16">
        <v>22.76</v>
      </c>
      <c r="J308" s="46" t="b">
        <f t="shared" si="30"/>
        <v>1</v>
      </c>
      <c r="K308" s="16">
        <v>5.84</v>
      </c>
      <c r="L308" s="46" t="b">
        <f t="shared" si="31"/>
        <v>1</v>
      </c>
    </row>
    <row r="309" spans="2:12">
      <c r="B309" s="39"/>
      <c r="C309" s="39"/>
      <c r="D309" s="39"/>
      <c r="E309" s="39"/>
      <c r="F309" s="40" t="s">
        <v>21</v>
      </c>
      <c r="G309" s="43">
        <f>SUM(G303:G308)</f>
        <v>46.83</v>
      </c>
      <c r="I309" s="40" t="s">
        <v>21</v>
      </c>
      <c r="J309" s="46" t="b">
        <f t="shared" si="30"/>
        <v>1</v>
      </c>
      <c r="K309" s="41">
        <v>46.83</v>
      </c>
      <c r="L309" s="46" t="b">
        <f t="shared" si="31"/>
        <v>1</v>
      </c>
    </row>
    <row r="311" spans="2:12" ht="25.5" customHeight="1">
      <c r="B311" s="61" t="s">
        <v>364</v>
      </c>
      <c r="C311" s="62"/>
      <c r="D311" s="62"/>
      <c r="E311" s="62"/>
      <c r="F311" s="62"/>
      <c r="G311" s="63"/>
    </row>
    <row r="312" spans="2:12">
      <c r="B312" s="29" t="s">
        <v>145</v>
      </c>
      <c r="C312" s="30"/>
      <c r="D312" s="30"/>
      <c r="E312" s="30"/>
      <c r="F312" s="30"/>
      <c r="G312" s="31"/>
    </row>
    <row r="313" spans="2:12">
      <c r="B313" s="32" t="s">
        <v>365</v>
      </c>
      <c r="C313" s="33"/>
      <c r="D313" s="33"/>
      <c r="E313" s="33"/>
      <c r="F313" s="34"/>
      <c r="G313" s="35"/>
    </row>
    <row r="314" spans="2:12">
      <c r="B314" s="36" t="s">
        <v>147</v>
      </c>
      <c r="C314" s="7" t="s">
        <v>17</v>
      </c>
      <c r="D314" s="36" t="s">
        <v>148</v>
      </c>
      <c r="E314" s="36" t="s">
        <v>149</v>
      </c>
      <c r="F314" s="36" t="s">
        <v>765</v>
      </c>
      <c r="G314" s="36" t="s">
        <v>154</v>
      </c>
    </row>
    <row r="315" spans="2:12" ht="22.5">
      <c r="B315" s="17" t="s">
        <v>348</v>
      </c>
      <c r="C315" s="13" t="s">
        <v>349</v>
      </c>
      <c r="D315" s="37" t="s">
        <v>47</v>
      </c>
      <c r="E315" s="38">
        <v>2</v>
      </c>
      <c r="F315" s="45">
        <v>3</v>
      </c>
      <c r="G315" s="44">
        <f t="shared" ref="G315:G320" si="36">TRUNC(E315*F315,2)</f>
        <v>6</v>
      </c>
      <c r="I315" s="16">
        <v>3</v>
      </c>
      <c r="J315" s="46" t="b">
        <f t="shared" ref="J315:J359" si="37">F315=I315</f>
        <v>1</v>
      </c>
      <c r="K315" s="16">
        <v>6</v>
      </c>
      <c r="L315" s="46" t="b">
        <f t="shared" ref="L315:L359" si="38">G315=K315</f>
        <v>1</v>
      </c>
    </row>
    <row r="316" spans="2:12" ht="22.5">
      <c r="B316" s="17" t="s">
        <v>340</v>
      </c>
      <c r="C316" s="13" t="s">
        <v>341</v>
      </c>
      <c r="D316" s="37" t="s">
        <v>47</v>
      </c>
      <c r="E316" s="38">
        <v>1</v>
      </c>
      <c r="F316" s="45">
        <v>1.69</v>
      </c>
      <c r="G316" s="44">
        <f t="shared" si="36"/>
        <v>1.69</v>
      </c>
      <c r="I316" s="16">
        <v>1.69</v>
      </c>
      <c r="J316" s="46" t="b">
        <f t="shared" si="37"/>
        <v>1</v>
      </c>
      <c r="K316" s="16">
        <v>1.69</v>
      </c>
      <c r="L316" s="46" t="b">
        <f t="shared" si="38"/>
        <v>1</v>
      </c>
    </row>
    <row r="317" spans="2:12" ht="33.75">
      <c r="B317" s="17" t="s">
        <v>344</v>
      </c>
      <c r="C317" s="13" t="s">
        <v>345</v>
      </c>
      <c r="D317" s="37" t="s">
        <v>47</v>
      </c>
      <c r="E317" s="38">
        <v>0.14000000000000001</v>
      </c>
      <c r="F317" s="45">
        <v>31.88</v>
      </c>
      <c r="G317" s="44">
        <f t="shared" si="36"/>
        <v>4.46</v>
      </c>
      <c r="I317" s="16">
        <v>31.88</v>
      </c>
      <c r="J317" s="46" t="b">
        <f t="shared" si="37"/>
        <v>1</v>
      </c>
      <c r="K317" s="16">
        <v>4.46</v>
      </c>
      <c r="L317" s="46" t="b">
        <f t="shared" si="38"/>
        <v>1</v>
      </c>
    </row>
    <row r="318" spans="2:12" ht="22.5">
      <c r="B318" s="17" t="s">
        <v>366</v>
      </c>
      <c r="C318" s="13" t="s">
        <v>367</v>
      </c>
      <c r="D318" s="37" t="s">
        <v>47</v>
      </c>
      <c r="E318" s="38">
        <v>1</v>
      </c>
      <c r="F318" s="45">
        <v>18.79</v>
      </c>
      <c r="G318" s="44">
        <f t="shared" si="36"/>
        <v>18.79</v>
      </c>
      <c r="I318" s="16">
        <v>18.79</v>
      </c>
      <c r="J318" s="46" t="b">
        <f t="shared" si="37"/>
        <v>1</v>
      </c>
      <c r="K318" s="16">
        <v>18.79</v>
      </c>
      <c r="L318" s="46" t="b">
        <f t="shared" si="38"/>
        <v>1</v>
      </c>
    </row>
    <row r="319" spans="2:12" ht="22.5">
      <c r="B319" s="17" t="s">
        <v>312</v>
      </c>
      <c r="C319" s="13" t="s">
        <v>313</v>
      </c>
      <c r="D319" s="37" t="s">
        <v>157</v>
      </c>
      <c r="E319" s="38">
        <v>0.23250000000000001</v>
      </c>
      <c r="F319" s="45">
        <v>22.99</v>
      </c>
      <c r="G319" s="44">
        <f t="shared" si="36"/>
        <v>5.34</v>
      </c>
      <c r="I319" s="16">
        <v>22.99</v>
      </c>
      <c r="J319" s="46" t="b">
        <f t="shared" si="37"/>
        <v>1</v>
      </c>
      <c r="K319" s="16">
        <v>5.34</v>
      </c>
      <c r="L319" s="46" t="b">
        <f t="shared" si="38"/>
        <v>1</v>
      </c>
    </row>
    <row r="320" spans="2:12">
      <c r="B320" s="17" t="s">
        <v>314</v>
      </c>
      <c r="C320" s="17" t="s">
        <v>315</v>
      </c>
      <c r="D320" s="37" t="s">
        <v>157</v>
      </c>
      <c r="E320" s="38">
        <v>0.23250000000000001</v>
      </c>
      <c r="F320" s="45">
        <v>27.84</v>
      </c>
      <c r="G320" s="44">
        <f t="shared" si="36"/>
        <v>6.47</v>
      </c>
      <c r="I320" s="16">
        <v>27.84</v>
      </c>
      <c r="J320" s="46" t="b">
        <f t="shared" si="37"/>
        <v>1</v>
      </c>
      <c r="K320" s="16">
        <v>6.47</v>
      </c>
      <c r="L320" s="46" t="b">
        <f t="shared" si="38"/>
        <v>1</v>
      </c>
    </row>
    <row r="321" spans="2:12">
      <c r="B321" s="39"/>
      <c r="C321" s="39"/>
      <c r="D321" s="39"/>
      <c r="E321" s="39"/>
      <c r="F321" s="40" t="s">
        <v>21</v>
      </c>
      <c r="G321" s="43">
        <f>SUM(G315:G320)</f>
        <v>42.75</v>
      </c>
      <c r="I321" s="40" t="s">
        <v>21</v>
      </c>
      <c r="J321" s="46" t="b">
        <f t="shared" si="37"/>
        <v>1</v>
      </c>
      <c r="K321" s="41">
        <v>42.75</v>
      </c>
      <c r="L321" s="46" t="b">
        <f t="shared" si="38"/>
        <v>1</v>
      </c>
    </row>
    <row r="323" spans="2:12" ht="25.5" customHeight="1">
      <c r="B323" s="61" t="s">
        <v>368</v>
      </c>
      <c r="C323" s="62"/>
      <c r="D323" s="62"/>
      <c r="E323" s="62"/>
      <c r="F323" s="62"/>
      <c r="G323" s="63"/>
    </row>
    <row r="324" spans="2:12">
      <c r="B324" s="29" t="s">
        <v>145</v>
      </c>
      <c r="C324" s="30"/>
      <c r="D324" s="30"/>
      <c r="E324" s="30"/>
      <c r="F324" s="30"/>
      <c r="G324" s="31"/>
    </row>
    <row r="325" spans="2:12">
      <c r="B325" s="32" t="s">
        <v>369</v>
      </c>
      <c r="C325" s="33"/>
      <c r="D325" s="33"/>
      <c r="E325" s="33"/>
      <c r="F325" s="34"/>
      <c r="G325" s="35"/>
    </row>
    <row r="326" spans="2:12">
      <c r="B326" s="36" t="s">
        <v>147</v>
      </c>
      <c r="C326" s="7" t="s">
        <v>17</v>
      </c>
      <c r="D326" s="36" t="s">
        <v>148</v>
      </c>
      <c r="E326" s="36" t="s">
        <v>149</v>
      </c>
      <c r="F326" s="36" t="s">
        <v>765</v>
      </c>
      <c r="G326" s="36" t="s">
        <v>154</v>
      </c>
    </row>
    <row r="327" spans="2:12">
      <c r="B327" s="17" t="s">
        <v>332</v>
      </c>
      <c r="C327" s="13" t="s">
        <v>333</v>
      </c>
      <c r="D327" s="37" t="s">
        <v>47</v>
      </c>
      <c r="E327" s="38">
        <v>2.92E-2</v>
      </c>
      <c r="F327" s="45">
        <v>77.25</v>
      </c>
      <c r="G327" s="44">
        <f t="shared" ref="G327:G332" si="39">TRUNC(E327*F327,2)</f>
        <v>2.25</v>
      </c>
      <c r="I327" s="16">
        <v>77.25</v>
      </c>
      <c r="J327" s="46" t="b">
        <f t="shared" si="37"/>
        <v>1</v>
      </c>
      <c r="K327" s="16">
        <v>2.25</v>
      </c>
      <c r="L327" s="46" t="b">
        <f t="shared" si="38"/>
        <v>1</v>
      </c>
    </row>
    <row r="328" spans="2:12" ht="22.5">
      <c r="B328" s="17" t="s">
        <v>370</v>
      </c>
      <c r="C328" s="13" t="s">
        <v>371</v>
      </c>
      <c r="D328" s="37" t="s">
        <v>47</v>
      </c>
      <c r="E328" s="38">
        <v>1</v>
      </c>
      <c r="F328" s="45">
        <v>26.45</v>
      </c>
      <c r="G328" s="44">
        <f t="shared" si="39"/>
        <v>26.45</v>
      </c>
      <c r="I328" s="16">
        <v>26.45</v>
      </c>
      <c r="J328" s="46" t="b">
        <f t="shared" si="37"/>
        <v>1</v>
      </c>
      <c r="K328" s="16">
        <v>26.45</v>
      </c>
      <c r="L328" s="46" t="b">
        <f t="shared" si="38"/>
        <v>1</v>
      </c>
    </row>
    <row r="329" spans="2:12">
      <c r="B329" s="17" t="s">
        <v>310</v>
      </c>
      <c r="C329" s="13" t="s">
        <v>311</v>
      </c>
      <c r="D329" s="37" t="s">
        <v>47</v>
      </c>
      <c r="E329" s="38">
        <v>1.54E-2</v>
      </c>
      <c r="F329" s="45">
        <v>3.02</v>
      </c>
      <c r="G329" s="44">
        <f t="shared" si="39"/>
        <v>0.04</v>
      </c>
      <c r="I329" s="16">
        <v>3.02</v>
      </c>
      <c r="J329" s="46" t="b">
        <f t="shared" si="37"/>
        <v>1</v>
      </c>
      <c r="K329" s="16">
        <v>0.04</v>
      </c>
      <c r="L329" s="46" t="b">
        <f t="shared" si="38"/>
        <v>1</v>
      </c>
    </row>
    <row r="330" spans="2:12" ht="22.5">
      <c r="B330" s="17" t="s">
        <v>336</v>
      </c>
      <c r="C330" s="13" t="s">
        <v>337</v>
      </c>
      <c r="D330" s="37" t="s">
        <v>47</v>
      </c>
      <c r="E330" s="38">
        <v>4.3999999999999997E-2</v>
      </c>
      <c r="F330" s="45">
        <v>87.52</v>
      </c>
      <c r="G330" s="44">
        <f t="shared" si="39"/>
        <v>3.85</v>
      </c>
      <c r="I330" s="16">
        <v>87.52</v>
      </c>
      <c r="J330" s="46" t="b">
        <f t="shared" si="37"/>
        <v>1</v>
      </c>
      <c r="K330" s="16">
        <v>3.85</v>
      </c>
      <c r="L330" s="46" t="b">
        <f t="shared" si="38"/>
        <v>1</v>
      </c>
    </row>
    <row r="331" spans="2:12" ht="22.5">
      <c r="B331" s="17" t="s">
        <v>312</v>
      </c>
      <c r="C331" s="13" t="s">
        <v>313</v>
      </c>
      <c r="D331" s="37" t="s">
        <v>157</v>
      </c>
      <c r="E331" s="38">
        <v>0.3987</v>
      </c>
      <c r="F331" s="45">
        <v>22.99</v>
      </c>
      <c r="G331" s="44">
        <f t="shared" si="39"/>
        <v>9.16</v>
      </c>
      <c r="I331" s="16">
        <v>22.99</v>
      </c>
      <c r="J331" s="46" t="b">
        <f t="shared" si="37"/>
        <v>1</v>
      </c>
      <c r="K331" s="16">
        <v>9.16</v>
      </c>
      <c r="L331" s="46" t="b">
        <f t="shared" si="38"/>
        <v>1</v>
      </c>
    </row>
    <row r="332" spans="2:12">
      <c r="B332" s="17" t="s">
        <v>314</v>
      </c>
      <c r="C332" s="17" t="s">
        <v>315</v>
      </c>
      <c r="D332" s="37" t="s">
        <v>157</v>
      </c>
      <c r="E332" s="38">
        <v>0.3987</v>
      </c>
      <c r="F332" s="45">
        <v>27.84</v>
      </c>
      <c r="G332" s="44">
        <f t="shared" si="39"/>
        <v>11.09</v>
      </c>
      <c r="I332" s="16">
        <v>27.84</v>
      </c>
      <c r="J332" s="46" t="b">
        <f t="shared" si="37"/>
        <v>1</v>
      </c>
      <c r="K332" s="16">
        <v>11.09</v>
      </c>
      <c r="L332" s="46" t="b">
        <f t="shared" si="38"/>
        <v>1</v>
      </c>
    </row>
    <row r="333" spans="2:12">
      <c r="B333" s="39"/>
      <c r="C333" s="39"/>
      <c r="D333" s="39"/>
      <c r="E333" s="39"/>
      <c r="F333" s="40" t="s">
        <v>21</v>
      </c>
      <c r="G333" s="43">
        <f>SUM(G327:G332)</f>
        <v>52.84</v>
      </c>
      <c r="I333" s="40" t="s">
        <v>21</v>
      </c>
      <c r="J333" s="46" t="b">
        <f t="shared" si="37"/>
        <v>1</v>
      </c>
      <c r="K333" s="41">
        <v>52.84</v>
      </c>
      <c r="L333" s="46" t="b">
        <f t="shared" si="38"/>
        <v>1</v>
      </c>
    </row>
    <row r="335" spans="2:12" ht="25.5" customHeight="1">
      <c r="B335" s="61" t="s">
        <v>372</v>
      </c>
      <c r="C335" s="62"/>
      <c r="D335" s="62"/>
      <c r="E335" s="62"/>
      <c r="F335" s="62"/>
      <c r="G335" s="63"/>
    </row>
    <row r="336" spans="2:12">
      <c r="B336" s="29" t="s">
        <v>161</v>
      </c>
      <c r="C336" s="30"/>
      <c r="D336" s="30"/>
      <c r="E336" s="30"/>
      <c r="F336" s="30"/>
      <c r="G336" s="31"/>
    </row>
    <row r="337" spans="2:12">
      <c r="B337" s="32" t="s">
        <v>373</v>
      </c>
      <c r="C337" s="33"/>
      <c r="D337" s="33"/>
      <c r="E337" s="33"/>
      <c r="F337" s="34"/>
      <c r="G337" s="35"/>
    </row>
    <row r="338" spans="2:12">
      <c r="B338" s="36" t="s">
        <v>147</v>
      </c>
      <c r="C338" s="7" t="s">
        <v>17</v>
      </c>
      <c r="D338" s="36" t="s">
        <v>148</v>
      </c>
      <c r="E338" s="36" t="s">
        <v>149</v>
      </c>
      <c r="F338" s="36" t="s">
        <v>765</v>
      </c>
      <c r="G338" s="36" t="s">
        <v>154</v>
      </c>
    </row>
    <row r="339" spans="2:12" ht="22.5">
      <c r="B339" s="17" t="s">
        <v>374</v>
      </c>
      <c r="C339" s="13" t="s">
        <v>375</v>
      </c>
      <c r="D339" s="37" t="s">
        <v>47</v>
      </c>
      <c r="E339" s="38">
        <v>1</v>
      </c>
      <c r="F339" s="45">
        <v>356.28</v>
      </c>
      <c r="G339" s="44">
        <f t="shared" ref="G339:G343" si="40">TRUNC(E339*F339,2)</f>
        <v>356.28</v>
      </c>
      <c r="I339" s="16">
        <v>356.28</v>
      </c>
      <c r="J339" s="46" t="b">
        <f t="shared" si="37"/>
        <v>1</v>
      </c>
      <c r="K339" s="16">
        <v>356.28</v>
      </c>
      <c r="L339" s="46" t="b">
        <f t="shared" si="38"/>
        <v>1</v>
      </c>
    </row>
    <row r="340" spans="2:12" ht="33.75">
      <c r="B340" s="17" t="s">
        <v>376</v>
      </c>
      <c r="C340" s="13" t="s">
        <v>377</v>
      </c>
      <c r="D340" s="37" t="s">
        <v>47</v>
      </c>
      <c r="E340" s="38">
        <v>1</v>
      </c>
      <c r="F340" s="45">
        <v>10.08</v>
      </c>
      <c r="G340" s="44">
        <f t="shared" si="40"/>
        <v>10.08</v>
      </c>
      <c r="I340" s="16">
        <v>10.08</v>
      </c>
      <c r="J340" s="46" t="b">
        <f t="shared" si="37"/>
        <v>1</v>
      </c>
      <c r="K340" s="16">
        <v>10.08</v>
      </c>
      <c r="L340" s="46" t="b">
        <f t="shared" si="38"/>
        <v>1</v>
      </c>
    </row>
    <row r="341" spans="2:12">
      <c r="B341" s="17" t="s">
        <v>195</v>
      </c>
      <c r="C341" s="13" t="s">
        <v>196</v>
      </c>
      <c r="D341" s="37" t="s">
        <v>157</v>
      </c>
      <c r="E341" s="38">
        <v>4.9799999999999997E-2</v>
      </c>
      <c r="F341" s="45">
        <v>28.5</v>
      </c>
      <c r="G341" s="44">
        <f t="shared" si="40"/>
        <v>1.41</v>
      </c>
      <c r="I341" s="16">
        <v>28.5</v>
      </c>
      <c r="J341" s="46" t="b">
        <f t="shared" si="37"/>
        <v>1</v>
      </c>
      <c r="K341" s="16">
        <v>1.41</v>
      </c>
      <c r="L341" s="46" t="b">
        <f t="shared" si="38"/>
        <v>1</v>
      </c>
    </row>
    <row r="342" spans="2:12">
      <c r="B342" s="17" t="s">
        <v>158</v>
      </c>
      <c r="C342" s="13" t="s">
        <v>159</v>
      </c>
      <c r="D342" s="37" t="s">
        <v>157</v>
      </c>
      <c r="E342" s="38">
        <v>3.9100000000000003E-2</v>
      </c>
      <c r="F342" s="45">
        <v>22.76</v>
      </c>
      <c r="G342" s="44">
        <f t="shared" si="40"/>
        <v>0.88</v>
      </c>
      <c r="I342" s="16">
        <v>22.76</v>
      </c>
      <c r="J342" s="46" t="b">
        <f t="shared" si="37"/>
        <v>1</v>
      </c>
      <c r="K342" s="16">
        <v>0.88</v>
      </c>
      <c r="L342" s="46" t="b">
        <f t="shared" si="38"/>
        <v>1</v>
      </c>
    </row>
    <row r="343" spans="2:12">
      <c r="B343" s="17" t="s">
        <v>378</v>
      </c>
      <c r="C343" s="17" t="s">
        <v>102</v>
      </c>
      <c r="D343" s="37" t="s">
        <v>88</v>
      </c>
      <c r="E343" s="38">
        <v>0.2</v>
      </c>
      <c r="F343" s="45">
        <v>28.74</v>
      </c>
      <c r="G343" s="44">
        <f t="shared" si="40"/>
        <v>5.74</v>
      </c>
      <c r="I343" s="16">
        <v>28.74</v>
      </c>
      <c r="J343" s="46" t="b">
        <f t="shared" si="37"/>
        <v>1</v>
      </c>
      <c r="K343" s="16">
        <v>5.74</v>
      </c>
      <c r="L343" s="46" t="b">
        <f t="shared" si="38"/>
        <v>1</v>
      </c>
    </row>
    <row r="344" spans="2:12">
      <c r="B344" s="39"/>
      <c r="C344" s="39"/>
      <c r="D344" s="39"/>
      <c r="E344" s="39"/>
      <c r="F344" s="40" t="s">
        <v>21</v>
      </c>
      <c r="G344" s="43">
        <f>SUM(G339:G343)</f>
        <v>374.39</v>
      </c>
      <c r="I344" s="40" t="s">
        <v>21</v>
      </c>
      <c r="J344" s="46" t="b">
        <f t="shared" si="37"/>
        <v>1</v>
      </c>
      <c r="K344" s="41">
        <v>374.39</v>
      </c>
      <c r="L344" s="46" t="b">
        <f t="shared" si="38"/>
        <v>1</v>
      </c>
    </row>
    <row r="346" spans="2:12" ht="25.5" customHeight="1">
      <c r="B346" s="61" t="s">
        <v>379</v>
      </c>
      <c r="C346" s="62"/>
      <c r="D346" s="62"/>
      <c r="E346" s="62"/>
      <c r="F346" s="62"/>
      <c r="G346" s="63"/>
    </row>
    <row r="347" spans="2:12">
      <c r="B347" s="29" t="s">
        <v>161</v>
      </c>
      <c r="C347" s="30"/>
      <c r="D347" s="30"/>
      <c r="E347" s="30"/>
      <c r="F347" s="30"/>
      <c r="G347" s="31"/>
    </row>
    <row r="348" spans="2:12">
      <c r="B348" s="32" t="s">
        <v>380</v>
      </c>
      <c r="C348" s="33"/>
      <c r="D348" s="33"/>
      <c r="E348" s="33"/>
      <c r="F348" s="34"/>
      <c r="G348" s="35"/>
    </row>
    <row r="349" spans="2:12">
      <c r="B349" s="36" t="s">
        <v>147</v>
      </c>
      <c r="C349" s="7" t="s">
        <v>17</v>
      </c>
      <c r="D349" s="36" t="s">
        <v>148</v>
      </c>
      <c r="E349" s="36" t="s">
        <v>149</v>
      </c>
      <c r="F349" s="36" t="s">
        <v>765</v>
      </c>
      <c r="G349" s="36" t="s">
        <v>154</v>
      </c>
    </row>
    <row r="350" spans="2:12" ht="22.5">
      <c r="B350" s="17" t="s">
        <v>374</v>
      </c>
      <c r="C350" s="13" t="s">
        <v>375</v>
      </c>
      <c r="D350" s="37" t="s">
        <v>47</v>
      </c>
      <c r="E350" s="38">
        <v>1</v>
      </c>
      <c r="F350" s="45">
        <v>356.28</v>
      </c>
      <c r="G350" s="44">
        <f t="shared" ref="G350:G352" si="41">TRUNC(E350*F350,2)</f>
        <v>356.28</v>
      </c>
      <c r="I350" s="16">
        <v>356.28</v>
      </c>
      <c r="J350" s="46" t="b">
        <f t="shared" si="37"/>
        <v>1</v>
      </c>
      <c r="K350" s="16">
        <v>356.28</v>
      </c>
      <c r="L350" s="46" t="b">
        <f t="shared" si="38"/>
        <v>1</v>
      </c>
    </row>
    <row r="351" spans="2:12">
      <c r="B351" s="17" t="s">
        <v>195</v>
      </c>
      <c r="C351" s="13" t="s">
        <v>196</v>
      </c>
      <c r="D351" s="37" t="s">
        <v>157</v>
      </c>
      <c r="E351" s="38">
        <v>4.9799999999999997E-2</v>
      </c>
      <c r="F351" s="45">
        <v>28.5</v>
      </c>
      <c r="G351" s="44">
        <f t="shared" si="41"/>
        <v>1.41</v>
      </c>
      <c r="I351" s="16">
        <v>28.5</v>
      </c>
      <c r="J351" s="46" t="b">
        <f t="shared" si="37"/>
        <v>1</v>
      </c>
      <c r="K351" s="16">
        <v>1.41</v>
      </c>
      <c r="L351" s="46" t="b">
        <f t="shared" si="38"/>
        <v>1</v>
      </c>
    </row>
    <row r="352" spans="2:12">
      <c r="B352" s="17" t="s">
        <v>158</v>
      </c>
      <c r="C352" s="17" t="s">
        <v>159</v>
      </c>
      <c r="D352" s="37" t="s">
        <v>157</v>
      </c>
      <c r="E352" s="38">
        <v>3.9100000000000003E-2</v>
      </c>
      <c r="F352" s="45">
        <v>22.76</v>
      </c>
      <c r="G352" s="44">
        <f t="shared" si="41"/>
        <v>0.88</v>
      </c>
      <c r="I352" s="16">
        <v>22.76</v>
      </c>
      <c r="J352" s="46" t="b">
        <f t="shared" si="37"/>
        <v>1</v>
      </c>
      <c r="K352" s="16">
        <v>0.88</v>
      </c>
      <c r="L352" s="46" t="b">
        <f t="shared" si="38"/>
        <v>1</v>
      </c>
    </row>
    <row r="353" spans="2:12">
      <c r="B353" s="39"/>
      <c r="C353" s="39"/>
      <c r="D353" s="39"/>
      <c r="E353" s="39"/>
      <c r="F353" s="40" t="s">
        <v>21</v>
      </c>
      <c r="G353" s="43">
        <f>SUM(G350:G352)</f>
        <v>358.57</v>
      </c>
      <c r="I353" s="40" t="s">
        <v>21</v>
      </c>
      <c r="J353" s="46" t="b">
        <f t="shared" si="37"/>
        <v>1</v>
      </c>
      <c r="K353" s="41">
        <v>358.57</v>
      </c>
      <c r="L353" s="46" t="b">
        <f t="shared" si="38"/>
        <v>1</v>
      </c>
    </row>
    <row r="355" spans="2:12" ht="25.5" customHeight="1">
      <c r="B355" s="61" t="s">
        <v>381</v>
      </c>
      <c r="C355" s="62"/>
      <c r="D355" s="62"/>
      <c r="E355" s="62"/>
      <c r="F355" s="62"/>
      <c r="G355" s="63"/>
    </row>
    <row r="356" spans="2:12">
      <c r="B356" s="29" t="s">
        <v>161</v>
      </c>
      <c r="C356" s="30"/>
      <c r="D356" s="30"/>
      <c r="E356" s="30"/>
      <c r="F356" s="30"/>
      <c r="G356" s="31"/>
    </row>
    <row r="357" spans="2:12">
      <c r="B357" s="32" t="s">
        <v>382</v>
      </c>
      <c r="C357" s="33"/>
      <c r="D357" s="33"/>
      <c r="E357" s="33"/>
      <c r="F357" s="34"/>
      <c r="G357" s="35"/>
    </row>
    <row r="358" spans="2:12">
      <c r="B358" s="36" t="s">
        <v>147</v>
      </c>
      <c r="C358" s="7" t="s">
        <v>17</v>
      </c>
      <c r="D358" s="36" t="s">
        <v>148</v>
      </c>
      <c r="E358" s="36" t="s">
        <v>149</v>
      </c>
      <c r="F358" s="36" t="s">
        <v>765</v>
      </c>
      <c r="G358" s="36" t="s">
        <v>154</v>
      </c>
    </row>
    <row r="359" spans="2:12" ht="45">
      <c r="B359" s="17" t="s">
        <v>383</v>
      </c>
      <c r="C359" s="13" t="s">
        <v>384</v>
      </c>
      <c r="D359" s="37" t="s">
        <v>47</v>
      </c>
      <c r="E359" s="38">
        <v>4</v>
      </c>
      <c r="F359" s="45">
        <v>325.22000000000003</v>
      </c>
      <c r="G359" s="44">
        <f t="shared" ref="G359:G371" si="42">TRUNC(E359*F359,2)</f>
        <v>1300.8800000000001</v>
      </c>
      <c r="I359" s="16">
        <v>325.22000000000003</v>
      </c>
      <c r="J359" s="46" t="b">
        <f t="shared" si="37"/>
        <v>1</v>
      </c>
      <c r="K359" s="16">
        <v>1300.8800000000001</v>
      </c>
      <c r="L359" s="46" t="b">
        <f t="shared" si="38"/>
        <v>1</v>
      </c>
    </row>
    <row r="360" spans="2:12" ht="22.5">
      <c r="B360" s="17" t="s">
        <v>385</v>
      </c>
      <c r="C360" s="13" t="s">
        <v>386</v>
      </c>
      <c r="D360" s="37" t="s">
        <v>47</v>
      </c>
      <c r="E360" s="38">
        <v>1</v>
      </c>
      <c r="F360" s="45">
        <v>10.67</v>
      </c>
      <c r="G360" s="44">
        <f t="shared" si="42"/>
        <v>10.67</v>
      </c>
      <c r="I360" s="16">
        <v>10.67</v>
      </c>
      <c r="J360" s="46" t="b">
        <f t="shared" ref="J360:J407" si="43">F360=I360</f>
        <v>1</v>
      </c>
      <c r="K360" s="16">
        <v>10.67</v>
      </c>
      <c r="L360" s="46" t="b">
        <f t="shared" ref="L360:L407" si="44">G360=K360</f>
        <v>1</v>
      </c>
    </row>
    <row r="361" spans="2:12" ht="22.5">
      <c r="B361" s="17" t="s">
        <v>350</v>
      </c>
      <c r="C361" s="13" t="s">
        <v>351</v>
      </c>
      <c r="D361" s="37" t="s">
        <v>47</v>
      </c>
      <c r="E361" s="38">
        <v>1</v>
      </c>
      <c r="F361" s="45">
        <v>9.18</v>
      </c>
      <c r="G361" s="44">
        <f t="shared" si="42"/>
        <v>9.18</v>
      </c>
      <c r="I361" s="16">
        <v>9.18</v>
      </c>
      <c r="J361" s="46" t="b">
        <f t="shared" si="43"/>
        <v>1</v>
      </c>
      <c r="K361" s="16">
        <v>9.18</v>
      </c>
      <c r="L361" s="46" t="b">
        <f t="shared" si="44"/>
        <v>1</v>
      </c>
    </row>
    <row r="362" spans="2:12" ht="22.5">
      <c r="B362" s="17" t="s">
        <v>387</v>
      </c>
      <c r="C362" s="13" t="s">
        <v>388</v>
      </c>
      <c r="D362" s="37" t="s">
        <v>47</v>
      </c>
      <c r="E362" s="38">
        <v>1</v>
      </c>
      <c r="F362" s="45">
        <v>255.89</v>
      </c>
      <c r="G362" s="44">
        <f t="shared" si="42"/>
        <v>255.89</v>
      </c>
      <c r="I362" s="16">
        <v>255.89</v>
      </c>
      <c r="J362" s="46" t="b">
        <f t="shared" si="43"/>
        <v>1</v>
      </c>
      <c r="K362" s="16">
        <v>255.89</v>
      </c>
      <c r="L362" s="46" t="b">
        <f t="shared" si="44"/>
        <v>1</v>
      </c>
    </row>
    <row r="363" spans="2:12" ht="22.5">
      <c r="B363" s="17" t="s">
        <v>389</v>
      </c>
      <c r="C363" s="13" t="s">
        <v>390</v>
      </c>
      <c r="D363" s="37" t="s">
        <v>47</v>
      </c>
      <c r="E363" s="38">
        <v>1</v>
      </c>
      <c r="F363" s="45">
        <v>17.68</v>
      </c>
      <c r="G363" s="44">
        <f t="shared" si="42"/>
        <v>17.68</v>
      </c>
      <c r="I363" s="16">
        <v>17.68</v>
      </c>
      <c r="J363" s="46" t="b">
        <f t="shared" si="43"/>
        <v>1</v>
      </c>
      <c r="K363" s="16">
        <v>17.68</v>
      </c>
      <c r="L363" s="46" t="b">
        <f t="shared" si="44"/>
        <v>1</v>
      </c>
    </row>
    <row r="364" spans="2:12" ht="22.5">
      <c r="B364" s="17" t="s">
        <v>328</v>
      </c>
      <c r="C364" s="13" t="s">
        <v>329</v>
      </c>
      <c r="D364" s="37" t="s">
        <v>88</v>
      </c>
      <c r="E364" s="38">
        <v>1.2</v>
      </c>
      <c r="F364" s="45">
        <v>16.47</v>
      </c>
      <c r="G364" s="44">
        <f t="shared" si="42"/>
        <v>19.760000000000002</v>
      </c>
      <c r="I364" s="16">
        <v>16.47</v>
      </c>
      <c r="J364" s="46" t="b">
        <f t="shared" si="43"/>
        <v>1</v>
      </c>
      <c r="K364" s="16">
        <v>19.760000000000002</v>
      </c>
      <c r="L364" s="46" t="b">
        <f t="shared" si="44"/>
        <v>1</v>
      </c>
    </row>
    <row r="365" spans="2:12" ht="45">
      <c r="B365" s="17" t="s">
        <v>292</v>
      </c>
      <c r="C365" s="13" t="s">
        <v>293</v>
      </c>
      <c r="D365" s="37" t="s">
        <v>62</v>
      </c>
      <c r="E365" s="38">
        <v>7.6E-3</v>
      </c>
      <c r="F365" s="45">
        <v>606.65</v>
      </c>
      <c r="G365" s="44">
        <f t="shared" si="42"/>
        <v>4.6100000000000003</v>
      </c>
      <c r="I365" s="16">
        <v>606.65</v>
      </c>
      <c r="J365" s="46" t="b">
        <f t="shared" si="43"/>
        <v>1</v>
      </c>
      <c r="K365" s="16">
        <v>4.6100000000000003</v>
      </c>
      <c r="L365" s="46" t="b">
        <f t="shared" si="44"/>
        <v>1</v>
      </c>
    </row>
    <row r="366" spans="2:12">
      <c r="B366" s="17" t="s">
        <v>300</v>
      </c>
      <c r="C366" s="13" t="s">
        <v>61</v>
      </c>
      <c r="D366" s="37" t="s">
        <v>62</v>
      </c>
      <c r="E366" s="38">
        <v>3.53</v>
      </c>
      <c r="F366" s="45">
        <v>90.03</v>
      </c>
      <c r="G366" s="44">
        <f t="shared" si="42"/>
        <v>317.8</v>
      </c>
      <c r="I366" s="16">
        <v>90.03</v>
      </c>
      <c r="J366" s="46" t="b">
        <f t="shared" si="43"/>
        <v>1</v>
      </c>
      <c r="K366" s="16">
        <v>317.8</v>
      </c>
      <c r="L366" s="46" t="b">
        <f t="shared" si="44"/>
        <v>1</v>
      </c>
    </row>
    <row r="367" spans="2:12" ht="22.5">
      <c r="B367" s="17" t="s">
        <v>391</v>
      </c>
      <c r="C367" s="13" t="s">
        <v>392</v>
      </c>
      <c r="D367" s="37" t="s">
        <v>35</v>
      </c>
      <c r="E367" s="38">
        <v>1.77</v>
      </c>
      <c r="F367" s="45">
        <v>18.989999999999998</v>
      </c>
      <c r="G367" s="44">
        <f t="shared" si="42"/>
        <v>33.61</v>
      </c>
      <c r="I367" s="16">
        <v>18.989999999999998</v>
      </c>
      <c r="J367" s="46" t="b">
        <f t="shared" si="43"/>
        <v>1</v>
      </c>
      <c r="K367" s="16">
        <v>33.61</v>
      </c>
      <c r="L367" s="46" t="b">
        <f t="shared" si="44"/>
        <v>1</v>
      </c>
    </row>
    <row r="368" spans="2:12">
      <c r="B368" s="17" t="s">
        <v>195</v>
      </c>
      <c r="C368" s="13" t="s">
        <v>196</v>
      </c>
      <c r="D368" s="37" t="s">
        <v>157</v>
      </c>
      <c r="E368" s="38">
        <v>1.5562</v>
      </c>
      <c r="F368" s="45">
        <v>28.5</v>
      </c>
      <c r="G368" s="44">
        <f t="shared" si="42"/>
        <v>44.35</v>
      </c>
      <c r="I368" s="16">
        <v>28.5</v>
      </c>
      <c r="J368" s="46" t="b">
        <f t="shared" si="43"/>
        <v>1</v>
      </c>
      <c r="K368" s="16">
        <v>44.35</v>
      </c>
      <c r="L368" s="46" t="b">
        <f t="shared" si="44"/>
        <v>1</v>
      </c>
    </row>
    <row r="369" spans="2:12" ht="33.75">
      <c r="B369" s="17" t="s">
        <v>393</v>
      </c>
      <c r="C369" s="13" t="s">
        <v>394</v>
      </c>
      <c r="D369" s="37" t="s">
        <v>35</v>
      </c>
      <c r="E369" s="38">
        <v>1.77</v>
      </c>
      <c r="F369" s="45">
        <v>7.78</v>
      </c>
      <c r="G369" s="44">
        <f t="shared" si="42"/>
        <v>13.77</v>
      </c>
      <c r="I369" s="16">
        <v>7.78</v>
      </c>
      <c r="J369" s="46" t="b">
        <f t="shared" si="43"/>
        <v>1</v>
      </c>
      <c r="K369" s="16">
        <v>13.77</v>
      </c>
      <c r="L369" s="46" t="b">
        <f t="shared" si="44"/>
        <v>1</v>
      </c>
    </row>
    <row r="370" spans="2:12" ht="22.5">
      <c r="B370" s="17" t="s">
        <v>301</v>
      </c>
      <c r="C370" s="13" t="s">
        <v>66</v>
      </c>
      <c r="D370" s="37" t="s">
        <v>62</v>
      </c>
      <c r="E370" s="38">
        <v>0.88</v>
      </c>
      <c r="F370" s="45">
        <v>27.32</v>
      </c>
      <c r="G370" s="44">
        <f t="shared" si="42"/>
        <v>24.04</v>
      </c>
      <c r="I370" s="16">
        <v>27.32</v>
      </c>
      <c r="J370" s="46" t="b">
        <f t="shared" si="43"/>
        <v>1</v>
      </c>
      <c r="K370" s="16">
        <v>24.04</v>
      </c>
      <c r="L370" s="46" t="b">
        <f t="shared" si="44"/>
        <v>1</v>
      </c>
    </row>
    <row r="371" spans="2:12">
      <c r="B371" s="17" t="s">
        <v>158</v>
      </c>
      <c r="C371" s="17" t="s">
        <v>159</v>
      </c>
      <c r="D371" s="37" t="s">
        <v>157</v>
      </c>
      <c r="E371" s="38">
        <v>1.2228000000000001</v>
      </c>
      <c r="F371" s="45">
        <v>22.76</v>
      </c>
      <c r="G371" s="44">
        <f t="shared" si="42"/>
        <v>27.83</v>
      </c>
      <c r="I371" s="16">
        <v>22.76</v>
      </c>
      <c r="J371" s="46" t="b">
        <f t="shared" si="43"/>
        <v>1</v>
      </c>
      <c r="K371" s="16">
        <v>27.83</v>
      </c>
      <c r="L371" s="46" t="b">
        <f t="shared" si="44"/>
        <v>1</v>
      </c>
    </row>
    <row r="372" spans="2:12">
      <c r="B372" s="39"/>
      <c r="C372" s="39"/>
      <c r="D372" s="39"/>
      <c r="E372" s="39"/>
      <c r="F372" s="40" t="s">
        <v>21</v>
      </c>
      <c r="G372" s="43">
        <f>SUM(G359:G371)</f>
        <v>2080.0700000000002</v>
      </c>
      <c r="I372" s="40" t="s">
        <v>21</v>
      </c>
      <c r="J372" s="46" t="b">
        <f t="shared" si="43"/>
        <v>1</v>
      </c>
      <c r="K372" s="41">
        <v>2080.0700000000002</v>
      </c>
      <c r="L372" s="46" t="b">
        <f t="shared" si="44"/>
        <v>1</v>
      </c>
    </row>
    <row r="374" spans="2:12" ht="38.25" customHeight="1">
      <c r="B374" s="61" t="s">
        <v>395</v>
      </c>
      <c r="C374" s="62"/>
      <c r="D374" s="62"/>
      <c r="E374" s="62"/>
      <c r="F374" s="62"/>
      <c r="G374" s="63"/>
    </row>
    <row r="375" spans="2:12">
      <c r="B375" s="29" t="s">
        <v>161</v>
      </c>
      <c r="C375" s="30"/>
      <c r="D375" s="30"/>
      <c r="E375" s="30"/>
      <c r="F375" s="30"/>
      <c r="G375" s="31"/>
    </row>
    <row r="376" spans="2:12">
      <c r="B376" s="32" t="s">
        <v>396</v>
      </c>
      <c r="C376" s="33"/>
      <c r="D376" s="33"/>
      <c r="E376" s="33"/>
      <c r="F376" s="34"/>
      <c r="G376" s="35"/>
    </row>
    <row r="377" spans="2:12">
      <c r="B377" s="36" t="s">
        <v>147</v>
      </c>
      <c r="C377" s="7" t="s">
        <v>17</v>
      </c>
      <c r="D377" s="36" t="s">
        <v>148</v>
      </c>
      <c r="E377" s="36" t="s">
        <v>149</v>
      </c>
      <c r="F377" s="36" t="s">
        <v>765</v>
      </c>
      <c r="G377" s="36" t="s">
        <v>154</v>
      </c>
    </row>
    <row r="378" spans="2:12" ht="22.5">
      <c r="B378" s="17" t="s">
        <v>397</v>
      </c>
      <c r="C378" s="13" t="s">
        <v>398</v>
      </c>
      <c r="D378" s="37" t="s">
        <v>47</v>
      </c>
      <c r="E378" s="38">
        <v>6</v>
      </c>
      <c r="F378" s="45">
        <v>207.48</v>
      </c>
      <c r="G378" s="44">
        <f t="shared" ref="G378:G388" si="45">TRUNC(E378*F378,2)</f>
        <v>1244.8800000000001</v>
      </c>
      <c r="I378" s="16">
        <v>207.48</v>
      </c>
      <c r="J378" s="46" t="b">
        <f t="shared" si="43"/>
        <v>1</v>
      </c>
      <c r="K378" s="16">
        <v>1244.8800000000001</v>
      </c>
      <c r="L378" s="46" t="b">
        <f t="shared" si="44"/>
        <v>1</v>
      </c>
    </row>
    <row r="379" spans="2:12" ht="22.5">
      <c r="B379" s="17" t="s">
        <v>385</v>
      </c>
      <c r="C379" s="13" t="s">
        <v>386</v>
      </c>
      <c r="D379" s="37" t="s">
        <v>47</v>
      </c>
      <c r="E379" s="38">
        <v>1</v>
      </c>
      <c r="F379" s="45">
        <v>10.67</v>
      </c>
      <c r="G379" s="44">
        <f t="shared" si="45"/>
        <v>10.67</v>
      </c>
      <c r="I379" s="16">
        <v>10.67</v>
      </c>
      <c r="J379" s="46" t="b">
        <f t="shared" si="43"/>
        <v>1</v>
      </c>
      <c r="K379" s="16">
        <v>10.67</v>
      </c>
      <c r="L379" s="46" t="b">
        <f t="shared" si="44"/>
        <v>1</v>
      </c>
    </row>
    <row r="380" spans="2:12" ht="22.5">
      <c r="B380" s="17" t="s">
        <v>350</v>
      </c>
      <c r="C380" s="13" t="s">
        <v>351</v>
      </c>
      <c r="D380" s="37" t="s">
        <v>47</v>
      </c>
      <c r="E380" s="38">
        <v>1</v>
      </c>
      <c r="F380" s="45">
        <v>9.18</v>
      </c>
      <c r="G380" s="44">
        <f t="shared" si="45"/>
        <v>9.18</v>
      </c>
      <c r="I380" s="16">
        <v>9.18</v>
      </c>
      <c r="J380" s="46" t="b">
        <f t="shared" si="43"/>
        <v>1</v>
      </c>
      <c r="K380" s="16">
        <v>9.18</v>
      </c>
      <c r="L380" s="46" t="b">
        <f t="shared" si="44"/>
        <v>1</v>
      </c>
    </row>
    <row r="381" spans="2:12" ht="22.5">
      <c r="B381" s="17" t="s">
        <v>399</v>
      </c>
      <c r="C381" s="13" t="s">
        <v>400</v>
      </c>
      <c r="D381" s="37" t="s">
        <v>62</v>
      </c>
      <c r="E381" s="38">
        <v>0.39</v>
      </c>
      <c r="F381" s="45">
        <v>101.02</v>
      </c>
      <c r="G381" s="44">
        <f t="shared" si="45"/>
        <v>39.39</v>
      </c>
      <c r="I381" s="16">
        <v>101.02</v>
      </c>
      <c r="J381" s="46" t="b">
        <f t="shared" si="43"/>
        <v>1</v>
      </c>
      <c r="K381" s="16">
        <v>39.39</v>
      </c>
      <c r="L381" s="46" t="b">
        <f t="shared" si="44"/>
        <v>1</v>
      </c>
    </row>
    <row r="382" spans="2:12" ht="22.5">
      <c r="B382" s="17" t="s">
        <v>401</v>
      </c>
      <c r="C382" s="13" t="s">
        <v>402</v>
      </c>
      <c r="D382" s="37" t="s">
        <v>47</v>
      </c>
      <c r="E382" s="38">
        <v>1</v>
      </c>
      <c r="F382" s="45">
        <v>165.56</v>
      </c>
      <c r="G382" s="44">
        <f t="shared" si="45"/>
        <v>165.56</v>
      </c>
      <c r="I382" s="16">
        <v>165.56</v>
      </c>
      <c r="J382" s="46" t="b">
        <f t="shared" si="43"/>
        <v>1</v>
      </c>
      <c r="K382" s="16">
        <v>165.56</v>
      </c>
      <c r="L382" s="46" t="b">
        <f t="shared" si="44"/>
        <v>1</v>
      </c>
    </row>
    <row r="383" spans="2:12" ht="22.5">
      <c r="B383" s="17" t="s">
        <v>328</v>
      </c>
      <c r="C383" s="13" t="s">
        <v>329</v>
      </c>
      <c r="D383" s="37" t="s">
        <v>88</v>
      </c>
      <c r="E383" s="38">
        <v>0.2</v>
      </c>
      <c r="F383" s="45">
        <v>16.47</v>
      </c>
      <c r="G383" s="44">
        <f t="shared" si="45"/>
        <v>3.29</v>
      </c>
      <c r="I383" s="16">
        <v>16.47</v>
      </c>
      <c r="J383" s="46" t="b">
        <f t="shared" si="43"/>
        <v>1</v>
      </c>
      <c r="K383" s="16">
        <v>3.29</v>
      </c>
      <c r="L383" s="46" t="b">
        <f t="shared" si="44"/>
        <v>1</v>
      </c>
    </row>
    <row r="384" spans="2:12" ht="45">
      <c r="B384" s="17" t="s">
        <v>292</v>
      </c>
      <c r="C384" s="13" t="s">
        <v>293</v>
      </c>
      <c r="D384" s="37" t="s">
        <v>62</v>
      </c>
      <c r="E384" s="38">
        <v>9.4000000000000004E-3</v>
      </c>
      <c r="F384" s="45">
        <v>606.65</v>
      </c>
      <c r="G384" s="44">
        <f t="shared" si="45"/>
        <v>5.7</v>
      </c>
      <c r="I384" s="16">
        <v>606.65</v>
      </c>
      <c r="J384" s="46" t="b">
        <f t="shared" si="43"/>
        <v>1</v>
      </c>
      <c r="K384" s="16">
        <v>5.7</v>
      </c>
      <c r="L384" s="46" t="b">
        <f t="shared" si="44"/>
        <v>1</v>
      </c>
    </row>
    <row r="385" spans="2:12">
      <c r="B385" s="17" t="s">
        <v>300</v>
      </c>
      <c r="C385" s="13" t="s">
        <v>61</v>
      </c>
      <c r="D385" s="37" t="s">
        <v>62</v>
      </c>
      <c r="E385" s="38">
        <v>3.98</v>
      </c>
      <c r="F385" s="45">
        <v>90.03</v>
      </c>
      <c r="G385" s="44">
        <f t="shared" si="45"/>
        <v>358.31</v>
      </c>
      <c r="I385" s="16">
        <v>90.03</v>
      </c>
      <c r="J385" s="46" t="b">
        <f t="shared" si="43"/>
        <v>1</v>
      </c>
      <c r="K385" s="16">
        <v>358.31</v>
      </c>
      <c r="L385" s="46" t="b">
        <f t="shared" si="44"/>
        <v>1</v>
      </c>
    </row>
    <row r="386" spans="2:12">
      <c r="B386" s="17" t="s">
        <v>195</v>
      </c>
      <c r="C386" s="13" t="s">
        <v>196</v>
      </c>
      <c r="D386" s="37" t="s">
        <v>157</v>
      </c>
      <c r="E386" s="38">
        <v>1.7470000000000001</v>
      </c>
      <c r="F386" s="45">
        <v>28.5</v>
      </c>
      <c r="G386" s="44">
        <f t="shared" si="45"/>
        <v>49.78</v>
      </c>
      <c r="I386" s="16">
        <v>28.5</v>
      </c>
      <c r="J386" s="46" t="b">
        <f t="shared" si="43"/>
        <v>1</v>
      </c>
      <c r="K386" s="16">
        <v>49.78</v>
      </c>
      <c r="L386" s="46" t="b">
        <f t="shared" si="44"/>
        <v>1</v>
      </c>
    </row>
    <row r="387" spans="2:12" ht="22.5">
      <c r="B387" s="17" t="s">
        <v>301</v>
      </c>
      <c r="C387" s="13" t="s">
        <v>66</v>
      </c>
      <c r="D387" s="37" t="s">
        <v>62</v>
      </c>
      <c r="E387" s="38">
        <v>1.1299999999999999</v>
      </c>
      <c r="F387" s="45">
        <v>27.32</v>
      </c>
      <c r="G387" s="44">
        <f t="shared" si="45"/>
        <v>30.87</v>
      </c>
      <c r="I387" s="16">
        <v>27.32</v>
      </c>
      <c r="J387" s="46" t="b">
        <f t="shared" si="43"/>
        <v>1</v>
      </c>
      <c r="K387" s="16">
        <v>30.87</v>
      </c>
      <c r="L387" s="46" t="b">
        <f t="shared" si="44"/>
        <v>1</v>
      </c>
    </row>
    <row r="388" spans="2:12">
      <c r="B388" s="17" t="s">
        <v>158</v>
      </c>
      <c r="C388" s="17" t="s">
        <v>159</v>
      </c>
      <c r="D388" s="37" t="s">
        <v>157</v>
      </c>
      <c r="E388" s="38">
        <v>1.3726</v>
      </c>
      <c r="F388" s="45">
        <v>22.76</v>
      </c>
      <c r="G388" s="44">
        <f t="shared" si="45"/>
        <v>31.24</v>
      </c>
      <c r="I388" s="16">
        <v>22.76</v>
      </c>
      <c r="J388" s="46" t="b">
        <f t="shared" si="43"/>
        <v>1</v>
      </c>
      <c r="K388" s="16">
        <v>31.24</v>
      </c>
      <c r="L388" s="46" t="b">
        <f t="shared" si="44"/>
        <v>1</v>
      </c>
    </row>
    <row r="389" spans="2:12">
      <c r="B389" s="39"/>
      <c r="C389" s="39"/>
      <c r="D389" s="39"/>
      <c r="E389" s="39"/>
      <c r="F389" s="40" t="s">
        <v>21</v>
      </c>
      <c r="G389" s="43">
        <f>SUM(G378:G388)</f>
        <v>1948.8700000000001</v>
      </c>
      <c r="I389" s="40" t="s">
        <v>21</v>
      </c>
      <c r="J389" s="46" t="b">
        <f t="shared" si="43"/>
        <v>1</v>
      </c>
      <c r="K389" s="41">
        <v>1948.87</v>
      </c>
      <c r="L389" s="46" t="b">
        <f t="shared" si="44"/>
        <v>1</v>
      </c>
    </row>
    <row r="391" spans="2:12">
      <c r="B391" s="26" t="s">
        <v>403</v>
      </c>
      <c r="C391" s="27"/>
      <c r="D391" s="27"/>
      <c r="E391" s="27"/>
      <c r="F391" s="27"/>
      <c r="G391" s="28"/>
    </row>
    <row r="392" spans="2:12">
      <c r="B392" s="29" t="s">
        <v>145</v>
      </c>
      <c r="C392" s="30"/>
      <c r="D392" s="30"/>
      <c r="E392" s="30"/>
      <c r="F392" s="30"/>
      <c r="G392" s="31"/>
    </row>
    <row r="393" spans="2:12">
      <c r="B393" s="32" t="s">
        <v>404</v>
      </c>
      <c r="C393" s="33"/>
      <c r="D393" s="33"/>
      <c r="E393" s="33"/>
      <c r="F393" s="34"/>
      <c r="G393" s="35"/>
    </row>
    <row r="394" spans="2:12">
      <c r="B394" s="36" t="s">
        <v>147</v>
      </c>
      <c r="C394" s="7" t="s">
        <v>17</v>
      </c>
      <c r="D394" s="36" t="s">
        <v>148</v>
      </c>
      <c r="E394" s="36" t="s">
        <v>149</v>
      </c>
      <c r="F394" s="36" t="s">
        <v>765</v>
      </c>
      <c r="G394" s="36" t="s">
        <v>154</v>
      </c>
    </row>
    <row r="395" spans="2:12" ht="33.75">
      <c r="B395" s="17" t="s">
        <v>405</v>
      </c>
      <c r="C395" s="13" t="s">
        <v>406</v>
      </c>
      <c r="D395" s="37" t="s">
        <v>226</v>
      </c>
      <c r="E395" s="38">
        <v>2.2451700000000002E-2</v>
      </c>
      <c r="F395" s="45">
        <v>0.17</v>
      </c>
      <c r="G395" s="44">
        <f t="shared" ref="G395:G397" si="46">TRUNC(E395*F395,2)</f>
        <v>0</v>
      </c>
      <c r="I395" s="16">
        <v>0.17</v>
      </c>
      <c r="J395" s="46" t="b">
        <f t="shared" si="43"/>
        <v>1</v>
      </c>
      <c r="K395" s="16">
        <v>0</v>
      </c>
      <c r="L395" s="46" t="b">
        <f t="shared" si="44"/>
        <v>1</v>
      </c>
    </row>
    <row r="396" spans="2:12" ht="33.75">
      <c r="B396" s="17" t="s">
        <v>407</v>
      </c>
      <c r="C396" s="13" t="s">
        <v>408</v>
      </c>
      <c r="D396" s="37" t="s">
        <v>229</v>
      </c>
      <c r="E396" s="38">
        <v>1.1712500000000001E-2</v>
      </c>
      <c r="F396" s="45">
        <v>5.26</v>
      </c>
      <c r="G396" s="44">
        <f t="shared" si="46"/>
        <v>0.06</v>
      </c>
      <c r="I396" s="16">
        <v>5.26</v>
      </c>
      <c r="J396" s="46" t="b">
        <f t="shared" si="43"/>
        <v>1</v>
      </c>
      <c r="K396" s="16">
        <v>0.06</v>
      </c>
      <c r="L396" s="46" t="b">
        <f t="shared" si="44"/>
        <v>1</v>
      </c>
    </row>
    <row r="397" spans="2:12">
      <c r="B397" s="17" t="s">
        <v>158</v>
      </c>
      <c r="C397" s="17" t="s">
        <v>159</v>
      </c>
      <c r="D397" s="37" t="s">
        <v>157</v>
      </c>
      <c r="E397" s="38">
        <v>6.83285E-2</v>
      </c>
      <c r="F397" s="45">
        <v>22.76</v>
      </c>
      <c r="G397" s="44">
        <f t="shared" si="46"/>
        <v>1.55</v>
      </c>
      <c r="I397" s="16">
        <v>22.76</v>
      </c>
      <c r="J397" s="46" t="b">
        <f t="shared" si="43"/>
        <v>1</v>
      </c>
      <c r="K397" s="16">
        <v>1.55</v>
      </c>
      <c r="L397" s="46" t="b">
        <f t="shared" si="44"/>
        <v>1</v>
      </c>
    </row>
    <row r="398" spans="2:12">
      <c r="B398" s="39"/>
      <c r="C398" s="39"/>
      <c r="D398" s="39"/>
      <c r="E398" s="39"/>
      <c r="F398" s="40" t="s">
        <v>21</v>
      </c>
      <c r="G398" s="43">
        <f>SUM(G395:G397)</f>
        <v>1.61</v>
      </c>
      <c r="I398" s="40" t="s">
        <v>21</v>
      </c>
      <c r="J398" s="46" t="b">
        <f t="shared" si="43"/>
        <v>1</v>
      </c>
      <c r="K398" s="41">
        <v>1.61</v>
      </c>
      <c r="L398" s="46" t="b">
        <f t="shared" si="44"/>
        <v>1</v>
      </c>
    </row>
    <row r="400" spans="2:12">
      <c r="B400" s="26" t="s">
        <v>409</v>
      </c>
      <c r="C400" s="27"/>
      <c r="D400" s="27"/>
      <c r="E400" s="27"/>
      <c r="F400" s="27"/>
      <c r="G400" s="28"/>
    </row>
    <row r="401" spans="2:12">
      <c r="B401" s="29" t="s">
        <v>145</v>
      </c>
      <c r="C401" s="30"/>
      <c r="D401" s="30"/>
      <c r="E401" s="30"/>
      <c r="F401" s="30"/>
      <c r="G401" s="31"/>
    </row>
    <row r="402" spans="2:12">
      <c r="B402" s="32" t="s">
        <v>410</v>
      </c>
      <c r="C402" s="33"/>
      <c r="D402" s="33"/>
      <c r="E402" s="33"/>
      <c r="F402" s="34"/>
      <c r="G402" s="35"/>
    </row>
    <row r="403" spans="2:12">
      <c r="B403" s="36" t="s">
        <v>147</v>
      </c>
      <c r="C403" s="7" t="s">
        <v>17</v>
      </c>
      <c r="D403" s="36" t="s">
        <v>148</v>
      </c>
      <c r="E403" s="36" t="s">
        <v>149</v>
      </c>
      <c r="F403" s="36" t="s">
        <v>765</v>
      </c>
      <c r="G403" s="36" t="s">
        <v>154</v>
      </c>
    </row>
    <row r="404" spans="2:12">
      <c r="B404" s="17" t="s">
        <v>411</v>
      </c>
      <c r="C404" s="13" t="s">
        <v>412</v>
      </c>
      <c r="D404" s="37" t="s">
        <v>35</v>
      </c>
      <c r="E404" s="38">
        <v>1</v>
      </c>
      <c r="F404" s="45">
        <v>7.49</v>
      </c>
      <c r="G404" s="44">
        <f t="shared" ref="G404:G406" si="47">TRUNC(E404*F404,2)</f>
        <v>7.49</v>
      </c>
      <c r="I404" s="16">
        <v>7.49</v>
      </c>
      <c r="J404" s="46" t="b">
        <f t="shared" si="43"/>
        <v>1</v>
      </c>
      <c r="K404" s="16">
        <v>7.49</v>
      </c>
      <c r="L404" s="46" t="b">
        <f t="shared" si="44"/>
        <v>1</v>
      </c>
    </row>
    <row r="405" spans="2:12">
      <c r="B405" s="17" t="s">
        <v>155</v>
      </c>
      <c r="C405" s="13" t="s">
        <v>156</v>
      </c>
      <c r="D405" s="37" t="s">
        <v>157</v>
      </c>
      <c r="E405" s="38">
        <v>2.7699999999999999E-2</v>
      </c>
      <c r="F405" s="45">
        <v>27.2</v>
      </c>
      <c r="G405" s="44">
        <f t="shared" si="47"/>
        <v>0.75</v>
      </c>
      <c r="I405" s="16">
        <v>27.2</v>
      </c>
      <c r="J405" s="46" t="b">
        <f t="shared" si="43"/>
        <v>1</v>
      </c>
      <c r="K405" s="16">
        <v>0.75</v>
      </c>
      <c r="L405" s="46" t="b">
        <f t="shared" si="44"/>
        <v>1</v>
      </c>
    </row>
    <row r="406" spans="2:12">
      <c r="B406" s="17" t="s">
        <v>158</v>
      </c>
      <c r="C406" s="17" t="s">
        <v>159</v>
      </c>
      <c r="D406" s="37" t="s">
        <v>157</v>
      </c>
      <c r="E406" s="38">
        <v>0.1386</v>
      </c>
      <c r="F406" s="45">
        <v>22.76</v>
      </c>
      <c r="G406" s="44">
        <f t="shared" si="47"/>
        <v>3.15</v>
      </c>
      <c r="I406" s="16">
        <v>22.76</v>
      </c>
      <c r="J406" s="46" t="b">
        <f t="shared" si="43"/>
        <v>1</v>
      </c>
      <c r="K406" s="16">
        <v>3.15</v>
      </c>
      <c r="L406" s="46" t="b">
        <f t="shared" si="44"/>
        <v>1</v>
      </c>
    </row>
    <row r="407" spans="2:12">
      <c r="B407" s="39"/>
      <c r="C407" s="39"/>
      <c r="D407" s="39"/>
      <c r="E407" s="39"/>
      <c r="F407" s="40" t="s">
        <v>21</v>
      </c>
      <c r="G407" s="43">
        <f>SUM(G404:G406)</f>
        <v>11.39</v>
      </c>
      <c r="I407" s="40" t="s">
        <v>21</v>
      </c>
      <c r="J407" s="46" t="b">
        <f t="shared" si="43"/>
        <v>1</v>
      </c>
      <c r="K407" s="41">
        <v>11.39</v>
      </c>
      <c r="L407" s="46" t="b">
        <f t="shared" si="44"/>
        <v>1</v>
      </c>
    </row>
    <row r="409" spans="2:12" ht="38.25" customHeight="1">
      <c r="B409" s="61" t="s">
        <v>767</v>
      </c>
      <c r="C409" s="62"/>
      <c r="D409" s="62"/>
      <c r="E409" s="62"/>
      <c r="F409" s="62"/>
      <c r="G409" s="63"/>
    </row>
    <row r="410" spans="2:12">
      <c r="B410" s="29" t="s">
        <v>161</v>
      </c>
      <c r="C410" s="30"/>
      <c r="D410" s="30"/>
      <c r="E410" s="30"/>
      <c r="F410" s="30"/>
      <c r="G410" s="31"/>
    </row>
    <row r="411" spans="2:12">
      <c r="B411" s="32" t="s">
        <v>768</v>
      </c>
      <c r="C411" s="33"/>
      <c r="D411" s="33"/>
      <c r="E411" s="33"/>
      <c r="F411" s="34"/>
      <c r="G411" s="35"/>
    </row>
    <row r="412" spans="2:12">
      <c r="B412" s="36" t="s">
        <v>147</v>
      </c>
      <c r="C412" s="42" t="s">
        <v>17</v>
      </c>
      <c r="D412" s="36" t="s">
        <v>148</v>
      </c>
      <c r="E412" s="36" t="s">
        <v>149</v>
      </c>
      <c r="F412" s="36" t="s">
        <v>765</v>
      </c>
      <c r="G412" s="36" t="s">
        <v>154</v>
      </c>
    </row>
    <row r="413" spans="2:12" ht="56.25">
      <c r="B413" s="17" t="s">
        <v>158</v>
      </c>
      <c r="C413" s="13" t="s">
        <v>140</v>
      </c>
      <c r="D413" s="37" t="s">
        <v>141</v>
      </c>
      <c r="E413" s="38">
        <v>1</v>
      </c>
      <c r="F413" s="45">
        <v>35526.9</v>
      </c>
      <c r="G413" s="44">
        <f t="shared" ref="G413" si="48">TRUNC(E413*F413,2)</f>
        <v>35526.9</v>
      </c>
      <c r="I413" s="16">
        <v>35526.9</v>
      </c>
      <c r="J413" s="46" t="b">
        <f t="shared" ref="J413:J414" si="49">F413=I413</f>
        <v>1</v>
      </c>
      <c r="K413" s="16">
        <v>35526.9</v>
      </c>
      <c r="L413" s="46" t="b">
        <f t="shared" ref="L413:L414" si="50">G413=K413</f>
        <v>1</v>
      </c>
    </row>
    <row r="414" spans="2:12">
      <c r="B414" s="39"/>
      <c r="C414" s="39"/>
      <c r="D414" s="39"/>
      <c r="E414" s="39"/>
      <c r="F414" s="40" t="s">
        <v>21</v>
      </c>
      <c r="G414" s="43">
        <f>SUM(G413)</f>
        <v>35526.9</v>
      </c>
      <c r="I414" s="40" t="s">
        <v>21</v>
      </c>
      <c r="J414" s="46" t="b">
        <f t="shared" si="49"/>
        <v>1</v>
      </c>
      <c r="K414" s="41">
        <v>35526.9</v>
      </c>
      <c r="L414" s="46" t="b">
        <f t="shared" si="50"/>
        <v>1</v>
      </c>
    </row>
  </sheetData>
  <sheetProtection algorithmName="SHA-512" hashValue="zdlCA5ZHwurN3wVX4uvZWyVly0HOVJHVNDSoFUHFeZkQjlcGCr83UijgKArAo8C4M4I8HmpfcByEuCXQ8yjdzQ==" saltValue="xyy0R99EA0pKm3Hb8v3Etg==" spinCount="100000" sheet="1" objects="1" scenarios="1"/>
  <mergeCells count="23">
    <mergeCell ref="B355:G355"/>
    <mergeCell ref="B374:G374"/>
    <mergeCell ref="B276:G276"/>
    <mergeCell ref="B288:G288"/>
    <mergeCell ref="B323:G323"/>
    <mergeCell ref="B335:G335"/>
    <mergeCell ref="B346:G346"/>
    <mergeCell ref="B409:G409"/>
    <mergeCell ref="B2:G5"/>
    <mergeCell ref="B14:G14"/>
    <mergeCell ref="B64:G64"/>
    <mergeCell ref="B85:G85"/>
    <mergeCell ref="B125:G125"/>
    <mergeCell ref="B311:G311"/>
    <mergeCell ref="B138:G138"/>
    <mergeCell ref="B151:G151"/>
    <mergeCell ref="B162:G162"/>
    <mergeCell ref="B212:G212"/>
    <mergeCell ref="B222:G222"/>
    <mergeCell ref="B232:G232"/>
    <mergeCell ref="B242:G242"/>
    <mergeCell ref="B254:G254"/>
    <mergeCell ref="B265:G265"/>
  </mergeCells>
  <pageMargins left="0.70866141732283472" right="0.70866141732283472" top="0.74803149606299213" bottom="0.74803149606299213" header="0.31496062992125984" footer="0.31496062992125984"/>
  <pageSetup paperSize="9" scale="94" fitToHeight="0" orientation="portrait" r:id="rId1"/>
  <headerFooter scaleWithDoc="0"/>
  <rowBreaks count="8" manualBreakCount="8">
    <brk id="50" min="1" max="6" man="1"/>
    <brk id="94" min="1" max="6" man="1"/>
    <brk id="173" min="1" max="6" man="1"/>
    <brk id="221" min="1" max="6" man="1"/>
    <brk id="264" min="1" max="6" man="1"/>
    <brk id="298" min="1" max="6" man="1"/>
    <brk id="334" min="1" max="6" man="1"/>
    <brk id="408" min="1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32"/>
  <sheetViews>
    <sheetView topLeftCell="A331"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6" t="s">
        <v>413</v>
      </c>
      <c r="B1" s="27"/>
      <c r="C1" s="27"/>
      <c r="D1" s="27"/>
      <c r="E1" s="27"/>
      <c r="F1" s="27"/>
      <c r="G1" s="27"/>
      <c r="H1" s="27"/>
      <c r="I1" s="28"/>
    </row>
    <row r="2" spans="1:9">
      <c r="A2" s="29" t="s">
        <v>145</v>
      </c>
      <c r="B2" s="30"/>
      <c r="C2" s="30"/>
      <c r="D2" s="30"/>
      <c r="E2" s="30"/>
      <c r="F2" s="30"/>
      <c r="G2" s="30"/>
      <c r="H2" s="30"/>
      <c r="I2" s="31"/>
    </row>
    <row r="3" spans="1:9">
      <c r="A3" s="32" t="s">
        <v>414</v>
      </c>
      <c r="B3" s="33"/>
      <c r="C3" s="33"/>
      <c r="D3" s="33"/>
      <c r="E3" s="34"/>
      <c r="F3" s="34"/>
      <c r="G3" s="34"/>
      <c r="H3" s="34"/>
      <c r="I3" s="35"/>
    </row>
    <row r="4" spans="1:9">
      <c r="A4" s="36" t="s">
        <v>147</v>
      </c>
      <c r="B4" s="7" t="s">
        <v>17</v>
      </c>
      <c r="C4" s="36" t="s">
        <v>148</v>
      </c>
      <c r="D4" s="36" t="s">
        <v>149</v>
      </c>
      <c r="E4" s="36" t="s">
        <v>150</v>
      </c>
      <c r="F4" s="36" t="s">
        <v>151</v>
      </c>
      <c r="G4" s="36" t="s">
        <v>152</v>
      </c>
      <c r="H4" s="36" t="s">
        <v>153</v>
      </c>
      <c r="I4" s="36" t="s">
        <v>154</v>
      </c>
    </row>
    <row r="5" spans="1:9">
      <c r="A5" s="17" t="s">
        <v>415</v>
      </c>
      <c r="B5" s="13" t="s">
        <v>416</v>
      </c>
      <c r="C5" s="37" t="s">
        <v>157</v>
      </c>
      <c r="D5" s="38">
        <v>1</v>
      </c>
      <c r="E5" s="16">
        <v>1</v>
      </c>
      <c r="F5" s="16">
        <v>0</v>
      </c>
      <c r="G5" s="16">
        <v>20.309999999999999</v>
      </c>
      <c r="H5" s="16">
        <v>0</v>
      </c>
      <c r="I5" s="16">
        <v>20.309999999999999</v>
      </c>
    </row>
    <row r="6" spans="1:9" ht="22.5">
      <c r="A6" s="17" t="s">
        <v>417</v>
      </c>
      <c r="B6" s="13" t="s">
        <v>418</v>
      </c>
      <c r="C6" s="37" t="s">
        <v>157</v>
      </c>
      <c r="D6" s="38">
        <v>1</v>
      </c>
      <c r="E6" s="16">
        <v>1</v>
      </c>
      <c r="F6" s="16">
        <v>0</v>
      </c>
      <c r="G6" s="16">
        <v>1.73</v>
      </c>
      <c r="H6" s="16">
        <v>0</v>
      </c>
      <c r="I6" s="16">
        <v>1.73</v>
      </c>
    </row>
    <row r="7" spans="1:9" ht="22.5">
      <c r="A7" s="17" t="s">
        <v>419</v>
      </c>
      <c r="B7" s="13" t="s">
        <v>420</v>
      </c>
      <c r="C7" s="37" t="s">
        <v>157</v>
      </c>
      <c r="D7" s="38">
        <v>1</v>
      </c>
      <c r="E7" s="16">
        <v>1</v>
      </c>
      <c r="F7" s="16">
        <v>0</v>
      </c>
      <c r="G7" s="16">
        <v>1.43</v>
      </c>
      <c r="H7" s="16">
        <v>0</v>
      </c>
      <c r="I7" s="16">
        <v>1.43</v>
      </c>
    </row>
    <row r="8" spans="1:9" ht="22.5">
      <c r="A8" s="17" t="s">
        <v>421</v>
      </c>
      <c r="B8" s="13" t="s">
        <v>422</v>
      </c>
      <c r="C8" s="37" t="s">
        <v>157</v>
      </c>
      <c r="D8" s="38">
        <v>1</v>
      </c>
      <c r="E8" s="16">
        <v>1</v>
      </c>
      <c r="F8" s="16">
        <v>0</v>
      </c>
      <c r="G8" s="16">
        <v>1.67</v>
      </c>
      <c r="H8" s="16">
        <v>0</v>
      </c>
      <c r="I8" s="16">
        <v>1.67</v>
      </c>
    </row>
    <row r="9" spans="1:9" ht="22.5">
      <c r="A9" s="17" t="s">
        <v>423</v>
      </c>
      <c r="B9" s="13" t="s">
        <v>424</v>
      </c>
      <c r="C9" s="37" t="s">
        <v>157</v>
      </c>
      <c r="D9" s="38">
        <v>1</v>
      </c>
      <c r="E9" s="16">
        <v>1</v>
      </c>
      <c r="F9" s="16">
        <v>0</v>
      </c>
      <c r="G9" s="16">
        <v>0.81</v>
      </c>
      <c r="H9" s="16">
        <v>0</v>
      </c>
      <c r="I9" s="16">
        <v>0.81</v>
      </c>
    </row>
    <row r="10" spans="1:9" ht="22.5">
      <c r="A10" s="17" t="s">
        <v>425</v>
      </c>
      <c r="B10" s="13" t="s">
        <v>426</v>
      </c>
      <c r="C10" s="37" t="s">
        <v>157</v>
      </c>
      <c r="D10" s="38">
        <v>1</v>
      </c>
      <c r="E10" s="16">
        <v>1</v>
      </c>
      <c r="F10" s="16">
        <v>0</v>
      </c>
      <c r="G10" s="16">
        <v>0.11</v>
      </c>
      <c r="H10" s="16">
        <v>0</v>
      </c>
      <c r="I10" s="16">
        <v>0.11</v>
      </c>
    </row>
    <row r="11" spans="1:9" ht="22.5">
      <c r="A11" s="17" t="s">
        <v>427</v>
      </c>
      <c r="B11" s="13" t="s">
        <v>428</v>
      </c>
      <c r="C11" s="37" t="s">
        <v>157</v>
      </c>
      <c r="D11" s="38">
        <v>1</v>
      </c>
      <c r="E11" s="16">
        <v>1</v>
      </c>
      <c r="F11" s="16">
        <v>0</v>
      </c>
      <c r="G11" s="16">
        <v>1.04</v>
      </c>
      <c r="H11" s="16">
        <v>0</v>
      </c>
      <c r="I11" s="16">
        <v>1.04</v>
      </c>
    </row>
    <row r="12" spans="1:9">
      <c r="A12" s="17" t="s">
        <v>429</v>
      </c>
      <c r="B12" s="17" t="s">
        <v>430</v>
      </c>
      <c r="C12" s="37" t="s">
        <v>157</v>
      </c>
      <c r="D12" s="38">
        <v>1</v>
      </c>
      <c r="E12" s="16">
        <v>1</v>
      </c>
      <c r="F12" s="16">
        <v>0</v>
      </c>
      <c r="G12" s="16">
        <v>0.1</v>
      </c>
      <c r="H12" s="16">
        <v>0</v>
      </c>
      <c r="I12" s="16">
        <v>0.1</v>
      </c>
    </row>
    <row r="15" spans="1:9">
      <c r="A15" s="26" t="s">
        <v>431</v>
      </c>
      <c r="B15" s="27"/>
      <c r="C15" s="27"/>
      <c r="D15" s="27"/>
      <c r="E15" s="27"/>
      <c r="F15" s="27"/>
      <c r="G15" s="27"/>
      <c r="H15" s="27"/>
      <c r="I15" s="28"/>
    </row>
    <row r="16" spans="1:9">
      <c r="A16" s="29" t="s">
        <v>145</v>
      </c>
      <c r="B16" s="30"/>
      <c r="C16" s="30"/>
      <c r="D16" s="30"/>
      <c r="E16" s="30"/>
      <c r="F16" s="30"/>
      <c r="G16" s="30"/>
      <c r="H16" s="30"/>
      <c r="I16" s="31"/>
    </row>
    <row r="17" spans="1:9">
      <c r="A17" s="32" t="s">
        <v>432</v>
      </c>
      <c r="B17" s="33"/>
      <c r="C17" s="33"/>
      <c r="D17" s="33"/>
      <c r="E17" s="34"/>
      <c r="F17" s="34"/>
      <c r="G17" s="34"/>
      <c r="H17" s="34"/>
      <c r="I17" s="35"/>
    </row>
    <row r="18" spans="1:9">
      <c r="A18" s="36" t="s">
        <v>147</v>
      </c>
      <c r="B18" s="7" t="s">
        <v>17</v>
      </c>
      <c r="C18" s="36" t="s">
        <v>148</v>
      </c>
      <c r="D18" s="36" t="s">
        <v>149</v>
      </c>
      <c r="E18" s="36" t="s">
        <v>150</v>
      </c>
      <c r="F18" s="36" t="s">
        <v>151</v>
      </c>
      <c r="G18" s="36" t="s">
        <v>152</v>
      </c>
      <c r="H18" s="36" t="s">
        <v>153</v>
      </c>
      <c r="I18" s="36" t="s">
        <v>154</v>
      </c>
    </row>
    <row r="19" spans="1:9">
      <c r="A19" s="17" t="s">
        <v>433</v>
      </c>
      <c r="B19" s="13" t="s">
        <v>434</v>
      </c>
      <c r="C19" s="37" t="s">
        <v>157</v>
      </c>
      <c r="D19" s="38">
        <v>1</v>
      </c>
      <c r="E19" s="16">
        <v>1</v>
      </c>
      <c r="F19" s="16">
        <v>0</v>
      </c>
      <c r="G19" s="16">
        <v>15.89</v>
      </c>
      <c r="H19" s="16">
        <v>0</v>
      </c>
      <c r="I19" s="16">
        <v>15.89</v>
      </c>
    </row>
    <row r="20" spans="1:9" ht="22.5">
      <c r="A20" s="17" t="s">
        <v>417</v>
      </c>
      <c r="B20" s="13" t="s">
        <v>418</v>
      </c>
      <c r="C20" s="37" t="s">
        <v>157</v>
      </c>
      <c r="D20" s="38">
        <v>1</v>
      </c>
      <c r="E20" s="16">
        <v>1</v>
      </c>
      <c r="F20" s="16">
        <v>0</v>
      </c>
      <c r="G20" s="16">
        <v>1.73</v>
      </c>
      <c r="H20" s="16">
        <v>0</v>
      </c>
      <c r="I20" s="16">
        <v>1.73</v>
      </c>
    </row>
    <row r="21" spans="1:9" ht="22.5">
      <c r="A21" s="17" t="s">
        <v>435</v>
      </c>
      <c r="B21" s="13" t="s">
        <v>436</v>
      </c>
      <c r="C21" s="37" t="s">
        <v>157</v>
      </c>
      <c r="D21" s="38">
        <v>1</v>
      </c>
      <c r="E21" s="16">
        <v>1</v>
      </c>
      <c r="F21" s="16">
        <v>0</v>
      </c>
      <c r="G21" s="16">
        <v>1.5</v>
      </c>
      <c r="H21" s="16">
        <v>0</v>
      </c>
      <c r="I21" s="16">
        <v>1.5</v>
      </c>
    </row>
    <row r="22" spans="1:9" ht="22.5">
      <c r="A22" s="17" t="s">
        <v>421</v>
      </c>
      <c r="B22" s="13" t="s">
        <v>422</v>
      </c>
      <c r="C22" s="37" t="s">
        <v>157</v>
      </c>
      <c r="D22" s="38">
        <v>1</v>
      </c>
      <c r="E22" s="16">
        <v>1</v>
      </c>
      <c r="F22" s="16">
        <v>0</v>
      </c>
      <c r="G22" s="16">
        <v>1.67</v>
      </c>
      <c r="H22" s="16">
        <v>0</v>
      </c>
      <c r="I22" s="16">
        <v>1.67</v>
      </c>
    </row>
    <row r="23" spans="1:9" ht="22.5">
      <c r="A23" s="17" t="s">
        <v>437</v>
      </c>
      <c r="B23" s="13" t="s">
        <v>438</v>
      </c>
      <c r="C23" s="37" t="s">
        <v>157</v>
      </c>
      <c r="D23" s="38">
        <v>1</v>
      </c>
      <c r="E23" s="16">
        <v>1</v>
      </c>
      <c r="F23" s="16">
        <v>0</v>
      </c>
      <c r="G23" s="16">
        <v>0.49</v>
      </c>
      <c r="H23" s="16">
        <v>0</v>
      </c>
      <c r="I23" s="16">
        <v>0.49</v>
      </c>
    </row>
    <row r="24" spans="1:9" ht="22.5">
      <c r="A24" s="17" t="s">
        <v>425</v>
      </c>
      <c r="B24" s="13" t="s">
        <v>426</v>
      </c>
      <c r="C24" s="37" t="s">
        <v>157</v>
      </c>
      <c r="D24" s="38">
        <v>1</v>
      </c>
      <c r="E24" s="16">
        <v>1</v>
      </c>
      <c r="F24" s="16">
        <v>0</v>
      </c>
      <c r="G24" s="16">
        <v>0.11</v>
      </c>
      <c r="H24" s="16">
        <v>0</v>
      </c>
      <c r="I24" s="16">
        <v>0.11</v>
      </c>
    </row>
    <row r="25" spans="1:9" ht="22.5">
      <c r="A25" s="17" t="s">
        <v>427</v>
      </c>
      <c r="B25" s="13" t="s">
        <v>428</v>
      </c>
      <c r="C25" s="37" t="s">
        <v>157</v>
      </c>
      <c r="D25" s="38">
        <v>1</v>
      </c>
      <c r="E25" s="16">
        <v>1</v>
      </c>
      <c r="F25" s="16">
        <v>0</v>
      </c>
      <c r="G25" s="16">
        <v>1.04</v>
      </c>
      <c r="H25" s="16">
        <v>0</v>
      </c>
      <c r="I25" s="16">
        <v>1.04</v>
      </c>
    </row>
    <row r="26" spans="1:9">
      <c r="A26" s="17" t="s">
        <v>439</v>
      </c>
      <c r="B26" s="17" t="s">
        <v>440</v>
      </c>
      <c r="C26" s="37" t="s">
        <v>157</v>
      </c>
      <c r="D26" s="38">
        <v>1</v>
      </c>
      <c r="E26" s="16">
        <v>1</v>
      </c>
      <c r="F26" s="16">
        <v>0</v>
      </c>
      <c r="G26" s="16">
        <v>0.33</v>
      </c>
      <c r="H26" s="16">
        <v>0</v>
      </c>
      <c r="I26" s="16">
        <v>0.33</v>
      </c>
    </row>
    <row r="29" spans="1:9">
      <c r="A29" s="26" t="s">
        <v>441</v>
      </c>
      <c r="B29" s="27"/>
      <c r="C29" s="27"/>
      <c r="D29" s="27"/>
      <c r="E29" s="27"/>
      <c r="F29" s="27"/>
      <c r="G29" s="27"/>
      <c r="H29" s="27"/>
      <c r="I29" s="28"/>
    </row>
    <row r="30" spans="1:9">
      <c r="A30" s="29" t="s">
        <v>145</v>
      </c>
      <c r="B30" s="30"/>
      <c r="C30" s="30"/>
      <c r="D30" s="30"/>
      <c r="E30" s="30"/>
      <c r="F30" s="30"/>
      <c r="G30" s="30"/>
      <c r="H30" s="30"/>
      <c r="I30" s="31"/>
    </row>
    <row r="31" spans="1:9">
      <c r="A31" s="32" t="s">
        <v>442</v>
      </c>
      <c r="B31" s="33"/>
      <c r="C31" s="33"/>
      <c r="D31" s="33"/>
      <c r="E31" s="34"/>
      <c r="F31" s="34"/>
      <c r="G31" s="34"/>
      <c r="H31" s="34"/>
      <c r="I31" s="35"/>
    </row>
    <row r="32" spans="1:9">
      <c r="A32" s="36" t="s">
        <v>147</v>
      </c>
      <c r="B32" s="7" t="s">
        <v>17</v>
      </c>
      <c r="C32" s="36" t="s">
        <v>148</v>
      </c>
      <c r="D32" s="36" t="s">
        <v>149</v>
      </c>
      <c r="E32" s="36" t="s">
        <v>150</v>
      </c>
      <c r="F32" s="36" t="s">
        <v>151</v>
      </c>
      <c r="G32" s="36" t="s">
        <v>152</v>
      </c>
      <c r="H32" s="36" t="s">
        <v>153</v>
      </c>
      <c r="I32" s="36" t="s">
        <v>154</v>
      </c>
    </row>
    <row r="33" spans="1:9">
      <c r="A33" s="17" t="s">
        <v>415</v>
      </c>
      <c r="B33" s="17" t="s">
        <v>416</v>
      </c>
      <c r="C33" s="37" t="s">
        <v>157</v>
      </c>
      <c r="D33" s="38">
        <v>5.0899999999999999E-3</v>
      </c>
      <c r="E33" s="16">
        <v>1</v>
      </c>
      <c r="F33" s="16">
        <v>0</v>
      </c>
      <c r="G33" s="16">
        <v>20.309999999999999</v>
      </c>
      <c r="H33" s="16">
        <v>0</v>
      </c>
      <c r="I33" s="16">
        <v>0.1</v>
      </c>
    </row>
    <row r="36" spans="1:9">
      <c r="A36" s="26" t="s">
        <v>443</v>
      </c>
      <c r="B36" s="27"/>
      <c r="C36" s="27"/>
      <c r="D36" s="27"/>
      <c r="E36" s="27"/>
      <c r="F36" s="27"/>
      <c r="G36" s="27"/>
      <c r="H36" s="27"/>
      <c r="I36" s="28"/>
    </row>
    <row r="37" spans="1:9">
      <c r="A37" s="29" t="s">
        <v>145</v>
      </c>
      <c r="B37" s="30"/>
      <c r="C37" s="30"/>
      <c r="D37" s="30"/>
      <c r="E37" s="30"/>
      <c r="F37" s="30"/>
      <c r="G37" s="30"/>
      <c r="H37" s="30"/>
      <c r="I37" s="31"/>
    </row>
    <row r="38" spans="1:9">
      <c r="A38" s="32" t="s">
        <v>444</v>
      </c>
      <c r="B38" s="33"/>
      <c r="C38" s="33"/>
      <c r="D38" s="33"/>
      <c r="E38" s="34"/>
      <c r="F38" s="34"/>
      <c r="G38" s="34"/>
      <c r="H38" s="34"/>
      <c r="I38" s="35"/>
    </row>
    <row r="39" spans="1:9">
      <c r="A39" s="36" t="s">
        <v>147</v>
      </c>
      <c r="B39" s="7" t="s">
        <v>17</v>
      </c>
      <c r="C39" s="36" t="s">
        <v>148</v>
      </c>
      <c r="D39" s="36" t="s">
        <v>149</v>
      </c>
      <c r="E39" s="36" t="s">
        <v>150</v>
      </c>
      <c r="F39" s="36" t="s">
        <v>151</v>
      </c>
      <c r="G39" s="36" t="s">
        <v>152</v>
      </c>
      <c r="H39" s="36" t="s">
        <v>153</v>
      </c>
      <c r="I39" s="36" t="s">
        <v>154</v>
      </c>
    </row>
    <row r="40" spans="1:9">
      <c r="A40" s="17" t="s">
        <v>433</v>
      </c>
      <c r="B40" s="17" t="s">
        <v>434</v>
      </c>
      <c r="C40" s="37" t="s">
        <v>157</v>
      </c>
      <c r="D40" s="38">
        <v>2.12E-2</v>
      </c>
      <c r="E40" s="16">
        <v>1</v>
      </c>
      <c r="F40" s="16">
        <v>0</v>
      </c>
      <c r="G40" s="16">
        <v>15.89</v>
      </c>
      <c r="H40" s="16">
        <v>0</v>
      </c>
      <c r="I40" s="16">
        <v>0.33</v>
      </c>
    </row>
    <row r="43" spans="1:9">
      <c r="A43" s="26" t="s">
        <v>445</v>
      </c>
      <c r="B43" s="27"/>
      <c r="C43" s="27"/>
      <c r="D43" s="27"/>
      <c r="E43" s="27"/>
      <c r="F43" s="27"/>
      <c r="G43" s="27"/>
      <c r="H43" s="27"/>
      <c r="I43" s="28"/>
    </row>
    <row r="44" spans="1:9">
      <c r="A44" s="29" t="s">
        <v>145</v>
      </c>
      <c r="B44" s="30"/>
      <c r="C44" s="30"/>
      <c r="D44" s="30"/>
      <c r="E44" s="30"/>
      <c r="F44" s="30"/>
      <c r="G44" s="30"/>
      <c r="H44" s="30"/>
      <c r="I44" s="31"/>
    </row>
    <row r="45" spans="1:9">
      <c r="A45" s="32" t="s">
        <v>446</v>
      </c>
      <c r="B45" s="33"/>
      <c r="C45" s="33"/>
      <c r="D45" s="33"/>
      <c r="E45" s="34"/>
      <c r="F45" s="34"/>
      <c r="G45" s="34"/>
      <c r="H45" s="34"/>
      <c r="I45" s="35"/>
    </row>
    <row r="46" spans="1:9">
      <c r="A46" s="36" t="s">
        <v>147</v>
      </c>
      <c r="B46" s="7" t="s">
        <v>17</v>
      </c>
      <c r="C46" s="36" t="s">
        <v>148</v>
      </c>
      <c r="D46" s="36" t="s">
        <v>149</v>
      </c>
      <c r="E46" s="36" t="s">
        <v>150</v>
      </c>
      <c r="F46" s="36" t="s">
        <v>151</v>
      </c>
      <c r="G46" s="36" t="s">
        <v>152</v>
      </c>
      <c r="H46" s="36" t="s">
        <v>153</v>
      </c>
      <c r="I46" s="36" t="s">
        <v>154</v>
      </c>
    </row>
    <row r="47" spans="1:9">
      <c r="A47" s="17" t="s">
        <v>447</v>
      </c>
      <c r="B47" s="13" t="s">
        <v>448</v>
      </c>
      <c r="C47" s="37" t="s">
        <v>157</v>
      </c>
      <c r="D47" s="38">
        <v>1</v>
      </c>
      <c r="E47" s="16">
        <v>1</v>
      </c>
      <c r="F47" s="16">
        <v>0</v>
      </c>
      <c r="G47" s="16">
        <v>21.26</v>
      </c>
      <c r="H47" s="16">
        <v>0</v>
      </c>
      <c r="I47" s="16">
        <v>21.26</v>
      </c>
    </row>
    <row r="48" spans="1:9" ht="22.5">
      <c r="A48" s="17" t="s">
        <v>417</v>
      </c>
      <c r="B48" s="13" t="s">
        <v>418</v>
      </c>
      <c r="C48" s="37" t="s">
        <v>157</v>
      </c>
      <c r="D48" s="38">
        <v>1</v>
      </c>
      <c r="E48" s="16">
        <v>1</v>
      </c>
      <c r="F48" s="16">
        <v>0</v>
      </c>
      <c r="G48" s="16">
        <v>1.73</v>
      </c>
      <c r="H48" s="16">
        <v>0</v>
      </c>
      <c r="I48" s="16">
        <v>1.73</v>
      </c>
    </row>
    <row r="49" spans="1:9" ht="22.5">
      <c r="A49" s="17" t="s">
        <v>449</v>
      </c>
      <c r="B49" s="13" t="s">
        <v>450</v>
      </c>
      <c r="C49" s="37" t="s">
        <v>157</v>
      </c>
      <c r="D49" s="38">
        <v>1</v>
      </c>
      <c r="E49" s="16">
        <v>1</v>
      </c>
      <c r="F49" s="16">
        <v>0</v>
      </c>
      <c r="G49" s="16">
        <v>1.41</v>
      </c>
      <c r="H49" s="16">
        <v>0</v>
      </c>
      <c r="I49" s="16">
        <v>1.41</v>
      </c>
    </row>
    <row r="50" spans="1:9" ht="22.5">
      <c r="A50" s="17" t="s">
        <v>421</v>
      </c>
      <c r="B50" s="13" t="s">
        <v>422</v>
      </c>
      <c r="C50" s="37" t="s">
        <v>157</v>
      </c>
      <c r="D50" s="38">
        <v>1</v>
      </c>
      <c r="E50" s="16">
        <v>1</v>
      </c>
      <c r="F50" s="16">
        <v>0</v>
      </c>
      <c r="G50" s="16">
        <v>1.67</v>
      </c>
      <c r="H50" s="16">
        <v>0</v>
      </c>
      <c r="I50" s="16">
        <v>1.67</v>
      </c>
    </row>
    <row r="51" spans="1:9" ht="22.5">
      <c r="A51" s="17" t="s">
        <v>451</v>
      </c>
      <c r="B51" s="13" t="s">
        <v>452</v>
      </c>
      <c r="C51" s="37" t="s">
        <v>157</v>
      </c>
      <c r="D51" s="38">
        <v>1</v>
      </c>
      <c r="E51" s="16">
        <v>1</v>
      </c>
      <c r="F51" s="16">
        <v>0</v>
      </c>
      <c r="G51" s="16">
        <v>0.28000000000000003</v>
      </c>
      <c r="H51" s="16">
        <v>0</v>
      </c>
      <c r="I51" s="16">
        <v>0.28000000000000003</v>
      </c>
    </row>
    <row r="52" spans="1:9" ht="22.5">
      <c r="A52" s="17" t="s">
        <v>425</v>
      </c>
      <c r="B52" s="13" t="s">
        <v>426</v>
      </c>
      <c r="C52" s="37" t="s">
        <v>157</v>
      </c>
      <c r="D52" s="38">
        <v>1</v>
      </c>
      <c r="E52" s="16">
        <v>1</v>
      </c>
      <c r="F52" s="16">
        <v>0</v>
      </c>
      <c r="G52" s="16">
        <v>0.11</v>
      </c>
      <c r="H52" s="16">
        <v>0</v>
      </c>
      <c r="I52" s="16">
        <v>0.11</v>
      </c>
    </row>
    <row r="53" spans="1:9" ht="22.5">
      <c r="A53" s="17" t="s">
        <v>427</v>
      </c>
      <c r="B53" s="13" t="s">
        <v>428</v>
      </c>
      <c r="C53" s="37" t="s">
        <v>157</v>
      </c>
      <c r="D53" s="38">
        <v>1</v>
      </c>
      <c r="E53" s="16">
        <v>1</v>
      </c>
      <c r="F53" s="16">
        <v>0</v>
      </c>
      <c r="G53" s="16">
        <v>1.04</v>
      </c>
      <c r="H53" s="16">
        <v>0</v>
      </c>
      <c r="I53" s="16">
        <v>1.04</v>
      </c>
    </row>
    <row r="54" spans="1:9">
      <c r="A54" s="17" t="s">
        <v>453</v>
      </c>
      <c r="B54" s="17" t="s">
        <v>454</v>
      </c>
      <c r="C54" s="37" t="s">
        <v>157</v>
      </c>
      <c r="D54" s="38">
        <v>1</v>
      </c>
      <c r="E54" s="16">
        <v>1</v>
      </c>
      <c r="F54" s="16">
        <v>0</v>
      </c>
      <c r="G54" s="16">
        <v>0.24</v>
      </c>
      <c r="H54" s="16">
        <v>0</v>
      </c>
      <c r="I54" s="16">
        <v>0.24</v>
      </c>
    </row>
    <row r="57" spans="1:9">
      <c r="A57" s="26" t="s">
        <v>455</v>
      </c>
      <c r="B57" s="27"/>
      <c r="C57" s="27"/>
      <c r="D57" s="27"/>
      <c r="E57" s="27"/>
      <c r="F57" s="27"/>
      <c r="G57" s="27"/>
      <c r="H57" s="27"/>
      <c r="I57" s="28"/>
    </row>
    <row r="58" spans="1:9">
      <c r="A58" s="29" t="s">
        <v>145</v>
      </c>
      <c r="B58" s="30"/>
      <c r="C58" s="30"/>
      <c r="D58" s="30"/>
      <c r="E58" s="30"/>
      <c r="F58" s="30"/>
      <c r="G58" s="30"/>
      <c r="H58" s="30"/>
      <c r="I58" s="31"/>
    </row>
    <row r="59" spans="1:9">
      <c r="A59" s="32" t="s">
        <v>456</v>
      </c>
      <c r="B59" s="33"/>
      <c r="C59" s="33"/>
      <c r="D59" s="33"/>
      <c r="E59" s="34"/>
      <c r="F59" s="34"/>
      <c r="G59" s="34"/>
      <c r="H59" s="34"/>
      <c r="I59" s="35"/>
    </row>
    <row r="60" spans="1:9">
      <c r="A60" s="36" t="s">
        <v>147</v>
      </c>
      <c r="B60" s="7" t="s">
        <v>17</v>
      </c>
      <c r="C60" s="36" t="s">
        <v>148</v>
      </c>
      <c r="D60" s="36" t="s">
        <v>149</v>
      </c>
      <c r="E60" s="36" t="s">
        <v>150</v>
      </c>
      <c r="F60" s="36" t="s">
        <v>151</v>
      </c>
      <c r="G60" s="36" t="s">
        <v>152</v>
      </c>
      <c r="H60" s="36" t="s">
        <v>153</v>
      </c>
      <c r="I60" s="36" t="s">
        <v>154</v>
      </c>
    </row>
    <row r="61" spans="1:9">
      <c r="A61" s="17" t="s">
        <v>447</v>
      </c>
      <c r="B61" s="17" t="s">
        <v>448</v>
      </c>
      <c r="C61" s="37" t="s">
        <v>157</v>
      </c>
      <c r="D61" s="38">
        <v>1.154E-2</v>
      </c>
      <c r="E61" s="16">
        <v>1</v>
      </c>
      <c r="F61" s="16">
        <v>0</v>
      </c>
      <c r="G61" s="16">
        <v>21.26</v>
      </c>
      <c r="H61" s="16">
        <v>0</v>
      </c>
      <c r="I61" s="16">
        <v>0.24</v>
      </c>
    </row>
    <row r="64" spans="1:9">
      <c r="A64" s="26" t="s">
        <v>457</v>
      </c>
      <c r="B64" s="27"/>
      <c r="C64" s="27"/>
      <c r="D64" s="27"/>
      <c r="E64" s="27"/>
      <c r="F64" s="27"/>
      <c r="G64" s="27"/>
      <c r="H64" s="27"/>
      <c r="I64" s="28"/>
    </row>
    <row r="65" spans="1:9">
      <c r="A65" s="29" t="s">
        <v>145</v>
      </c>
      <c r="B65" s="30"/>
      <c r="C65" s="30"/>
      <c r="D65" s="30"/>
      <c r="E65" s="30"/>
      <c r="F65" s="30"/>
      <c r="G65" s="30"/>
      <c r="H65" s="30"/>
      <c r="I65" s="31"/>
    </row>
    <row r="66" spans="1:9">
      <c r="A66" s="32" t="s">
        <v>458</v>
      </c>
      <c r="B66" s="33"/>
      <c r="C66" s="33"/>
      <c r="D66" s="33"/>
      <c r="E66" s="34"/>
      <c r="F66" s="34"/>
      <c r="G66" s="34"/>
      <c r="H66" s="34"/>
      <c r="I66" s="35"/>
    </row>
    <row r="67" spans="1:9">
      <c r="A67" s="36" t="s">
        <v>147</v>
      </c>
      <c r="B67" s="7" t="s">
        <v>17</v>
      </c>
      <c r="C67" s="36" t="s">
        <v>148</v>
      </c>
      <c r="D67" s="36" t="s">
        <v>149</v>
      </c>
      <c r="E67" s="36" t="s">
        <v>150</v>
      </c>
      <c r="F67" s="36" t="s">
        <v>151</v>
      </c>
      <c r="G67" s="36" t="s">
        <v>152</v>
      </c>
      <c r="H67" s="36" t="s">
        <v>153</v>
      </c>
      <c r="I67" s="36" t="s">
        <v>154</v>
      </c>
    </row>
    <row r="68" spans="1:9">
      <c r="A68" s="17" t="s">
        <v>459</v>
      </c>
      <c r="B68" s="13" t="s">
        <v>460</v>
      </c>
      <c r="C68" s="37" t="s">
        <v>256</v>
      </c>
      <c r="D68" s="38">
        <v>0.32569999999999999</v>
      </c>
      <c r="E68" s="16">
        <v>1</v>
      </c>
      <c r="F68" s="16">
        <v>0</v>
      </c>
      <c r="G68" s="16">
        <v>26.86</v>
      </c>
      <c r="H68" s="16">
        <v>0</v>
      </c>
      <c r="I68" s="16">
        <v>8.74</v>
      </c>
    </row>
    <row r="69" spans="1:9">
      <c r="A69" s="17" t="s">
        <v>461</v>
      </c>
      <c r="B69" s="17" t="s">
        <v>462</v>
      </c>
      <c r="C69" s="37" t="s">
        <v>157</v>
      </c>
      <c r="D69" s="38">
        <v>0.45290000000000002</v>
      </c>
      <c r="E69" s="16">
        <v>1</v>
      </c>
      <c r="F69" s="16">
        <v>0</v>
      </c>
      <c r="G69" s="16">
        <v>30.21</v>
      </c>
      <c r="H69" s="16">
        <v>0</v>
      </c>
      <c r="I69" s="16">
        <v>13.68</v>
      </c>
    </row>
    <row r="72" spans="1:9">
      <c r="A72" s="26" t="s">
        <v>463</v>
      </c>
      <c r="B72" s="27"/>
      <c r="C72" s="27"/>
      <c r="D72" s="27"/>
      <c r="E72" s="27"/>
      <c r="F72" s="27"/>
      <c r="G72" s="27"/>
      <c r="H72" s="27"/>
      <c r="I72" s="28"/>
    </row>
    <row r="73" spans="1:9">
      <c r="A73" s="29" t="s">
        <v>145</v>
      </c>
      <c r="B73" s="30"/>
      <c r="C73" s="30"/>
      <c r="D73" s="30"/>
      <c r="E73" s="30"/>
      <c r="F73" s="30"/>
      <c r="G73" s="30"/>
      <c r="H73" s="30"/>
      <c r="I73" s="31"/>
    </row>
    <row r="74" spans="1:9">
      <c r="A74" s="32" t="s">
        <v>464</v>
      </c>
      <c r="B74" s="33"/>
      <c r="C74" s="33"/>
      <c r="D74" s="33"/>
      <c r="E74" s="34"/>
      <c r="F74" s="34"/>
      <c r="G74" s="34"/>
      <c r="H74" s="34"/>
      <c r="I74" s="35"/>
    </row>
    <row r="75" spans="1:9">
      <c r="A75" s="36" t="s">
        <v>147</v>
      </c>
      <c r="B75" s="7" t="s">
        <v>17</v>
      </c>
      <c r="C75" s="36" t="s">
        <v>148</v>
      </c>
      <c r="D75" s="36" t="s">
        <v>149</v>
      </c>
      <c r="E75" s="36" t="s">
        <v>150</v>
      </c>
      <c r="F75" s="36" t="s">
        <v>151</v>
      </c>
      <c r="G75" s="36" t="s">
        <v>152</v>
      </c>
      <c r="H75" s="36" t="s">
        <v>153</v>
      </c>
      <c r="I75" s="36" t="s">
        <v>154</v>
      </c>
    </row>
    <row r="76" spans="1:9">
      <c r="A76" s="17" t="s">
        <v>465</v>
      </c>
      <c r="B76" s="13" t="s">
        <v>466</v>
      </c>
      <c r="C76" s="37" t="s">
        <v>157</v>
      </c>
      <c r="D76" s="38">
        <v>1</v>
      </c>
      <c r="E76" s="16">
        <v>1</v>
      </c>
      <c r="F76" s="16">
        <v>0</v>
      </c>
      <c r="G76" s="16">
        <v>21.26</v>
      </c>
      <c r="H76" s="16">
        <v>0</v>
      </c>
      <c r="I76" s="16">
        <v>21.26</v>
      </c>
    </row>
    <row r="77" spans="1:9" ht="22.5">
      <c r="A77" s="17" t="s">
        <v>417</v>
      </c>
      <c r="B77" s="13" t="s">
        <v>418</v>
      </c>
      <c r="C77" s="37" t="s">
        <v>157</v>
      </c>
      <c r="D77" s="38">
        <v>1</v>
      </c>
      <c r="E77" s="16">
        <v>1</v>
      </c>
      <c r="F77" s="16">
        <v>0</v>
      </c>
      <c r="G77" s="16">
        <v>1.73</v>
      </c>
      <c r="H77" s="16">
        <v>0</v>
      </c>
      <c r="I77" s="16">
        <v>1.73</v>
      </c>
    </row>
    <row r="78" spans="1:9" ht="22.5">
      <c r="A78" s="17" t="s">
        <v>467</v>
      </c>
      <c r="B78" s="13" t="s">
        <v>468</v>
      </c>
      <c r="C78" s="37" t="s">
        <v>157</v>
      </c>
      <c r="D78" s="38">
        <v>1</v>
      </c>
      <c r="E78" s="16">
        <v>1</v>
      </c>
      <c r="F78" s="16">
        <v>0</v>
      </c>
      <c r="G78" s="16">
        <v>1.82</v>
      </c>
      <c r="H78" s="16">
        <v>0</v>
      </c>
      <c r="I78" s="16">
        <v>1.82</v>
      </c>
    </row>
    <row r="79" spans="1:9" ht="22.5">
      <c r="A79" s="17" t="s">
        <v>421</v>
      </c>
      <c r="B79" s="13" t="s">
        <v>422</v>
      </c>
      <c r="C79" s="37" t="s">
        <v>157</v>
      </c>
      <c r="D79" s="38">
        <v>1</v>
      </c>
      <c r="E79" s="16">
        <v>1</v>
      </c>
      <c r="F79" s="16">
        <v>0</v>
      </c>
      <c r="G79" s="16">
        <v>1.67</v>
      </c>
      <c r="H79" s="16">
        <v>0</v>
      </c>
      <c r="I79" s="16">
        <v>1.67</v>
      </c>
    </row>
    <row r="80" spans="1:9" ht="22.5">
      <c r="A80" s="17" t="s">
        <v>469</v>
      </c>
      <c r="B80" s="13" t="s">
        <v>470</v>
      </c>
      <c r="C80" s="37" t="s">
        <v>157</v>
      </c>
      <c r="D80" s="38">
        <v>1</v>
      </c>
      <c r="E80" s="16">
        <v>1</v>
      </c>
      <c r="F80" s="16">
        <v>0</v>
      </c>
      <c r="G80" s="16">
        <v>2.27</v>
      </c>
      <c r="H80" s="16">
        <v>0</v>
      </c>
      <c r="I80" s="16">
        <v>2.27</v>
      </c>
    </row>
    <row r="81" spans="1:9" ht="22.5">
      <c r="A81" s="17" t="s">
        <v>425</v>
      </c>
      <c r="B81" s="13" t="s">
        <v>426</v>
      </c>
      <c r="C81" s="37" t="s">
        <v>157</v>
      </c>
      <c r="D81" s="38">
        <v>1</v>
      </c>
      <c r="E81" s="16">
        <v>1</v>
      </c>
      <c r="F81" s="16">
        <v>0</v>
      </c>
      <c r="G81" s="16">
        <v>0.11</v>
      </c>
      <c r="H81" s="16">
        <v>0</v>
      </c>
      <c r="I81" s="16">
        <v>0.11</v>
      </c>
    </row>
    <row r="82" spans="1:9" ht="22.5">
      <c r="A82" s="17" t="s">
        <v>427</v>
      </c>
      <c r="B82" s="13" t="s">
        <v>428</v>
      </c>
      <c r="C82" s="37" t="s">
        <v>157</v>
      </c>
      <c r="D82" s="38">
        <v>1</v>
      </c>
      <c r="E82" s="16">
        <v>1</v>
      </c>
      <c r="F82" s="16">
        <v>0</v>
      </c>
      <c r="G82" s="16">
        <v>1.04</v>
      </c>
      <c r="H82" s="16">
        <v>0</v>
      </c>
      <c r="I82" s="16">
        <v>1.04</v>
      </c>
    </row>
    <row r="83" spans="1:9">
      <c r="A83" s="17" t="s">
        <v>471</v>
      </c>
      <c r="B83" s="17" t="s">
        <v>472</v>
      </c>
      <c r="C83" s="37" t="s">
        <v>157</v>
      </c>
      <c r="D83" s="38">
        <v>1</v>
      </c>
      <c r="E83" s="16">
        <v>1</v>
      </c>
      <c r="F83" s="16">
        <v>0</v>
      </c>
      <c r="G83" s="16">
        <v>0.31</v>
      </c>
      <c r="H83" s="16">
        <v>0</v>
      </c>
      <c r="I83" s="16">
        <v>0.31</v>
      </c>
    </row>
    <row r="86" spans="1:9">
      <c r="A86" s="26" t="s">
        <v>473</v>
      </c>
      <c r="B86" s="27"/>
      <c r="C86" s="27"/>
      <c r="D86" s="27"/>
      <c r="E86" s="27"/>
      <c r="F86" s="27"/>
      <c r="G86" s="27"/>
      <c r="H86" s="27"/>
      <c r="I86" s="28"/>
    </row>
    <row r="87" spans="1:9">
      <c r="A87" s="29" t="s">
        <v>145</v>
      </c>
      <c r="B87" s="30"/>
      <c r="C87" s="30"/>
      <c r="D87" s="30"/>
      <c r="E87" s="30"/>
      <c r="F87" s="30"/>
      <c r="G87" s="30"/>
      <c r="H87" s="30"/>
      <c r="I87" s="31"/>
    </row>
    <row r="88" spans="1:9">
      <c r="A88" s="32" t="s">
        <v>474</v>
      </c>
      <c r="B88" s="33"/>
      <c r="C88" s="33"/>
      <c r="D88" s="33"/>
      <c r="E88" s="34"/>
      <c r="F88" s="34"/>
      <c r="G88" s="34"/>
      <c r="H88" s="34"/>
      <c r="I88" s="35"/>
    </row>
    <row r="89" spans="1:9">
      <c r="A89" s="36" t="s">
        <v>147</v>
      </c>
      <c r="B89" s="7" t="s">
        <v>17</v>
      </c>
      <c r="C89" s="36" t="s">
        <v>148</v>
      </c>
      <c r="D89" s="36" t="s">
        <v>149</v>
      </c>
      <c r="E89" s="36" t="s">
        <v>150</v>
      </c>
      <c r="F89" s="36" t="s">
        <v>151</v>
      </c>
      <c r="G89" s="36" t="s">
        <v>152</v>
      </c>
      <c r="H89" s="36" t="s">
        <v>153</v>
      </c>
      <c r="I89" s="36" t="s">
        <v>154</v>
      </c>
    </row>
    <row r="90" spans="1:9">
      <c r="A90" s="17" t="s">
        <v>465</v>
      </c>
      <c r="B90" s="17" t="s">
        <v>466</v>
      </c>
      <c r="C90" s="37" t="s">
        <v>157</v>
      </c>
      <c r="D90" s="38">
        <v>1.4760000000000001E-2</v>
      </c>
      <c r="E90" s="16">
        <v>1</v>
      </c>
      <c r="F90" s="16">
        <v>0</v>
      </c>
      <c r="G90" s="16">
        <v>21.26</v>
      </c>
      <c r="H90" s="16">
        <v>0</v>
      </c>
      <c r="I90" s="16">
        <v>0.31</v>
      </c>
    </row>
    <row r="93" spans="1:9">
      <c r="A93" s="26" t="s">
        <v>475</v>
      </c>
      <c r="B93" s="27"/>
      <c r="C93" s="27"/>
      <c r="D93" s="27"/>
      <c r="E93" s="27"/>
      <c r="F93" s="27"/>
      <c r="G93" s="27"/>
      <c r="H93" s="27"/>
      <c r="I93" s="28"/>
    </row>
    <row r="94" spans="1:9">
      <c r="A94" s="29" t="s">
        <v>145</v>
      </c>
      <c r="B94" s="30"/>
      <c r="C94" s="30"/>
      <c r="D94" s="30"/>
      <c r="E94" s="30"/>
      <c r="F94" s="30"/>
      <c r="G94" s="30"/>
      <c r="H94" s="30"/>
      <c r="I94" s="31"/>
    </row>
    <row r="95" spans="1:9">
      <c r="A95" s="32" t="s">
        <v>476</v>
      </c>
      <c r="B95" s="33"/>
      <c r="C95" s="33"/>
      <c r="D95" s="33"/>
      <c r="E95" s="34"/>
      <c r="F95" s="34"/>
      <c r="G95" s="34"/>
      <c r="H95" s="34"/>
      <c r="I95" s="35"/>
    </row>
    <row r="96" spans="1:9">
      <c r="A96" s="36" t="s">
        <v>147</v>
      </c>
      <c r="B96" s="7" t="s">
        <v>17</v>
      </c>
      <c r="C96" s="36" t="s">
        <v>148</v>
      </c>
      <c r="D96" s="36" t="s">
        <v>149</v>
      </c>
      <c r="E96" s="36" t="s">
        <v>150</v>
      </c>
      <c r="F96" s="36" t="s">
        <v>151</v>
      </c>
      <c r="G96" s="36" t="s">
        <v>152</v>
      </c>
      <c r="H96" s="36" t="s">
        <v>153</v>
      </c>
      <c r="I96" s="36" t="s">
        <v>154</v>
      </c>
    </row>
    <row r="97" spans="1:9">
      <c r="A97" s="17" t="s">
        <v>477</v>
      </c>
      <c r="B97" s="13" t="s">
        <v>478</v>
      </c>
      <c r="C97" s="37" t="s">
        <v>157</v>
      </c>
      <c r="D97" s="38">
        <v>1</v>
      </c>
      <c r="E97" s="16">
        <v>1</v>
      </c>
      <c r="F97" s="16">
        <v>0</v>
      </c>
      <c r="G97" s="16">
        <v>21.26</v>
      </c>
      <c r="H97" s="16">
        <v>0</v>
      </c>
      <c r="I97" s="16">
        <v>21.26</v>
      </c>
    </row>
    <row r="98" spans="1:9" ht="22.5">
      <c r="A98" s="17" t="s">
        <v>417</v>
      </c>
      <c r="B98" s="13" t="s">
        <v>418</v>
      </c>
      <c r="C98" s="37" t="s">
        <v>157</v>
      </c>
      <c r="D98" s="38">
        <v>1</v>
      </c>
      <c r="E98" s="16">
        <v>1</v>
      </c>
      <c r="F98" s="16">
        <v>0</v>
      </c>
      <c r="G98" s="16">
        <v>1.73</v>
      </c>
      <c r="H98" s="16">
        <v>0</v>
      </c>
      <c r="I98" s="16">
        <v>1.73</v>
      </c>
    </row>
    <row r="99" spans="1:9" ht="22.5">
      <c r="A99" s="17" t="s">
        <v>419</v>
      </c>
      <c r="B99" s="13" t="s">
        <v>420</v>
      </c>
      <c r="C99" s="37" t="s">
        <v>157</v>
      </c>
      <c r="D99" s="38">
        <v>1</v>
      </c>
      <c r="E99" s="16">
        <v>1</v>
      </c>
      <c r="F99" s="16">
        <v>0</v>
      </c>
      <c r="G99" s="16">
        <v>1.43</v>
      </c>
      <c r="H99" s="16">
        <v>0</v>
      </c>
      <c r="I99" s="16">
        <v>1.43</v>
      </c>
    </row>
    <row r="100" spans="1:9" ht="22.5">
      <c r="A100" s="17" t="s">
        <v>421</v>
      </c>
      <c r="B100" s="13" t="s">
        <v>422</v>
      </c>
      <c r="C100" s="37" t="s">
        <v>157</v>
      </c>
      <c r="D100" s="38">
        <v>1</v>
      </c>
      <c r="E100" s="16">
        <v>1</v>
      </c>
      <c r="F100" s="16">
        <v>0</v>
      </c>
      <c r="G100" s="16">
        <v>1.67</v>
      </c>
      <c r="H100" s="16">
        <v>0</v>
      </c>
      <c r="I100" s="16">
        <v>1.67</v>
      </c>
    </row>
    <row r="101" spans="1:9" ht="22.5">
      <c r="A101" s="17" t="s">
        <v>423</v>
      </c>
      <c r="B101" s="13" t="s">
        <v>424</v>
      </c>
      <c r="C101" s="37" t="s">
        <v>157</v>
      </c>
      <c r="D101" s="38">
        <v>1</v>
      </c>
      <c r="E101" s="16">
        <v>1</v>
      </c>
      <c r="F101" s="16">
        <v>0</v>
      </c>
      <c r="G101" s="16">
        <v>0.81</v>
      </c>
      <c r="H101" s="16">
        <v>0</v>
      </c>
      <c r="I101" s="16">
        <v>0.81</v>
      </c>
    </row>
    <row r="102" spans="1:9" ht="22.5">
      <c r="A102" s="17" t="s">
        <v>425</v>
      </c>
      <c r="B102" s="13" t="s">
        <v>426</v>
      </c>
      <c r="C102" s="37" t="s">
        <v>157</v>
      </c>
      <c r="D102" s="38">
        <v>1</v>
      </c>
      <c r="E102" s="16">
        <v>1</v>
      </c>
      <c r="F102" s="16">
        <v>0</v>
      </c>
      <c r="G102" s="16">
        <v>0.11</v>
      </c>
      <c r="H102" s="16">
        <v>0</v>
      </c>
      <c r="I102" s="16">
        <v>0.11</v>
      </c>
    </row>
    <row r="103" spans="1:9" ht="22.5">
      <c r="A103" s="17" t="s">
        <v>427</v>
      </c>
      <c r="B103" s="13" t="s">
        <v>428</v>
      </c>
      <c r="C103" s="37" t="s">
        <v>157</v>
      </c>
      <c r="D103" s="38">
        <v>1</v>
      </c>
      <c r="E103" s="16">
        <v>1</v>
      </c>
      <c r="F103" s="16">
        <v>0</v>
      </c>
      <c r="G103" s="16">
        <v>1.04</v>
      </c>
      <c r="H103" s="16">
        <v>0</v>
      </c>
      <c r="I103" s="16">
        <v>1.04</v>
      </c>
    </row>
    <row r="104" spans="1:9">
      <c r="A104" s="17" t="s">
        <v>479</v>
      </c>
      <c r="B104" s="17" t="s">
        <v>480</v>
      </c>
      <c r="C104" s="37" t="s">
        <v>157</v>
      </c>
      <c r="D104" s="38">
        <v>1</v>
      </c>
      <c r="E104" s="16">
        <v>1</v>
      </c>
      <c r="F104" s="16">
        <v>0</v>
      </c>
      <c r="G104" s="16">
        <v>0.45</v>
      </c>
      <c r="H104" s="16">
        <v>0</v>
      </c>
      <c r="I104" s="16">
        <v>0.45</v>
      </c>
    </row>
    <row r="107" spans="1:9">
      <c r="A107" s="26" t="s">
        <v>481</v>
      </c>
      <c r="B107" s="27"/>
      <c r="C107" s="27"/>
      <c r="D107" s="27"/>
      <c r="E107" s="27"/>
      <c r="F107" s="27"/>
      <c r="G107" s="27"/>
      <c r="H107" s="27"/>
      <c r="I107" s="28"/>
    </row>
    <row r="108" spans="1:9">
      <c r="A108" s="29" t="s">
        <v>145</v>
      </c>
      <c r="B108" s="30"/>
      <c r="C108" s="30"/>
      <c r="D108" s="30"/>
      <c r="E108" s="30"/>
      <c r="F108" s="30"/>
      <c r="G108" s="30"/>
      <c r="H108" s="30"/>
      <c r="I108" s="31"/>
    </row>
    <row r="109" spans="1:9">
      <c r="A109" s="32" t="s">
        <v>482</v>
      </c>
      <c r="B109" s="33"/>
      <c r="C109" s="33"/>
      <c r="D109" s="33"/>
      <c r="E109" s="34"/>
      <c r="F109" s="34"/>
      <c r="G109" s="34"/>
      <c r="H109" s="34"/>
      <c r="I109" s="35"/>
    </row>
    <row r="110" spans="1:9">
      <c r="A110" s="36" t="s">
        <v>147</v>
      </c>
      <c r="B110" s="7" t="s">
        <v>17</v>
      </c>
      <c r="C110" s="36" t="s">
        <v>148</v>
      </c>
      <c r="D110" s="36" t="s">
        <v>149</v>
      </c>
      <c r="E110" s="36" t="s">
        <v>150</v>
      </c>
      <c r="F110" s="36" t="s">
        <v>151</v>
      </c>
      <c r="G110" s="36" t="s">
        <v>152</v>
      </c>
      <c r="H110" s="36" t="s">
        <v>153</v>
      </c>
      <c r="I110" s="36" t="s">
        <v>154</v>
      </c>
    </row>
    <row r="111" spans="1:9">
      <c r="A111" s="17" t="s">
        <v>477</v>
      </c>
      <c r="B111" s="17" t="s">
        <v>478</v>
      </c>
      <c r="C111" s="37" t="s">
        <v>157</v>
      </c>
      <c r="D111" s="38">
        <v>2.12E-2</v>
      </c>
      <c r="E111" s="16">
        <v>1</v>
      </c>
      <c r="F111" s="16">
        <v>0</v>
      </c>
      <c r="G111" s="16">
        <v>21.26</v>
      </c>
      <c r="H111" s="16">
        <v>0</v>
      </c>
      <c r="I111" s="16">
        <v>0.45</v>
      </c>
    </row>
    <row r="114" spans="1:9">
      <c r="A114" s="26" t="s">
        <v>483</v>
      </c>
      <c r="B114" s="27"/>
      <c r="C114" s="27"/>
      <c r="D114" s="27"/>
      <c r="E114" s="27"/>
      <c r="F114" s="27"/>
      <c r="G114" s="27"/>
      <c r="H114" s="27"/>
      <c r="I114" s="28"/>
    </row>
    <row r="115" spans="1:9">
      <c r="A115" s="29" t="s">
        <v>145</v>
      </c>
      <c r="B115" s="30"/>
      <c r="C115" s="30"/>
      <c r="D115" s="30"/>
      <c r="E115" s="30"/>
      <c r="F115" s="30"/>
      <c r="G115" s="30"/>
      <c r="H115" s="30"/>
      <c r="I115" s="31"/>
    </row>
    <row r="116" spans="1:9">
      <c r="A116" s="32" t="s">
        <v>484</v>
      </c>
      <c r="B116" s="33"/>
      <c r="C116" s="33"/>
      <c r="D116" s="33"/>
      <c r="E116" s="34"/>
      <c r="F116" s="34"/>
      <c r="G116" s="34"/>
      <c r="H116" s="34"/>
      <c r="I116" s="35"/>
    </row>
    <row r="117" spans="1:9">
      <c r="A117" s="36" t="s">
        <v>147</v>
      </c>
      <c r="B117" s="7" t="s">
        <v>17</v>
      </c>
      <c r="C117" s="36" t="s">
        <v>148</v>
      </c>
      <c r="D117" s="36" t="s">
        <v>149</v>
      </c>
      <c r="E117" s="36" t="s">
        <v>150</v>
      </c>
      <c r="F117" s="36" t="s">
        <v>151</v>
      </c>
      <c r="G117" s="36" t="s">
        <v>152</v>
      </c>
      <c r="H117" s="36" t="s">
        <v>153</v>
      </c>
      <c r="I117" s="36" t="s">
        <v>154</v>
      </c>
    </row>
    <row r="118" spans="1:9">
      <c r="A118" s="17" t="s">
        <v>485</v>
      </c>
      <c r="B118" s="13" t="s">
        <v>486</v>
      </c>
      <c r="C118" s="37" t="s">
        <v>157</v>
      </c>
      <c r="D118" s="38">
        <v>1</v>
      </c>
      <c r="E118" s="16">
        <v>1</v>
      </c>
      <c r="F118" s="16">
        <v>0</v>
      </c>
      <c r="G118" s="16">
        <v>23.55</v>
      </c>
      <c r="H118" s="16">
        <v>0</v>
      </c>
      <c r="I118" s="16">
        <v>23.55</v>
      </c>
    </row>
    <row r="119" spans="1:9" ht="22.5">
      <c r="A119" s="17" t="s">
        <v>417</v>
      </c>
      <c r="B119" s="13" t="s">
        <v>418</v>
      </c>
      <c r="C119" s="37" t="s">
        <v>157</v>
      </c>
      <c r="D119" s="38">
        <v>1</v>
      </c>
      <c r="E119" s="16">
        <v>1</v>
      </c>
      <c r="F119" s="16">
        <v>0</v>
      </c>
      <c r="G119" s="16">
        <v>1.73</v>
      </c>
      <c r="H119" s="16">
        <v>0</v>
      </c>
      <c r="I119" s="16">
        <v>1.73</v>
      </c>
    </row>
    <row r="120" spans="1:9" ht="22.5">
      <c r="A120" s="17" t="s">
        <v>487</v>
      </c>
      <c r="B120" s="13" t="s">
        <v>488</v>
      </c>
      <c r="C120" s="37" t="s">
        <v>157</v>
      </c>
      <c r="D120" s="38">
        <v>1</v>
      </c>
      <c r="E120" s="16">
        <v>1</v>
      </c>
      <c r="F120" s="16">
        <v>0</v>
      </c>
      <c r="G120" s="16">
        <v>1.34</v>
      </c>
      <c r="H120" s="16">
        <v>0</v>
      </c>
      <c r="I120" s="16">
        <v>1.34</v>
      </c>
    </row>
    <row r="121" spans="1:9" ht="22.5">
      <c r="A121" s="17" t="s">
        <v>421</v>
      </c>
      <c r="B121" s="13" t="s">
        <v>422</v>
      </c>
      <c r="C121" s="37" t="s">
        <v>157</v>
      </c>
      <c r="D121" s="38">
        <v>1</v>
      </c>
      <c r="E121" s="16">
        <v>1</v>
      </c>
      <c r="F121" s="16">
        <v>0</v>
      </c>
      <c r="G121" s="16">
        <v>1.67</v>
      </c>
      <c r="H121" s="16">
        <v>0</v>
      </c>
      <c r="I121" s="16">
        <v>1.67</v>
      </c>
    </row>
    <row r="122" spans="1:9" ht="22.5">
      <c r="A122" s="17" t="s">
        <v>489</v>
      </c>
      <c r="B122" s="13" t="s">
        <v>490</v>
      </c>
      <c r="C122" s="37" t="s">
        <v>157</v>
      </c>
      <c r="D122" s="38">
        <v>1</v>
      </c>
      <c r="E122" s="16">
        <v>1</v>
      </c>
      <c r="F122" s="16">
        <v>0</v>
      </c>
      <c r="G122" s="16">
        <v>0.83</v>
      </c>
      <c r="H122" s="16">
        <v>0</v>
      </c>
      <c r="I122" s="16">
        <v>0.83</v>
      </c>
    </row>
    <row r="123" spans="1:9" ht="22.5">
      <c r="A123" s="17" t="s">
        <v>425</v>
      </c>
      <c r="B123" s="13" t="s">
        <v>426</v>
      </c>
      <c r="C123" s="37" t="s">
        <v>157</v>
      </c>
      <c r="D123" s="38">
        <v>1</v>
      </c>
      <c r="E123" s="16">
        <v>1</v>
      </c>
      <c r="F123" s="16">
        <v>0</v>
      </c>
      <c r="G123" s="16">
        <v>0.11</v>
      </c>
      <c r="H123" s="16">
        <v>0</v>
      </c>
      <c r="I123" s="16">
        <v>0.11</v>
      </c>
    </row>
    <row r="124" spans="1:9" ht="22.5">
      <c r="A124" s="17" t="s">
        <v>427</v>
      </c>
      <c r="B124" s="13" t="s">
        <v>428</v>
      </c>
      <c r="C124" s="37" t="s">
        <v>157</v>
      </c>
      <c r="D124" s="38">
        <v>1</v>
      </c>
      <c r="E124" s="16">
        <v>1</v>
      </c>
      <c r="F124" s="16">
        <v>0</v>
      </c>
      <c r="G124" s="16">
        <v>1.04</v>
      </c>
      <c r="H124" s="16">
        <v>0</v>
      </c>
      <c r="I124" s="16">
        <v>1.04</v>
      </c>
    </row>
    <row r="125" spans="1:9">
      <c r="A125" s="17" t="s">
        <v>491</v>
      </c>
      <c r="B125" s="17" t="s">
        <v>492</v>
      </c>
      <c r="C125" s="37" t="s">
        <v>157</v>
      </c>
      <c r="D125" s="38">
        <v>1</v>
      </c>
      <c r="E125" s="16">
        <v>1</v>
      </c>
      <c r="F125" s="16">
        <v>0</v>
      </c>
      <c r="G125" s="16">
        <v>0.87</v>
      </c>
      <c r="H125" s="16">
        <v>0</v>
      </c>
      <c r="I125" s="16">
        <v>0.87</v>
      </c>
    </row>
    <row r="128" spans="1:9">
      <c r="A128" s="26" t="s">
        <v>493</v>
      </c>
      <c r="B128" s="27"/>
      <c r="C128" s="27"/>
      <c r="D128" s="27"/>
      <c r="E128" s="27"/>
      <c r="F128" s="27"/>
      <c r="G128" s="27"/>
      <c r="H128" s="27"/>
      <c r="I128" s="28"/>
    </row>
    <row r="129" spans="1:9">
      <c r="A129" s="29" t="s">
        <v>145</v>
      </c>
      <c r="B129" s="30"/>
      <c r="C129" s="30"/>
      <c r="D129" s="30"/>
      <c r="E129" s="30"/>
      <c r="F129" s="30"/>
      <c r="G129" s="30"/>
      <c r="H129" s="30"/>
      <c r="I129" s="31"/>
    </row>
    <row r="130" spans="1:9">
      <c r="A130" s="32" t="s">
        <v>494</v>
      </c>
      <c r="B130" s="33"/>
      <c r="C130" s="33"/>
      <c r="D130" s="33"/>
      <c r="E130" s="34"/>
      <c r="F130" s="34"/>
      <c r="G130" s="34"/>
      <c r="H130" s="34"/>
      <c r="I130" s="35"/>
    </row>
    <row r="131" spans="1:9">
      <c r="A131" s="36" t="s">
        <v>147</v>
      </c>
      <c r="B131" s="7" t="s">
        <v>17</v>
      </c>
      <c r="C131" s="36" t="s">
        <v>148</v>
      </c>
      <c r="D131" s="36" t="s">
        <v>149</v>
      </c>
      <c r="E131" s="36" t="s">
        <v>150</v>
      </c>
      <c r="F131" s="36" t="s">
        <v>151</v>
      </c>
      <c r="G131" s="36" t="s">
        <v>152</v>
      </c>
      <c r="H131" s="36" t="s">
        <v>153</v>
      </c>
      <c r="I131" s="36" t="s">
        <v>154</v>
      </c>
    </row>
    <row r="132" spans="1:9">
      <c r="A132" s="17" t="s">
        <v>485</v>
      </c>
      <c r="B132" s="17" t="s">
        <v>486</v>
      </c>
      <c r="C132" s="37" t="s">
        <v>157</v>
      </c>
      <c r="D132" s="38">
        <v>3.7319999999999999E-2</v>
      </c>
      <c r="E132" s="16">
        <v>1</v>
      </c>
      <c r="F132" s="16">
        <v>0</v>
      </c>
      <c r="G132" s="16">
        <v>23.55</v>
      </c>
      <c r="H132" s="16">
        <v>0</v>
      </c>
      <c r="I132" s="16">
        <v>0.87</v>
      </c>
    </row>
    <row r="135" spans="1:9">
      <c r="A135" s="26" t="s">
        <v>495</v>
      </c>
      <c r="B135" s="27"/>
      <c r="C135" s="27"/>
      <c r="D135" s="27"/>
      <c r="E135" s="27"/>
      <c r="F135" s="27"/>
      <c r="G135" s="27"/>
      <c r="H135" s="27"/>
      <c r="I135" s="28"/>
    </row>
    <row r="136" spans="1:9">
      <c r="A136" s="29" t="s">
        <v>145</v>
      </c>
      <c r="B136" s="30"/>
      <c r="C136" s="30"/>
      <c r="D136" s="30"/>
      <c r="E136" s="30"/>
      <c r="F136" s="30"/>
      <c r="G136" s="30"/>
      <c r="H136" s="30"/>
      <c r="I136" s="31"/>
    </row>
    <row r="137" spans="1:9">
      <c r="A137" s="32" t="s">
        <v>496</v>
      </c>
      <c r="B137" s="33"/>
      <c r="C137" s="33"/>
      <c r="D137" s="33"/>
      <c r="E137" s="34"/>
      <c r="F137" s="34"/>
      <c r="G137" s="34"/>
      <c r="H137" s="34"/>
      <c r="I137" s="35"/>
    </row>
    <row r="138" spans="1:9">
      <c r="A138" s="36" t="s">
        <v>147</v>
      </c>
      <c r="B138" s="7" t="s">
        <v>17</v>
      </c>
      <c r="C138" s="36" t="s">
        <v>148</v>
      </c>
      <c r="D138" s="36" t="s">
        <v>149</v>
      </c>
      <c r="E138" s="36" t="s">
        <v>150</v>
      </c>
      <c r="F138" s="36" t="s">
        <v>151</v>
      </c>
      <c r="G138" s="36" t="s">
        <v>152</v>
      </c>
      <c r="H138" s="36" t="s">
        <v>153</v>
      </c>
      <c r="I138" s="36" t="s">
        <v>154</v>
      </c>
    </row>
    <row r="139" spans="1:9" ht="33.75">
      <c r="A139" s="17" t="s">
        <v>497</v>
      </c>
      <c r="B139" s="13" t="s">
        <v>498</v>
      </c>
      <c r="C139" s="37" t="s">
        <v>157</v>
      </c>
      <c r="D139" s="38">
        <v>1</v>
      </c>
      <c r="E139" s="16">
        <v>1</v>
      </c>
      <c r="F139" s="16">
        <v>0</v>
      </c>
      <c r="G139" s="16">
        <v>0.62</v>
      </c>
      <c r="H139" s="16">
        <v>0</v>
      </c>
      <c r="I139" s="16">
        <v>0.62</v>
      </c>
    </row>
    <row r="140" spans="1:9">
      <c r="A140" s="17" t="s">
        <v>499</v>
      </c>
      <c r="B140" s="17" t="s">
        <v>500</v>
      </c>
      <c r="C140" s="37" t="s">
        <v>157</v>
      </c>
      <c r="D140" s="38">
        <v>1</v>
      </c>
      <c r="E140" s="16">
        <v>1</v>
      </c>
      <c r="F140" s="16">
        <v>0</v>
      </c>
      <c r="G140" s="16">
        <v>0.16</v>
      </c>
      <c r="H140" s="16">
        <v>0</v>
      </c>
      <c r="I140" s="16">
        <v>0.16</v>
      </c>
    </row>
    <row r="143" spans="1:9">
      <c r="A143" s="26" t="s">
        <v>501</v>
      </c>
      <c r="B143" s="27"/>
      <c r="C143" s="27"/>
      <c r="D143" s="27"/>
      <c r="E143" s="27"/>
      <c r="F143" s="27"/>
      <c r="G143" s="27"/>
      <c r="H143" s="27"/>
      <c r="I143" s="28"/>
    </row>
    <row r="144" spans="1:9">
      <c r="A144" s="29" t="s">
        <v>145</v>
      </c>
      <c r="B144" s="30"/>
      <c r="C144" s="30"/>
      <c r="D144" s="30"/>
      <c r="E144" s="30"/>
      <c r="F144" s="30"/>
      <c r="G144" s="30"/>
      <c r="H144" s="30"/>
      <c r="I144" s="31"/>
    </row>
    <row r="145" spans="1:9">
      <c r="A145" s="32" t="s">
        <v>502</v>
      </c>
      <c r="B145" s="33"/>
      <c r="C145" s="33"/>
      <c r="D145" s="33"/>
      <c r="E145" s="34"/>
      <c r="F145" s="34"/>
      <c r="G145" s="34"/>
      <c r="H145" s="34"/>
      <c r="I145" s="35"/>
    </row>
    <row r="146" spans="1:9">
      <c r="A146" s="36" t="s">
        <v>147</v>
      </c>
      <c r="B146" s="7" t="s">
        <v>17</v>
      </c>
      <c r="C146" s="36" t="s">
        <v>148</v>
      </c>
      <c r="D146" s="36" t="s">
        <v>149</v>
      </c>
      <c r="E146" s="36" t="s">
        <v>150</v>
      </c>
      <c r="F146" s="36" t="s">
        <v>151</v>
      </c>
      <c r="G146" s="36" t="s">
        <v>152</v>
      </c>
      <c r="H146" s="36" t="s">
        <v>153</v>
      </c>
      <c r="I146" s="36" t="s">
        <v>154</v>
      </c>
    </row>
    <row r="147" spans="1:9" ht="33.75">
      <c r="A147" s="17" t="s">
        <v>497</v>
      </c>
      <c r="B147" s="13" t="s">
        <v>498</v>
      </c>
      <c r="C147" s="37" t="s">
        <v>157</v>
      </c>
      <c r="D147" s="38">
        <v>1</v>
      </c>
      <c r="E147" s="16">
        <v>1</v>
      </c>
      <c r="F147" s="16">
        <v>0</v>
      </c>
      <c r="G147" s="16">
        <v>0.62</v>
      </c>
      <c r="H147" s="16">
        <v>0</v>
      </c>
      <c r="I147" s="16">
        <v>0.62</v>
      </c>
    </row>
    <row r="148" spans="1:9" ht="22.5">
      <c r="A148" s="17" t="s">
        <v>499</v>
      </c>
      <c r="B148" s="13" t="s">
        <v>500</v>
      </c>
      <c r="C148" s="37" t="s">
        <v>157</v>
      </c>
      <c r="D148" s="38">
        <v>1</v>
      </c>
      <c r="E148" s="16">
        <v>1</v>
      </c>
      <c r="F148" s="16">
        <v>0</v>
      </c>
      <c r="G148" s="16">
        <v>0.16</v>
      </c>
      <c r="H148" s="16">
        <v>0</v>
      </c>
      <c r="I148" s="16">
        <v>0.16</v>
      </c>
    </row>
    <row r="149" spans="1:9" ht="33.75">
      <c r="A149" s="17" t="s">
        <v>503</v>
      </c>
      <c r="B149" s="13" t="s">
        <v>504</v>
      </c>
      <c r="C149" s="37" t="s">
        <v>157</v>
      </c>
      <c r="D149" s="38">
        <v>1</v>
      </c>
      <c r="E149" s="16">
        <v>1</v>
      </c>
      <c r="F149" s="16">
        <v>0</v>
      </c>
      <c r="G149" s="16">
        <v>0.78</v>
      </c>
      <c r="H149" s="16">
        <v>0</v>
      </c>
      <c r="I149" s="16">
        <v>0.78</v>
      </c>
    </row>
    <row r="150" spans="1:9">
      <c r="A150" s="17" t="s">
        <v>505</v>
      </c>
      <c r="B150" s="17" t="s">
        <v>506</v>
      </c>
      <c r="C150" s="37" t="s">
        <v>157</v>
      </c>
      <c r="D150" s="38">
        <v>1</v>
      </c>
      <c r="E150" s="16">
        <v>1</v>
      </c>
      <c r="F150" s="16">
        <v>0</v>
      </c>
      <c r="G150" s="16">
        <v>4.72</v>
      </c>
      <c r="H150" s="16">
        <v>0</v>
      </c>
      <c r="I150" s="16">
        <v>4.72</v>
      </c>
    </row>
    <row r="153" spans="1:9">
      <c r="A153" s="26" t="s">
        <v>507</v>
      </c>
      <c r="B153" s="27"/>
      <c r="C153" s="27"/>
      <c r="D153" s="27"/>
      <c r="E153" s="27"/>
      <c r="F153" s="27"/>
      <c r="G153" s="27"/>
      <c r="H153" s="27"/>
      <c r="I153" s="28"/>
    </row>
    <row r="154" spans="1:9">
      <c r="A154" s="29" t="s">
        <v>145</v>
      </c>
      <c r="B154" s="30"/>
      <c r="C154" s="30"/>
      <c r="D154" s="30"/>
      <c r="E154" s="30"/>
      <c r="F154" s="30"/>
      <c r="G154" s="30"/>
      <c r="H154" s="30"/>
      <c r="I154" s="31"/>
    </row>
    <row r="155" spans="1:9">
      <c r="A155" s="32" t="s">
        <v>508</v>
      </c>
      <c r="B155" s="33"/>
      <c r="C155" s="33"/>
      <c r="D155" s="33"/>
      <c r="E155" s="34"/>
      <c r="F155" s="34"/>
      <c r="G155" s="34"/>
      <c r="H155" s="34"/>
      <c r="I155" s="35"/>
    </row>
    <row r="156" spans="1:9">
      <c r="A156" s="36" t="s">
        <v>147</v>
      </c>
      <c r="B156" s="7" t="s">
        <v>17</v>
      </c>
      <c r="C156" s="36" t="s">
        <v>148</v>
      </c>
      <c r="D156" s="36" t="s">
        <v>149</v>
      </c>
      <c r="E156" s="36" t="s">
        <v>150</v>
      </c>
      <c r="F156" s="36" t="s">
        <v>151</v>
      </c>
      <c r="G156" s="36" t="s">
        <v>152</v>
      </c>
      <c r="H156" s="36" t="s">
        <v>153</v>
      </c>
      <c r="I156" s="36" t="s">
        <v>154</v>
      </c>
    </row>
    <row r="157" spans="1:9">
      <c r="A157" s="17" t="s">
        <v>509</v>
      </c>
      <c r="B157" s="17" t="s">
        <v>510</v>
      </c>
      <c r="C157" s="37" t="s">
        <v>47</v>
      </c>
      <c r="D157" s="38">
        <v>5.3300000000000001E-5</v>
      </c>
      <c r="E157" s="16">
        <v>1</v>
      </c>
      <c r="F157" s="16">
        <v>0</v>
      </c>
      <c r="G157" s="16">
        <v>11738.9</v>
      </c>
      <c r="H157" s="16">
        <v>0</v>
      </c>
      <c r="I157" s="16">
        <v>0.62</v>
      </c>
    </row>
    <row r="160" spans="1:9">
      <c r="A160" s="26" t="s">
        <v>511</v>
      </c>
      <c r="B160" s="27"/>
      <c r="C160" s="27"/>
      <c r="D160" s="27"/>
      <c r="E160" s="27"/>
      <c r="F160" s="27"/>
      <c r="G160" s="27"/>
      <c r="H160" s="27"/>
      <c r="I160" s="28"/>
    </row>
    <row r="161" spans="1:9">
      <c r="A161" s="29" t="s">
        <v>145</v>
      </c>
      <c r="B161" s="30"/>
      <c r="C161" s="30"/>
      <c r="D161" s="30"/>
      <c r="E161" s="30"/>
      <c r="F161" s="30"/>
      <c r="G161" s="30"/>
      <c r="H161" s="30"/>
      <c r="I161" s="31"/>
    </row>
    <row r="162" spans="1:9">
      <c r="A162" s="32" t="s">
        <v>512</v>
      </c>
      <c r="B162" s="33"/>
      <c r="C162" s="33"/>
      <c r="D162" s="33"/>
      <c r="E162" s="34"/>
      <c r="F162" s="34"/>
      <c r="G162" s="34"/>
      <c r="H162" s="34"/>
      <c r="I162" s="35"/>
    </row>
    <row r="163" spans="1:9">
      <c r="A163" s="36" t="s">
        <v>147</v>
      </c>
      <c r="B163" s="7" t="s">
        <v>17</v>
      </c>
      <c r="C163" s="36" t="s">
        <v>148</v>
      </c>
      <c r="D163" s="36" t="s">
        <v>149</v>
      </c>
      <c r="E163" s="36" t="s">
        <v>150</v>
      </c>
      <c r="F163" s="36" t="s">
        <v>151</v>
      </c>
      <c r="G163" s="36" t="s">
        <v>152</v>
      </c>
      <c r="H163" s="36" t="s">
        <v>153</v>
      </c>
      <c r="I163" s="36" t="s">
        <v>154</v>
      </c>
    </row>
    <row r="164" spans="1:9">
      <c r="A164" s="17" t="s">
        <v>509</v>
      </c>
      <c r="B164" s="17" t="s">
        <v>510</v>
      </c>
      <c r="C164" s="37" t="s">
        <v>47</v>
      </c>
      <c r="D164" s="38">
        <v>1.43E-5</v>
      </c>
      <c r="E164" s="16">
        <v>1</v>
      </c>
      <c r="F164" s="16">
        <v>0</v>
      </c>
      <c r="G164" s="16">
        <v>11738.9</v>
      </c>
      <c r="H164" s="16">
        <v>0</v>
      </c>
      <c r="I164" s="16">
        <v>0.16</v>
      </c>
    </row>
    <row r="167" spans="1:9">
      <c r="A167" s="26" t="s">
        <v>513</v>
      </c>
      <c r="B167" s="27"/>
      <c r="C167" s="27"/>
      <c r="D167" s="27"/>
      <c r="E167" s="27"/>
      <c r="F167" s="27"/>
      <c r="G167" s="27"/>
      <c r="H167" s="27"/>
      <c r="I167" s="28"/>
    </row>
    <row r="168" spans="1:9">
      <c r="A168" s="29" t="s">
        <v>145</v>
      </c>
      <c r="B168" s="30"/>
      <c r="C168" s="30"/>
      <c r="D168" s="30"/>
      <c r="E168" s="30"/>
      <c r="F168" s="30"/>
      <c r="G168" s="30"/>
      <c r="H168" s="30"/>
      <c r="I168" s="31"/>
    </row>
    <row r="169" spans="1:9">
      <c r="A169" s="32" t="s">
        <v>514</v>
      </c>
      <c r="B169" s="33"/>
      <c r="C169" s="33"/>
      <c r="D169" s="33"/>
      <c r="E169" s="34"/>
      <c r="F169" s="34"/>
      <c r="G169" s="34"/>
      <c r="H169" s="34"/>
      <c r="I169" s="35"/>
    </row>
    <row r="170" spans="1:9">
      <c r="A170" s="36" t="s">
        <v>147</v>
      </c>
      <c r="B170" s="7" t="s">
        <v>17</v>
      </c>
      <c r="C170" s="36" t="s">
        <v>148</v>
      </c>
      <c r="D170" s="36" t="s">
        <v>149</v>
      </c>
      <c r="E170" s="36" t="s">
        <v>150</v>
      </c>
      <c r="F170" s="36" t="s">
        <v>151</v>
      </c>
      <c r="G170" s="36" t="s">
        <v>152</v>
      </c>
      <c r="H170" s="36" t="s">
        <v>153</v>
      </c>
      <c r="I170" s="36" t="s">
        <v>154</v>
      </c>
    </row>
    <row r="171" spans="1:9">
      <c r="A171" s="17" t="s">
        <v>509</v>
      </c>
      <c r="B171" s="17" t="s">
        <v>510</v>
      </c>
      <c r="C171" s="37" t="s">
        <v>47</v>
      </c>
      <c r="D171" s="38">
        <v>6.6699999999999995E-5</v>
      </c>
      <c r="E171" s="16">
        <v>1</v>
      </c>
      <c r="F171" s="16">
        <v>0</v>
      </c>
      <c r="G171" s="16">
        <v>11738.9</v>
      </c>
      <c r="H171" s="16">
        <v>0</v>
      </c>
      <c r="I171" s="16">
        <v>0.78</v>
      </c>
    </row>
    <row r="174" spans="1:9">
      <c r="A174" s="26" t="s">
        <v>515</v>
      </c>
      <c r="B174" s="27"/>
      <c r="C174" s="27"/>
      <c r="D174" s="27"/>
      <c r="E174" s="27"/>
      <c r="F174" s="27"/>
      <c r="G174" s="27"/>
      <c r="H174" s="27"/>
      <c r="I174" s="28"/>
    </row>
    <row r="175" spans="1:9">
      <c r="A175" s="29" t="s">
        <v>145</v>
      </c>
      <c r="B175" s="30"/>
      <c r="C175" s="30"/>
      <c r="D175" s="30"/>
      <c r="E175" s="30"/>
      <c r="F175" s="30"/>
      <c r="G175" s="30"/>
      <c r="H175" s="30"/>
      <c r="I175" s="31"/>
    </row>
    <row r="176" spans="1:9">
      <c r="A176" s="32" t="s">
        <v>516</v>
      </c>
      <c r="B176" s="33"/>
      <c r="C176" s="33"/>
      <c r="D176" s="33"/>
      <c r="E176" s="34"/>
      <c r="F176" s="34"/>
      <c r="G176" s="34"/>
      <c r="H176" s="34"/>
      <c r="I176" s="35"/>
    </row>
    <row r="177" spans="1:9">
      <c r="A177" s="36" t="s">
        <v>147</v>
      </c>
      <c r="B177" s="7" t="s">
        <v>17</v>
      </c>
      <c r="C177" s="36" t="s">
        <v>148</v>
      </c>
      <c r="D177" s="36" t="s">
        <v>149</v>
      </c>
      <c r="E177" s="36" t="s">
        <v>150</v>
      </c>
      <c r="F177" s="36" t="s">
        <v>151</v>
      </c>
      <c r="G177" s="36" t="s">
        <v>152</v>
      </c>
      <c r="H177" s="36" t="s">
        <v>153</v>
      </c>
      <c r="I177" s="36" t="s">
        <v>154</v>
      </c>
    </row>
    <row r="178" spans="1:9">
      <c r="A178" s="17" t="s">
        <v>517</v>
      </c>
      <c r="B178" s="17" t="s">
        <v>518</v>
      </c>
      <c r="C178" s="37" t="s">
        <v>256</v>
      </c>
      <c r="D178" s="38">
        <v>0.78</v>
      </c>
      <c r="E178" s="16">
        <v>1</v>
      </c>
      <c r="F178" s="16">
        <v>0</v>
      </c>
      <c r="G178" s="16">
        <v>6.06</v>
      </c>
      <c r="H178" s="16">
        <v>0</v>
      </c>
      <c r="I178" s="16">
        <v>4.72</v>
      </c>
    </row>
    <row r="181" spans="1:9">
      <c r="A181" s="26" t="s">
        <v>519</v>
      </c>
      <c r="B181" s="27"/>
      <c r="C181" s="27"/>
      <c r="D181" s="27"/>
      <c r="E181" s="27"/>
      <c r="F181" s="27"/>
      <c r="G181" s="27"/>
      <c r="H181" s="27"/>
      <c r="I181" s="28"/>
    </row>
    <row r="182" spans="1:9">
      <c r="A182" s="29" t="s">
        <v>145</v>
      </c>
      <c r="B182" s="30"/>
      <c r="C182" s="30"/>
      <c r="D182" s="30"/>
      <c r="E182" s="30"/>
      <c r="F182" s="30"/>
      <c r="G182" s="30"/>
      <c r="H182" s="30"/>
      <c r="I182" s="31"/>
    </row>
    <row r="183" spans="1:9">
      <c r="A183" s="32" t="s">
        <v>520</v>
      </c>
      <c r="B183" s="33"/>
      <c r="C183" s="33"/>
      <c r="D183" s="33"/>
      <c r="E183" s="34"/>
      <c r="F183" s="34"/>
      <c r="G183" s="34"/>
      <c r="H183" s="34"/>
      <c r="I183" s="35"/>
    </row>
    <row r="184" spans="1:9">
      <c r="A184" s="36" t="s">
        <v>147</v>
      </c>
      <c r="B184" s="7" t="s">
        <v>17</v>
      </c>
      <c r="C184" s="36" t="s">
        <v>148</v>
      </c>
      <c r="D184" s="36" t="s">
        <v>149</v>
      </c>
      <c r="E184" s="36" t="s">
        <v>150</v>
      </c>
      <c r="F184" s="36" t="s">
        <v>151</v>
      </c>
      <c r="G184" s="36" t="s">
        <v>152</v>
      </c>
      <c r="H184" s="36" t="s">
        <v>153</v>
      </c>
      <c r="I184" s="36" t="s">
        <v>154</v>
      </c>
    </row>
    <row r="185" spans="1:9" ht="45">
      <c r="A185" s="17" t="s">
        <v>521</v>
      </c>
      <c r="B185" s="13" t="s">
        <v>522</v>
      </c>
      <c r="C185" s="37" t="s">
        <v>157</v>
      </c>
      <c r="D185" s="38">
        <v>1</v>
      </c>
      <c r="E185" s="16">
        <v>1</v>
      </c>
      <c r="F185" s="16">
        <v>0</v>
      </c>
      <c r="G185" s="16">
        <v>30.62</v>
      </c>
      <c r="H185" s="16">
        <v>0</v>
      </c>
      <c r="I185" s="16">
        <v>30.62</v>
      </c>
    </row>
    <row r="186" spans="1:9" ht="56.25">
      <c r="A186" s="17" t="s">
        <v>523</v>
      </c>
      <c r="B186" s="13" t="s">
        <v>524</v>
      </c>
      <c r="C186" s="37" t="s">
        <v>157</v>
      </c>
      <c r="D186" s="38">
        <v>1</v>
      </c>
      <c r="E186" s="16">
        <v>1</v>
      </c>
      <c r="F186" s="16">
        <v>0</v>
      </c>
      <c r="G186" s="16">
        <v>4.7699999999999996</v>
      </c>
      <c r="H186" s="16">
        <v>0</v>
      </c>
      <c r="I186" s="16">
        <v>4.7699999999999996</v>
      </c>
    </row>
    <row r="187" spans="1:9" ht="45">
      <c r="A187" s="17" t="s">
        <v>525</v>
      </c>
      <c r="B187" s="13" t="s">
        <v>526</v>
      </c>
      <c r="C187" s="37" t="s">
        <v>157</v>
      </c>
      <c r="D187" s="38">
        <v>1</v>
      </c>
      <c r="E187" s="16">
        <v>1</v>
      </c>
      <c r="F187" s="16">
        <v>0</v>
      </c>
      <c r="G187" s="16">
        <v>11.83</v>
      </c>
      <c r="H187" s="16">
        <v>0</v>
      </c>
      <c r="I187" s="16">
        <v>11.83</v>
      </c>
    </row>
    <row r="188" spans="1:9">
      <c r="A188" s="17" t="s">
        <v>527</v>
      </c>
      <c r="B188" s="17" t="s">
        <v>528</v>
      </c>
      <c r="C188" s="37" t="s">
        <v>157</v>
      </c>
      <c r="D188" s="38">
        <v>1</v>
      </c>
      <c r="E188" s="16">
        <v>1</v>
      </c>
      <c r="F188" s="16">
        <v>0</v>
      </c>
      <c r="G188" s="16">
        <v>26.86</v>
      </c>
      <c r="H188" s="16">
        <v>0</v>
      </c>
      <c r="I188" s="16">
        <v>26.86</v>
      </c>
    </row>
    <row r="191" spans="1:9">
      <c r="A191" s="26" t="s">
        <v>529</v>
      </c>
      <c r="B191" s="27"/>
      <c r="C191" s="27"/>
      <c r="D191" s="27"/>
      <c r="E191" s="27"/>
      <c r="F191" s="27"/>
      <c r="G191" s="27"/>
      <c r="H191" s="27"/>
      <c r="I191" s="28"/>
    </row>
    <row r="192" spans="1:9">
      <c r="A192" s="29" t="s">
        <v>145</v>
      </c>
      <c r="B192" s="30"/>
      <c r="C192" s="30"/>
      <c r="D192" s="30"/>
      <c r="E192" s="30"/>
      <c r="F192" s="30"/>
      <c r="G192" s="30"/>
      <c r="H192" s="30"/>
      <c r="I192" s="31"/>
    </row>
    <row r="193" spans="1:9">
      <c r="A193" s="32" t="s">
        <v>530</v>
      </c>
      <c r="B193" s="33"/>
      <c r="C193" s="33"/>
      <c r="D193" s="33"/>
      <c r="E193" s="34"/>
      <c r="F193" s="34"/>
      <c r="G193" s="34"/>
      <c r="H193" s="34"/>
      <c r="I193" s="35"/>
    </row>
    <row r="194" spans="1:9">
      <c r="A194" s="36" t="s">
        <v>147</v>
      </c>
      <c r="B194" s="7" t="s">
        <v>17</v>
      </c>
      <c r="C194" s="36" t="s">
        <v>148</v>
      </c>
      <c r="D194" s="36" t="s">
        <v>149</v>
      </c>
      <c r="E194" s="36" t="s">
        <v>150</v>
      </c>
      <c r="F194" s="36" t="s">
        <v>151</v>
      </c>
      <c r="G194" s="36" t="s">
        <v>152</v>
      </c>
      <c r="H194" s="36" t="s">
        <v>153</v>
      </c>
      <c r="I194" s="36" t="s">
        <v>154</v>
      </c>
    </row>
    <row r="195" spans="1:9" ht="45">
      <c r="A195" s="17" t="s">
        <v>521</v>
      </c>
      <c r="B195" s="13" t="s">
        <v>522</v>
      </c>
      <c r="C195" s="37" t="s">
        <v>157</v>
      </c>
      <c r="D195" s="38">
        <v>1</v>
      </c>
      <c r="E195" s="16">
        <v>1</v>
      </c>
      <c r="F195" s="16">
        <v>0</v>
      </c>
      <c r="G195" s="16">
        <v>30.62</v>
      </c>
      <c r="H195" s="16">
        <v>0</v>
      </c>
      <c r="I195" s="16">
        <v>30.62</v>
      </c>
    </row>
    <row r="196" spans="1:9" ht="56.25">
      <c r="A196" s="17" t="s">
        <v>523</v>
      </c>
      <c r="B196" s="13" t="s">
        <v>524</v>
      </c>
      <c r="C196" s="37" t="s">
        <v>157</v>
      </c>
      <c r="D196" s="38">
        <v>1</v>
      </c>
      <c r="E196" s="16">
        <v>1</v>
      </c>
      <c r="F196" s="16">
        <v>0</v>
      </c>
      <c r="G196" s="16">
        <v>4.7699999999999996</v>
      </c>
      <c r="H196" s="16">
        <v>0</v>
      </c>
      <c r="I196" s="16">
        <v>4.7699999999999996</v>
      </c>
    </row>
    <row r="197" spans="1:9" ht="45">
      <c r="A197" s="17" t="s">
        <v>525</v>
      </c>
      <c r="B197" s="13" t="s">
        <v>526</v>
      </c>
      <c r="C197" s="37" t="s">
        <v>157</v>
      </c>
      <c r="D197" s="38">
        <v>1</v>
      </c>
      <c r="E197" s="16">
        <v>1</v>
      </c>
      <c r="F197" s="16">
        <v>0</v>
      </c>
      <c r="G197" s="16">
        <v>11.83</v>
      </c>
      <c r="H197" s="16">
        <v>0</v>
      </c>
      <c r="I197" s="16">
        <v>11.83</v>
      </c>
    </row>
    <row r="198" spans="1:9" ht="45">
      <c r="A198" s="17" t="s">
        <v>531</v>
      </c>
      <c r="B198" s="13" t="s">
        <v>532</v>
      </c>
      <c r="C198" s="37" t="s">
        <v>157</v>
      </c>
      <c r="D198" s="38">
        <v>1</v>
      </c>
      <c r="E198" s="16">
        <v>1</v>
      </c>
      <c r="F198" s="16">
        <v>0</v>
      </c>
      <c r="G198" s="16">
        <v>54.26</v>
      </c>
      <c r="H198" s="16">
        <v>0</v>
      </c>
      <c r="I198" s="16">
        <v>54.26</v>
      </c>
    </row>
    <row r="199" spans="1:9" ht="56.25">
      <c r="A199" s="17" t="s">
        <v>533</v>
      </c>
      <c r="B199" s="13" t="s">
        <v>534</v>
      </c>
      <c r="C199" s="37" t="s">
        <v>157</v>
      </c>
      <c r="D199" s="38">
        <v>1</v>
      </c>
      <c r="E199" s="16">
        <v>1</v>
      </c>
      <c r="F199" s="16">
        <v>0</v>
      </c>
      <c r="G199" s="16">
        <v>192.31</v>
      </c>
      <c r="H199" s="16">
        <v>0</v>
      </c>
      <c r="I199" s="16">
        <v>192.31</v>
      </c>
    </row>
    <row r="200" spans="1:9">
      <c r="A200" s="17" t="s">
        <v>527</v>
      </c>
      <c r="B200" s="17" t="s">
        <v>528</v>
      </c>
      <c r="C200" s="37" t="s">
        <v>157</v>
      </c>
      <c r="D200" s="38">
        <v>1</v>
      </c>
      <c r="E200" s="16">
        <v>1</v>
      </c>
      <c r="F200" s="16">
        <v>0</v>
      </c>
      <c r="G200" s="16">
        <v>26.86</v>
      </c>
      <c r="H200" s="16">
        <v>0</v>
      </c>
      <c r="I200" s="16">
        <v>26.86</v>
      </c>
    </row>
    <row r="203" spans="1:9">
      <c r="A203" s="26" t="s">
        <v>535</v>
      </c>
      <c r="B203" s="27"/>
      <c r="C203" s="27"/>
      <c r="D203" s="27"/>
      <c r="E203" s="27"/>
      <c r="F203" s="27"/>
      <c r="G203" s="27"/>
      <c r="H203" s="27"/>
      <c r="I203" s="28"/>
    </row>
    <row r="204" spans="1:9">
      <c r="A204" s="29" t="s">
        <v>145</v>
      </c>
      <c r="B204" s="30"/>
      <c r="C204" s="30"/>
      <c r="D204" s="30"/>
      <c r="E204" s="30"/>
      <c r="F204" s="30"/>
      <c r="G204" s="30"/>
      <c r="H204" s="30"/>
      <c r="I204" s="31"/>
    </row>
    <row r="205" spans="1:9">
      <c r="A205" s="32" t="s">
        <v>536</v>
      </c>
      <c r="B205" s="33"/>
      <c r="C205" s="33"/>
      <c r="D205" s="33"/>
      <c r="E205" s="34"/>
      <c r="F205" s="34"/>
      <c r="G205" s="34"/>
      <c r="H205" s="34"/>
      <c r="I205" s="35"/>
    </row>
    <row r="206" spans="1:9">
      <c r="A206" s="36" t="s">
        <v>147</v>
      </c>
      <c r="B206" s="7" t="s">
        <v>17</v>
      </c>
      <c r="C206" s="36" t="s">
        <v>148</v>
      </c>
      <c r="D206" s="36" t="s">
        <v>149</v>
      </c>
      <c r="E206" s="36" t="s">
        <v>150</v>
      </c>
      <c r="F206" s="36" t="s">
        <v>151</v>
      </c>
      <c r="G206" s="36" t="s">
        <v>152</v>
      </c>
      <c r="H206" s="36" t="s">
        <v>153</v>
      </c>
      <c r="I206" s="36" t="s">
        <v>154</v>
      </c>
    </row>
    <row r="207" spans="1:9" ht="33.75">
      <c r="A207" s="17" t="s">
        <v>537</v>
      </c>
      <c r="B207" s="13" t="s">
        <v>538</v>
      </c>
      <c r="C207" s="37" t="s">
        <v>157</v>
      </c>
      <c r="D207" s="38">
        <v>1</v>
      </c>
      <c r="E207" s="16">
        <v>1</v>
      </c>
      <c r="F207" s="16">
        <v>0</v>
      </c>
      <c r="G207" s="16">
        <v>0.77</v>
      </c>
      <c r="H207" s="16">
        <v>0</v>
      </c>
      <c r="I207" s="16">
        <v>0.77</v>
      </c>
    </row>
    <row r="208" spans="1:9" ht="33.75">
      <c r="A208" s="17" t="s">
        <v>539</v>
      </c>
      <c r="B208" s="13" t="s">
        <v>540</v>
      </c>
      <c r="C208" s="37" t="s">
        <v>157</v>
      </c>
      <c r="D208" s="38">
        <v>1</v>
      </c>
      <c r="E208" s="16">
        <v>1</v>
      </c>
      <c r="F208" s="16">
        <v>0</v>
      </c>
      <c r="G208" s="16">
        <v>0.2</v>
      </c>
      <c r="H208" s="16">
        <v>0</v>
      </c>
      <c r="I208" s="16">
        <v>0.2</v>
      </c>
    </row>
    <row r="209" spans="1:9" ht="33.75">
      <c r="A209" s="17" t="s">
        <v>541</v>
      </c>
      <c r="B209" s="13" t="s">
        <v>542</v>
      </c>
      <c r="C209" s="37" t="s">
        <v>157</v>
      </c>
      <c r="D209" s="38">
        <v>1</v>
      </c>
      <c r="E209" s="16">
        <v>1</v>
      </c>
      <c r="F209" s="16">
        <v>0</v>
      </c>
      <c r="G209" s="16">
        <v>0.97</v>
      </c>
      <c r="H209" s="16">
        <v>0</v>
      </c>
      <c r="I209" s="16">
        <v>0.97</v>
      </c>
    </row>
    <row r="210" spans="1:9" ht="33.75">
      <c r="A210" s="17" t="s">
        <v>543</v>
      </c>
      <c r="B210" s="13" t="s">
        <v>544</v>
      </c>
      <c r="C210" s="37" t="s">
        <v>157</v>
      </c>
      <c r="D210" s="38">
        <v>1</v>
      </c>
      <c r="E210" s="16">
        <v>1</v>
      </c>
      <c r="F210" s="16">
        <v>0</v>
      </c>
      <c r="G210" s="16">
        <v>6.24</v>
      </c>
      <c r="H210" s="16">
        <v>0</v>
      </c>
      <c r="I210" s="16">
        <v>6.24</v>
      </c>
    </row>
    <row r="211" spans="1:9">
      <c r="A211" s="17" t="s">
        <v>545</v>
      </c>
      <c r="B211" s="17" t="s">
        <v>546</v>
      </c>
      <c r="C211" s="37" t="s">
        <v>157</v>
      </c>
      <c r="D211" s="38">
        <v>1</v>
      </c>
      <c r="E211" s="16">
        <v>1</v>
      </c>
      <c r="F211" s="16">
        <v>0</v>
      </c>
      <c r="G211" s="16">
        <v>30.85</v>
      </c>
      <c r="H211" s="16">
        <v>0</v>
      </c>
      <c r="I211" s="16">
        <v>30.85</v>
      </c>
    </row>
    <row r="214" spans="1:9">
      <c r="A214" s="26" t="s">
        <v>547</v>
      </c>
      <c r="B214" s="27"/>
      <c r="C214" s="27"/>
      <c r="D214" s="27"/>
      <c r="E214" s="27"/>
      <c r="F214" s="27"/>
      <c r="G214" s="27"/>
      <c r="H214" s="27"/>
      <c r="I214" s="28"/>
    </row>
    <row r="215" spans="1:9">
      <c r="A215" s="29" t="s">
        <v>145</v>
      </c>
      <c r="B215" s="30"/>
      <c r="C215" s="30"/>
      <c r="D215" s="30"/>
      <c r="E215" s="30"/>
      <c r="F215" s="30"/>
      <c r="G215" s="30"/>
      <c r="H215" s="30"/>
      <c r="I215" s="31"/>
    </row>
    <row r="216" spans="1:9">
      <c r="A216" s="32" t="s">
        <v>548</v>
      </c>
      <c r="B216" s="33"/>
      <c r="C216" s="33"/>
      <c r="D216" s="33"/>
      <c r="E216" s="34"/>
      <c r="F216" s="34"/>
      <c r="G216" s="34"/>
      <c r="H216" s="34"/>
      <c r="I216" s="35"/>
    </row>
    <row r="217" spans="1:9">
      <c r="A217" s="36" t="s">
        <v>147</v>
      </c>
      <c r="B217" s="7" t="s">
        <v>17</v>
      </c>
      <c r="C217" s="36" t="s">
        <v>148</v>
      </c>
      <c r="D217" s="36" t="s">
        <v>149</v>
      </c>
      <c r="E217" s="36" t="s">
        <v>150</v>
      </c>
      <c r="F217" s="36" t="s">
        <v>151</v>
      </c>
      <c r="G217" s="36" t="s">
        <v>152</v>
      </c>
      <c r="H217" s="36" t="s">
        <v>153</v>
      </c>
      <c r="I217" s="36" t="s">
        <v>154</v>
      </c>
    </row>
    <row r="218" spans="1:9" ht="45">
      <c r="A218" s="17" t="s">
        <v>549</v>
      </c>
      <c r="B218" s="13" t="s">
        <v>550</v>
      </c>
      <c r="C218" s="37" t="s">
        <v>47</v>
      </c>
      <c r="D218" s="38">
        <v>3.43E-5</v>
      </c>
      <c r="E218" s="16">
        <v>1</v>
      </c>
      <c r="F218" s="16">
        <v>0</v>
      </c>
      <c r="G218" s="16">
        <v>745573.13</v>
      </c>
      <c r="H218" s="16">
        <v>0</v>
      </c>
      <c r="I218" s="16">
        <v>25.57</v>
      </c>
    </row>
    <row r="219" spans="1:9">
      <c r="A219" s="17" t="s">
        <v>551</v>
      </c>
      <c r="B219" s="17" t="s">
        <v>552</v>
      </c>
      <c r="C219" s="37" t="s">
        <v>47</v>
      </c>
      <c r="D219" s="38">
        <v>5.5099999999999998E-5</v>
      </c>
      <c r="E219" s="16">
        <v>1</v>
      </c>
      <c r="F219" s="16">
        <v>0</v>
      </c>
      <c r="G219" s="16">
        <v>91750</v>
      </c>
      <c r="H219" s="16">
        <v>0</v>
      </c>
      <c r="I219" s="16">
        <v>5.05</v>
      </c>
    </row>
    <row r="222" spans="1:9">
      <c r="A222" s="26" t="s">
        <v>553</v>
      </c>
      <c r="B222" s="27"/>
      <c r="C222" s="27"/>
      <c r="D222" s="27"/>
      <c r="E222" s="27"/>
      <c r="F222" s="27"/>
      <c r="G222" s="27"/>
      <c r="H222" s="27"/>
      <c r="I222" s="28"/>
    </row>
    <row r="223" spans="1:9">
      <c r="A223" s="29" t="s">
        <v>145</v>
      </c>
      <c r="B223" s="30"/>
      <c r="C223" s="30"/>
      <c r="D223" s="30"/>
      <c r="E223" s="30"/>
      <c r="F223" s="30"/>
      <c r="G223" s="30"/>
      <c r="H223" s="30"/>
      <c r="I223" s="31"/>
    </row>
    <row r="224" spans="1:9">
      <c r="A224" s="32" t="s">
        <v>554</v>
      </c>
      <c r="B224" s="33"/>
      <c r="C224" s="33"/>
      <c r="D224" s="33"/>
      <c r="E224" s="34"/>
      <c r="F224" s="34"/>
      <c r="G224" s="34"/>
      <c r="H224" s="34"/>
      <c r="I224" s="35"/>
    </row>
    <row r="225" spans="1:9">
      <c r="A225" s="36" t="s">
        <v>147</v>
      </c>
      <c r="B225" s="7" t="s">
        <v>17</v>
      </c>
      <c r="C225" s="36" t="s">
        <v>148</v>
      </c>
      <c r="D225" s="36" t="s">
        <v>149</v>
      </c>
      <c r="E225" s="36" t="s">
        <v>150</v>
      </c>
      <c r="F225" s="36" t="s">
        <v>151</v>
      </c>
      <c r="G225" s="36" t="s">
        <v>152</v>
      </c>
      <c r="H225" s="36" t="s">
        <v>153</v>
      </c>
      <c r="I225" s="36" t="s">
        <v>154</v>
      </c>
    </row>
    <row r="226" spans="1:9" ht="45">
      <c r="A226" s="17" t="s">
        <v>549</v>
      </c>
      <c r="B226" s="13" t="s">
        <v>550</v>
      </c>
      <c r="C226" s="37" t="s">
        <v>47</v>
      </c>
      <c r="D226" s="38">
        <v>5.6999999999999996E-6</v>
      </c>
      <c r="E226" s="16">
        <v>1</v>
      </c>
      <c r="F226" s="16">
        <v>0</v>
      </c>
      <c r="G226" s="16">
        <v>745573.13</v>
      </c>
      <c r="H226" s="16">
        <v>0</v>
      </c>
      <c r="I226" s="16">
        <v>4.24</v>
      </c>
    </row>
    <row r="227" spans="1:9">
      <c r="A227" s="17" t="s">
        <v>551</v>
      </c>
      <c r="B227" s="17" t="s">
        <v>552</v>
      </c>
      <c r="C227" s="37" t="s">
        <v>47</v>
      </c>
      <c r="D227" s="38">
        <v>5.8000000000000004E-6</v>
      </c>
      <c r="E227" s="16">
        <v>1</v>
      </c>
      <c r="F227" s="16">
        <v>0</v>
      </c>
      <c r="G227" s="16">
        <v>91750</v>
      </c>
      <c r="H227" s="16">
        <v>0</v>
      </c>
      <c r="I227" s="16">
        <v>0.53</v>
      </c>
    </row>
    <row r="230" spans="1:9">
      <c r="A230" s="26" t="s">
        <v>555</v>
      </c>
      <c r="B230" s="27"/>
      <c r="C230" s="27"/>
      <c r="D230" s="27"/>
      <c r="E230" s="27"/>
      <c r="F230" s="27"/>
      <c r="G230" s="27"/>
      <c r="H230" s="27"/>
      <c r="I230" s="28"/>
    </row>
    <row r="231" spans="1:9">
      <c r="A231" s="29" t="s">
        <v>145</v>
      </c>
      <c r="B231" s="30"/>
      <c r="C231" s="30"/>
      <c r="D231" s="30"/>
      <c r="E231" s="30"/>
      <c r="F231" s="30"/>
      <c r="G231" s="30"/>
      <c r="H231" s="30"/>
      <c r="I231" s="31"/>
    </row>
    <row r="232" spans="1:9">
      <c r="A232" s="32" t="s">
        <v>556</v>
      </c>
      <c r="B232" s="33"/>
      <c r="C232" s="33"/>
      <c r="D232" s="33"/>
      <c r="E232" s="34"/>
      <c r="F232" s="34"/>
      <c r="G232" s="34"/>
      <c r="H232" s="34"/>
      <c r="I232" s="35"/>
    </row>
    <row r="233" spans="1:9">
      <c r="A233" s="36" t="s">
        <v>147</v>
      </c>
      <c r="B233" s="7" t="s">
        <v>17</v>
      </c>
      <c r="C233" s="36" t="s">
        <v>148</v>
      </c>
      <c r="D233" s="36" t="s">
        <v>149</v>
      </c>
      <c r="E233" s="36" t="s">
        <v>150</v>
      </c>
      <c r="F233" s="36" t="s">
        <v>151</v>
      </c>
      <c r="G233" s="36" t="s">
        <v>152</v>
      </c>
      <c r="H233" s="36" t="s">
        <v>153</v>
      </c>
      <c r="I233" s="36" t="s">
        <v>154</v>
      </c>
    </row>
    <row r="234" spans="1:9" ht="45">
      <c r="A234" s="17" t="s">
        <v>549</v>
      </c>
      <c r="B234" s="13" t="s">
        <v>550</v>
      </c>
      <c r="C234" s="37" t="s">
        <v>47</v>
      </c>
      <c r="D234" s="38">
        <v>1.4100000000000001E-5</v>
      </c>
      <c r="E234" s="16">
        <v>1</v>
      </c>
      <c r="F234" s="16">
        <v>0</v>
      </c>
      <c r="G234" s="16">
        <v>745573.13</v>
      </c>
      <c r="H234" s="16">
        <v>0</v>
      </c>
      <c r="I234" s="16">
        <v>10.51</v>
      </c>
    </row>
    <row r="235" spans="1:9">
      <c r="A235" s="17" t="s">
        <v>551</v>
      </c>
      <c r="B235" s="17" t="s">
        <v>552</v>
      </c>
      <c r="C235" s="37" t="s">
        <v>47</v>
      </c>
      <c r="D235" s="38">
        <v>1.4399999999999999E-5</v>
      </c>
      <c r="E235" s="16">
        <v>1</v>
      </c>
      <c r="F235" s="16">
        <v>0</v>
      </c>
      <c r="G235" s="16">
        <v>91750</v>
      </c>
      <c r="H235" s="16">
        <v>0</v>
      </c>
      <c r="I235" s="16">
        <v>1.32</v>
      </c>
    </row>
    <row r="238" spans="1:9">
      <c r="A238" s="26" t="s">
        <v>557</v>
      </c>
      <c r="B238" s="27"/>
      <c r="C238" s="27"/>
      <c r="D238" s="27"/>
      <c r="E238" s="27"/>
      <c r="F238" s="27"/>
      <c r="G238" s="27"/>
      <c r="H238" s="27"/>
      <c r="I238" s="28"/>
    </row>
    <row r="239" spans="1:9">
      <c r="A239" s="29" t="s">
        <v>145</v>
      </c>
      <c r="B239" s="30"/>
      <c r="C239" s="30"/>
      <c r="D239" s="30"/>
      <c r="E239" s="30"/>
      <c r="F239" s="30"/>
      <c r="G239" s="30"/>
      <c r="H239" s="30"/>
      <c r="I239" s="31"/>
    </row>
    <row r="240" spans="1:9">
      <c r="A240" s="32" t="s">
        <v>558</v>
      </c>
      <c r="B240" s="33"/>
      <c r="C240" s="33"/>
      <c r="D240" s="33"/>
      <c r="E240" s="34"/>
      <c r="F240" s="34"/>
      <c r="G240" s="34"/>
      <c r="H240" s="34"/>
      <c r="I240" s="35"/>
    </row>
    <row r="241" spans="1:9">
      <c r="A241" s="36" t="s">
        <v>147</v>
      </c>
      <c r="B241" s="7" t="s">
        <v>17</v>
      </c>
      <c r="C241" s="36" t="s">
        <v>148</v>
      </c>
      <c r="D241" s="36" t="s">
        <v>149</v>
      </c>
      <c r="E241" s="36" t="s">
        <v>150</v>
      </c>
      <c r="F241" s="36" t="s">
        <v>151</v>
      </c>
      <c r="G241" s="36" t="s">
        <v>152</v>
      </c>
      <c r="H241" s="36" t="s">
        <v>153</v>
      </c>
      <c r="I241" s="36" t="s">
        <v>154</v>
      </c>
    </row>
    <row r="242" spans="1:9" ht="45">
      <c r="A242" s="17" t="s">
        <v>549</v>
      </c>
      <c r="B242" s="13" t="s">
        <v>550</v>
      </c>
      <c r="C242" s="37" t="s">
        <v>47</v>
      </c>
      <c r="D242" s="38">
        <v>6.4300000000000004E-5</v>
      </c>
      <c r="E242" s="16">
        <v>1</v>
      </c>
      <c r="F242" s="16">
        <v>0</v>
      </c>
      <c r="G242" s="16">
        <v>745573.13</v>
      </c>
      <c r="H242" s="16">
        <v>0</v>
      </c>
      <c r="I242" s="16">
        <v>47.94</v>
      </c>
    </row>
    <row r="243" spans="1:9">
      <c r="A243" s="17" t="s">
        <v>551</v>
      </c>
      <c r="B243" s="17" t="s">
        <v>552</v>
      </c>
      <c r="C243" s="37" t="s">
        <v>47</v>
      </c>
      <c r="D243" s="38">
        <v>6.8899999999999994E-5</v>
      </c>
      <c r="E243" s="16">
        <v>1</v>
      </c>
      <c r="F243" s="16">
        <v>0</v>
      </c>
      <c r="G243" s="16">
        <v>91750</v>
      </c>
      <c r="H243" s="16">
        <v>0</v>
      </c>
      <c r="I243" s="16">
        <v>6.32</v>
      </c>
    </row>
    <row r="246" spans="1:9">
      <c r="A246" s="26" t="s">
        <v>559</v>
      </c>
      <c r="B246" s="27"/>
      <c r="C246" s="27"/>
      <c r="D246" s="27"/>
      <c r="E246" s="27"/>
      <c r="F246" s="27"/>
      <c r="G246" s="27"/>
      <c r="H246" s="27"/>
      <c r="I246" s="28"/>
    </row>
    <row r="247" spans="1:9">
      <c r="A247" s="29" t="s">
        <v>145</v>
      </c>
      <c r="B247" s="30"/>
      <c r="C247" s="30"/>
      <c r="D247" s="30"/>
      <c r="E247" s="30"/>
      <c r="F247" s="30"/>
      <c r="G247" s="30"/>
      <c r="H247" s="30"/>
      <c r="I247" s="31"/>
    </row>
    <row r="248" spans="1:9">
      <c r="A248" s="32" t="s">
        <v>560</v>
      </c>
      <c r="B248" s="33"/>
      <c r="C248" s="33"/>
      <c r="D248" s="33"/>
      <c r="E248" s="34"/>
      <c r="F248" s="34"/>
      <c r="G248" s="34"/>
      <c r="H248" s="34"/>
      <c r="I248" s="35"/>
    </row>
    <row r="249" spans="1:9">
      <c r="A249" s="36" t="s">
        <v>147</v>
      </c>
      <c r="B249" s="7" t="s">
        <v>17</v>
      </c>
      <c r="C249" s="36" t="s">
        <v>148</v>
      </c>
      <c r="D249" s="36" t="s">
        <v>149</v>
      </c>
      <c r="E249" s="36" t="s">
        <v>150</v>
      </c>
      <c r="F249" s="36" t="s">
        <v>151</v>
      </c>
      <c r="G249" s="36" t="s">
        <v>152</v>
      </c>
      <c r="H249" s="36" t="s">
        <v>153</v>
      </c>
      <c r="I249" s="36" t="s">
        <v>154</v>
      </c>
    </row>
    <row r="250" spans="1:9">
      <c r="A250" s="17" t="s">
        <v>561</v>
      </c>
      <c r="B250" s="17" t="s">
        <v>562</v>
      </c>
      <c r="C250" s="37" t="s">
        <v>256</v>
      </c>
      <c r="D250" s="38">
        <v>32.159999999999997</v>
      </c>
      <c r="E250" s="16">
        <v>1</v>
      </c>
      <c r="F250" s="16">
        <v>0</v>
      </c>
      <c r="G250" s="16">
        <v>5.98</v>
      </c>
      <c r="H250" s="16">
        <v>0</v>
      </c>
      <c r="I250" s="16">
        <v>192.31</v>
      </c>
    </row>
    <row r="253" spans="1:9">
      <c r="A253" s="26" t="s">
        <v>563</v>
      </c>
      <c r="B253" s="27"/>
      <c r="C253" s="27"/>
      <c r="D253" s="27"/>
      <c r="E253" s="27"/>
      <c r="F253" s="27"/>
      <c r="G253" s="27"/>
      <c r="H253" s="27"/>
      <c r="I253" s="28"/>
    </row>
    <row r="254" spans="1:9">
      <c r="A254" s="29" t="s">
        <v>145</v>
      </c>
      <c r="B254" s="30"/>
      <c r="C254" s="30"/>
      <c r="D254" s="30"/>
      <c r="E254" s="30"/>
      <c r="F254" s="30"/>
      <c r="G254" s="30"/>
      <c r="H254" s="30"/>
      <c r="I254" s="31"/>
    </row>
    <row r="255" spans="1:9">
      <c r="A255" s="32" t="s">
        <v>564</v>
      </c>
      <c r="B255" s="33"/>
      <c r="C255" s="33"/>
      <c r="D255" s="33"/>
      <c r="E255" s="34"/>
      <c r="F255" s="34"/>
      <c r="G255" s="34"/>
      <c r="H255" s="34"/>
      <c r="I255" s="35"/>
    </row>
    <row r="256" spans="1:9">
      <c r="A256" s="36" t="s">
        <v>147</v>
      </c>
      <c r="B256" s="7" t="s">
        <v>17</v>
      </c>
      <c r="C256" s="36" t="s">
        <v>148</v>
      </c>
      <c r="D256" s="36" t="s">
        <v>149</v>
      </c>
      <c r="E256" s="36" t="s">
        <v>150</v>
      </c>
      <c r="F256" s="36" t="s">
        <v>151</v>
      </c>
      <c r="G256" s="36" t="s">
        <v>152</v>
      </c>
      <c r="H256" s="36" t="s">
        <v>153</v>
      </c>
      <c r="I256" s="36" t="s">
        <v>154</v>
      </c>
    </row>
    <row r="257" spans="1:9">
      <c r="A257" s="17" t="s">
        <v>565</v>
      </c>
      <c r="B257" s="17" t="s">
        <v>566</v>
      </c>
      <c r="C257" s="37" t="s">
        <v>47</v>
      </c>
      <c r="D257" s="38">
        <v>5.3300000000000001E-5</v>
      </c>
      <c r="E257" s="16">
        <v>1</v>
      </c>
      <c r="F257" s="16">
        <v>0</v>
      </c>
      <c r="G257" s="16">
        <v>14546.02</v>
      </c>
      <c r="H257" s="16">
        <v>0</v>
      </c>
      <c r="I257" s="16">
        <v>0.77</v>
      </c>
    </row>
    <row r="260" spans="1:9">
      <c r="A260" s="26" t="s">
        <v>567</v>
      </c>
      <c r="B260" s="27"/>
      <c r="C260" s="27"/>
      <c r="D260" s="27"/>
      <c r="E260" s="27"/>
      <c r="F260" s="27"/>
      <c r="G260" s="27"/>
      <c r="H260" s="27"/>
      <c r="I260" s="28"/>
    </row>
    <row r="261" spans="1:9">
      <c r="A261" s="29" t="s">
        <v>145</v>
      </c>
      <c r="B261" s="30"/>
      <c r="C261" s="30"/>
      <c r="D261" s="30"/>
      <c r="E261" s="30"/>
      <c r="F261" s="30"/>
      <c r="G261" s="30"/>
      <c r="H261" s="30"/>
      <c r="I261" s="31"/>
    </row>
    <row r="262" spans="1:9">
      <c r="A262" s="32" t="s">
        <v>568</v>
      </c>
      <c r="B262" s="33"/>
      <c r="C262" s="33"/>
      <c r="D262" s="33"/>
      <c r="E262" s="34"/>
      <c r="F262" s="34"/>
      <c r="G262" s="34"/>
      <c r="H262" s="34"/>
      <c r="I262" s="35"/>
    </row>
    <row r="263" spans="1:9">
      <c r="A263" s="36" t="s">
        <v>147</v>
      </c>
      <c r="B263" s="7" t="s">
        <v>17</v>
      </c>
      <c r="C263" s="36" t="s">
        <v>148</v>
      </c>
      <c r="D263" s="36" t="s">
        <v>149</v>
      </c>
      <c r="E263" s="36" t="s">
        <v>150</v>
      </c>
      <c r="F263" s="36" t="s">
        <v>151</v>
      </c>
      <c r="G263" s="36" t="s">
        <v>152</v>
      </c>
      <c r="H263" s="36" t="s">
        <v>153</v>
      </c>
      <c r="I263" s="36" t="s">
        <v>154</v>
      </c>
    </row>
    <row r="264" spans="1:9">
      <c r="A264" s="17" t="s">
        <v>565</v>
      </c>
      <c r="B264" s="17" t="s">
        <v>566</v>
      </c>
      <c r="C264" s="37" t="s">
        <v>47</v>
      </c>
      <c r="D264" s="38">
        <v>1.43E-5</v>
      </c>
      <c r="E264" s="16">
        <v>1</v>
      </c>
      <c r="F264" s="16">
        <v>0</v>
      </c>
      <c r="G264" s="16">
        <v>14546.02</v>
      </c>
      <c r="H264" s="16">
        <v>0</v>
      </c>
      <c r="I264" s="16">
        <v>0.2</v>
      </c>
    </row>
    <row r="267" spans="1:9">
      <c r="A267" s="26" t="s">
        <v>569</v>
      </c>
      <c r="B267" s="27"/>
      <c r="C267" s="27"/>
      <c r="D267" s="27"/>
      <c r="E267" s="27"/>
      <c r="F267" s="27"/>
      <c r="G267" s="27"/>
      <c r="H267" s="27"/>
      <c r="I267" s="28"/>
    </row>
    <row r="268" spans="1:9">
      <c r="A268" s="29" t="s">
        <v>145</v>
      </c>
      <c r="B268" s="30"/>
      <c r="C268" s="30"/>
      <c r="D268" s="30"/>
      <c r="E268" s="30"/>
      <c r="F268" s="30"/>
      <c r="G268" s="30"/>
      <c r="H268" s="30"/>
      <c r="I268" s="31"/>
    </row>
    <row r="269" spans="1:9">
      <c r="A269" s="32" t="s">
        <v>570</v>
      </c>
      <c r="B269" s="33"/>
      <c r="C269" s="33"/>
      <c r="D269" s="33"/>
      <c r="E269" s="34"/>
      <c r="F269" s="34"/>
      <c r="G269" s="34"/>
      <c r="H269" s="34"/>
      <c r="I269" s="35"/>
    </row>
    <row r="270" spans="1:9">
      <c r="A270" s="36" t="s">
        <v>147</v>
      </c>
      <c r="B270" s="7" t="s">
        <v>17</v>
      </c>
      <c r="C270" s="36" t="s">
        <v>148</v>
      </c>
      <c r="D270" s="36" t="s">
        <v>149</v>
      </c>
      <c r="E270" s="36" t="s">
        <v>150</v>
      </c>
      <c r="F270" s="36" t="s">
        <v>151</v>
      </c>
      <c r="G270" s="36" t="s">
        <v>152</v>
      </c>
      <c r="H270" s="36" t="s">
        <v>153</v>
      </c>
      <c r="I270" s="36" t="s">
        <v>154</v>
      </c>
    </row>
    <row r="271" spans="1:9">
      <c r="A271" s="17" t="s">
        <v>565</v>
      </c>
      <c r="B271" s="17" t="s">
        <v>566</v>
      </c>
      <c r="C271" s="37" t="s">
        <v>47</v>
      </c>
      <c r="D271" s="38">
        <v>6.6699999999999995E-5</v>
      </c>
      <c r="E271" s="16">
        <v>1</v>
      </c>
      <c r="F271" s="16">
        <v>0</v>
      </c>
      <c r="G271" s="16">
        <v>14546.02</v>
      </c>
      <c r="H271" s="16">
        <v>0</v>
      </c>
      <c r="I271" s="16">
        <v>0.97</v>
      </c>
    </row>
    <row r="274" spans="1:9">
      <c r="A274" s="26" t="s">
        <v>571</v>
      </c>
      <c r="B274" s="27"/>
      <c r="C274" s="27"/>
      <c r="D274" s="27"/>
      <c r="E274" s="27"/>
      <c r="F274" s="27"/>
      <c r="G274" s="27"/>
      <c r="H274" s="27"/>
      <c r="I274" s="28"/>
    </row>
    <row r="275" spans="1:9">
      <c r="A275" s="29" t="s">
        <v>145</v>
      </c>
      <c r="B275" s="30"/>
      <c r="C275" s="30"/>
      <c r="D275" s="30"/>
      <c r="E275" s="30"/>
      <c r="F275" s="30"/>
      <c r="G275" s="30"/>
      <c r="H275" s="30"/>
      <c r="I275" s="31"/>
    </row>
    <row r="276" spans="1:9">
      <c r="A276" s="32" t="s">
        <v>572</v>
      </c>
      <c r="B276" s="33"/>
      <c r="C276" s="33"/>
      <c r="D276" s="33"/>
      <c r="E276" s="34"/>
      <c r="F276" s="34"/>
      <c r="G276" s="34"/>
      <c r="H276" s="34"/>
      <c r="I276" s="35"/>
    </row>
    <row r="277" spans="1:9">
      <c r="A277" s="36" t="s">
        <v>147</v>
      </c>
      <c r="B277" s="7" t="s">
        <v>17</v>
      </c>
      <c r="C277" s="36" t="s">
        <v>148</v>
      </c>
      <c r="D277" s="36" t="s">
        <v>149</v>
      </c>
      <c r="E277" s="36" t="s">
        <v>150</v>
      </c>
      <c r="F277" s="36" t="s">
        <v>151</v>
      </c>
      <c r="G277" s="36" t="s">
        <v>152</v>
      </c>
      <c r="H277" s="36" t="s">
        <v>153</v>
      </c>
      <c r="I277" s="36" t="s">
        <v>154</v>
      </c>
    </row>
    <row r="278" spans="1:9">
      <c r="A278" s="17" t="s">
        <v>517</v>
      </c>
      <c r="B278" s="17" t="s">
        <v>518</v>
      </c>
      <c r="C278" s="37" t="s">
        <v>256</v>
      </c>
      <c r="D278" s="38">
        <v>1.03</v>
      </c>
      <c r="E278" s="16">
        <v>1</v>
      </c>
      <c r="F278" s="16">
        <v>0</v>
      </c>
      <c r="G278" s="16">
        <v>6.06</v>
      </c>
      <c r="H278" s="16">
        <v>0</v>
      </c>
      <c r="I278" s="16">
        <v>6.24</v>
      </c>
    </row>
    <row r="281" spans="1:9">
      <c r="A281" s="26" t="s">
        <v>573</v>
      </c>
      <c r="B281" s="27"/>
      <c r="C281" s="27"/>
      <c r="D281" s="27"/>
      <c r="E281" s="27"/>
      <c r="F281" s="27"/>
      <c r="G281" s="27"/>
      <c r="H281" s="27"/>
      <c r="I281" s="28"/>
    </row>
    <row r="282" spans="1:9">
      <c r="A282" s="29" t="s">
        <v>145</v>
      </c>
      <c r="B282" s="30"/>
      <c r="C282" s="30"/>
      <c r="D282" s="30"/>
      <c r="E282" s="30"/>
      <c r="F282" s="30"/>
      <c r="G282" s="30"/>
      <c r="H282" s="30"/>
      <c r="I282" s="31"/>
    </row>
    <row r="283" spans="1:9">
      <c r="A283" s="32" t="s">
        <v>574</v>
      </c>
      <c r="B283" s="33"/>
      <c r="C283" s="33"/>
      <c r="D283" s="33"/>
      <c r="E283" s="34"/>
      <c r="F283" s="34"/>
      <c r="G283" s="34"/>
      <c r="H283" s="34"/>
      <c r="I283" s="35"/>
    </row>
    <row r="284" spans="1:9">
      <c r="A284" s="36" t="s">
        <v>147</v>
      </c>
      <c r="B284" s="7" t="s">
        <v>17</v>
      </c>
      <c r="C284" s="36" t="s">
        <v>148</v>
      </c>
      <c r="D284" s="36" t="s">
        <v>149</v>
      </c>
      <c r="E284" s="36" t="s">
        <v>150</v>
      </c>
      <c r="F284" s="36" t="s">
        <v>151</v>
      </c>
      <c r="G284" s="36" t="s">
        <v>152</v>
      </c>
      <c r="H284" s="36" t="s">
        <v>153</v>
      </c>
      <c r="I284" s="36" t="s">
        <v>154</v>
      </c>
    </row>
    <row r="285" spans="1:9">
      <c r="A285" s="17" t="s">
        <v>575</v>
      </c>
      <c r="B285" s="13" t="s">
        <v>576</v>
      </c>
      <c r="C285" s="37" t="s">
        <v>157</v>
      </c>
      <c r="D285" s="38">
        <v>1</v>
      </c>
      <c r="E285" s="16">
        <v>1</v>
      </c>
      <c r="F285" s="16">
        <v>0</v>
      </c>
      <c r="G285" s="16">
        <v>21.29</v>
      </c>
      <c r="H285" s="16">
        <v>0</v>
      </c>
      <c r="I285" s="16">
        <v>21.29</v>
      </c>
    </row>
    <row r="286" spans="1:9" ht="22.5">
      <c r="A286" s="17" t="s">
        <v>417</v>
      </c>
      <c r="B286" s="13" t="s">
        <v>418</v>
      </c>
      <c r="C286" s="37" t="s">
        <v>157</v>
      </c>
      <c r="D286" s="38">
        <v>1</v>
      </c>
      <c r="E286" s="16">
        <v>1</v>
      </c>
      <c r="F286" s="16">
        <v>0</v>
      </c>
      <c r="G286" s="16">
        <v>1.73</v>
      </c>
      <c r="H286" s="16">
        <v>0</v>
      </c>
      <c r="I286" s="16">
        <v>1.73</v>
      </c>
    </row>
    <row r="287" spans="1:9" ht="22.5">
      <c r="A287" s="17" t="s">
        <v>577</v>
      </c>
      <c r="B287" s="13" t="s">
        <v>578</v>
      </c>
      <c r="C287" s="37" t="s">
        <v>157</v>
      </c>
      <c r="D287" s="38">
        <v>1</v>
      </c>
      <c r="E287" s="16">
        <v>1</v>
      </c>
      <c r="F287" s="16">
        <v>0</v>
      </c>
      <c r="G287" s="16">
        <v>0.9</v>
      </c>
      <c r="H287" s="16">
        <v>0</v>
      </c>
      <c r="I287" s="16">
        <v>0.9</v>
      </c>
    </row>
    <row r="288" spans="1:9" ht="22.5">
      <c r="A288" s="17" t="s">
        <v>421</v>
      </c>
      <c r="B288" s="13" t="s">
        <v>422</v>
      </c>
      <c r="C288" s="37" t="s">
        <v>157</v>
      </c>
      <c r="D288" s="38">
        <v>1</v>
      </c>
      <c r="E288" s="16">
        <v>1</v>
      </c>
      <c r="F288" s="16">
        <v>0</v>
      </c>
      <c r="G288" s="16">
        <v>1.67</v>
      </c>
      <c r="H288" s="16">
        <v>0</v>
      </c>
      <c r="I288" s="16">
        <v>1.67</v>
      </c>
    </row>
    <row r="289" spans="1:9" ht="22.5">
      <c r="A289" s="17" t="s">
        <v>579</v>
      </c>
      <c r="B289" s="13" t="s">
        <v>580</v>
      </c>
      <c r="C289" s="37" t="s">
        <v>157</v>
      </c>
      <c r="D289" s="38">
        <v>1</v>
      </c>
      <c r="E289" s="16">
        <v>1</v>
      </c>
      <c r="F289" s="16">
        <v>0</v>
      </c>
      <c r="G289" s="16">
        <v>0.02</v>
      </c>
      <c r="H289" s="16">
        <v>0</v>
      </c>
      <c r="I289" s="16">
        <v>0.02</v>
      </c>
    </row>
    <row r="290" spans="1:9" ht="22.5">
      <c r="A290" s="17" t="s">
        <v>425</v>
      </c>
      <c r="B290" s="13" t="s">
        <v>426</v>
      </c>
      <c r="C290" s="37" t="s">
        <v>157</v>
      </c>
      <c r="D290" s="38">
        <v>1</v>
      </c>
      <c r="E290" s="16">
        <v>1</v>
      </c>
      <c r="F290" s="16">
        <v>0</v>
      </c>
      <c r="G290" s="16">
        <v>0.11</v>
      </c>
      <c r="H290" s="16">
        <v>0</v>
      </c>
      <c r="I290" s="16">
        <v>0.11</v>
      </c>
    </row>
    <row r="291" spans="1:9" ht="22.5">
      <c r="A291" s="17" t="s">
        <v>427</v>
      </c>
      <c r="B291" s="13" t="s">
        <v>428</v>
      </c>
      <c r="C291" s="37" t="s">
        <v>157</v>
      </c>
      <c r="D291" s="38">
        <v>1</v>
      </c>
      <c r="E291" s="16">
        <v>1</v>
      </c>
      <c r="F291" s="16">
        <v>0</v>
      </c>
      <c r="G291" s="16">
        <v>1.04</v>
      </c>
      <c r="H291" s="16">
        <v>0</v>
      </c>
      <c r="I291" s="16">
        <v>1.04</v>
      </c>
    </row>
    <row r="292" spans="1:9">
      <c r="A292" s="17" t="s">
        <v>581</v>
      </c>
      <c r="B292" s="17" t="s">
        <v>582</v>
      </c>
      <c r="C292" s="37" t="s">
        <v>157</v>
      </c>
      <c r="D292" s="38">
        <v>1</v>
      </c>
      <c r="E292" s="16">
        <v>1</v>
      </c>
      <c r="F292" s="16">
        <v>0</v>
      </c>
      <c r="G292" s="16">
        <v>0.1</v>
      </c>
      <c r="H292" s="16">
        <v>0</v>
      </c>
      <c r="I292" s="16">
        <v>0.1</v>
      </c>
    </row>
    <row r="295" spans="1:9">
      <c r="A295" s="26" t="s">
        <v>583</v>
      </c>
      <c r="B295" s="27"/>
      <c r="C295" s="27"/>
      <c r="D295" s="27"/>
      <c r="E295" s="27"/>
      <c r="F295" s="27"/>
      <c r="G295" s="27"/>
      <c r="H295" s="27"/>
      <c r="I295" s="28"/>
    </row>
    <row r="296" spans="1:9">
      <c r="A296" s="29" t="s">
        <v>145</v>
      </c>
      <c r="B296" s="30"/>
      <c r="C296" s="30"/>
      <c r="D296" s="30"/>
      <c r="E296" s="30"/>
      <c r="F296" s="30"/>
      <c r="G296" s="30"/>
      <c r="H296" s="30"/>
      <c r="I296" s="31"/>
    </row>
    <row r="297" spans="1:9">
      <c r="A297" s="32" t="s">
        <v>584</v>
      </c>
      <c r="B297" s="33"/>
      <c r="C297" s="33"/>
      <c r="D297" s="33"/>
      <c r="E297" s="34"/>
      <c r="F297" s="34"/>
      <c r="G297" s="34"/>
      <c r="H297" s="34"/>
      <c r="I297" s="35"/>
    </row>
    <row r="298" spans="1:9">
      <c r="A298" s="36" t="s">
        <v>147</v>
      </c>
      <c r="B298" s="7" t="s">
        <v>17</v>
      </c>
      <c r="C298" s="36" t="s">
        <v>148</v>
      </c>
      <c r="D298" s="36" t="s">
        <v>149</v>
      </c>
      <c r="E298" s="36" t="s">
        <v>150</v>
      </c>
      <c r="F298" s="36" t="s">
        <v>151</v>
      </c>
      <c r="G298" s="36" t="s">
        <v>152</v>
      </c>
      <c r="H298" s="36" t="s">
        <v>153</v>
      </c>
      <c r="I298" s="36" t="s">
        <v>154</v>
      </c>
    </row>
    <row r="299" spans="1:9" ht="22.5">
      <c r="A299" s="17" t="s">
        <v>585</v>
      </c>
      <c r="B299" s="13" t="s">
        <v>586</v>
      </c>
      <c r="C299" s="37" t="s">
        <v>157</v>
      </c>
      <c r="D299" s="38">
        <v>1</v>
      </c>
      <c r="E299" s="16">
        <v>1</v>
      </c>
      <c r="F299" s="16">
        <v>0</v>
      </c>
      <c r="G299" s="16">
        <v>25.1</v>
      </c>
      <c r="H299" s="16">
        <v>0</v>
      </c>
      <c r="I299" s="16">
        <v>25.1</v>
      </c>
    </row>
    <row r="300" spans="1:9" ht="22.5">
      <c r="A300" s="17" t="s">
        <v>417</v>
      </c>
      <c r="B300" s="13" t="s">
        <v>418</v>
      </c>
      <c r="C300" s="37" t="s">
        <v>157</v>
      </c>
      <c r="D300" s="38">
        <v>1</v>
      </c>
      <c r="E300" s="16">
        <v>1</v>
      </c>
      <c r="F300" s="16">
        <v>0</v>
      </c>
      <c r="G300" s="16">
        <v>1.73</v>
      </c>
      <c r="H300" s="16">
        <v>0</v>
      </c>
      <c r="I300" s="16">
        <v>1.73</v>
      </c>
    </row>
    <row r="301" spans="1:9" ht="22.5">
      <c r="A301" s="17" t="s">
        <v>577</v>
      </c>
      <c r="B301" s="13" t="s">
        <v>578</v>
      </c>
      <c r="C301" s="37" t="s">
        <v>157</v>
      </c>
      <c r="D301" s="38">
        <v>1</v>
      </c>
      <c r="E301" s="16">
        <v>1</v>
      </c>
      <c r="F301" s="16">
        <v>0</v>
      </c>
      <c r="G301" s="16">
        <v>0.9</v>
      </c>
      <c r="H301" s="16">
        <v>0</v>
      </c>
      <c r="I301" s="16">
        <v>0.9</v>
      </c>
    </row>
    <row r="302" spans="1:9" ht="22.5">
      <c r="A302" s="17" t="s">
        <v>421</v>
      </c>
      <c r="B302" s="13" t="s">
        <v>422</v>
      </c>
      <c r="C302" s="37" t="s">
        <v>157</v>
      </c>
      <c r="D302" s="38">
        <v>1</v>
      </c>
      <c r="E302" s="16">
        <v>1</v>
      </c>
      <c r="F302" s="16">
        <v>0</v>
      </c>
      <c r="G302" s="16">
        <v>1.67</v>
      </c>
      <c r="H302" s="16">
        <v>0</v>
      </c>
      <c r="I302" s="16">
        <v>1.67</v>
      </c>
    </row>
    <row r="303" spans="1:9" ht="22.5">
      <c r="A303" s="17" t="s">
        <v>579</v>
      </c>
      <c r="B303" s="13" t="s">
        <v>580</v>
      </c>
      <c r="C303" s="37" t="s">
        <v>157</v>
      </c>
      <c r="D303" s="38">
        <v>1</v>
      </c>
      <c r="E303" s="16">
        <v>1</v>
      </c>
      <c r="F303" s="16">
        <v>0</v>
      </c>
      <c r="G303" s="16">
        <v>0.02</v>
      </c>
      <c r="H303" s="16">
        <v>0</v>
      </c>
      <c r="I303" s="16">
        <v>0.02</v>
      </c>
    </row>
    <row r="304" spans="1:9" ht="22.5">
      <c r="A304" s="17" t="s">
        <v>425</v>
      </c>
      <c r="B304" s="13" t="s">
        <v>426</v>
      </c>
      <c r="C304" s="37" t="s">
        <v>157</v>
      </c>
      <c r="D304" s="38">
        <v>1</v>
      </c>
      <c r="E304" s="16">
        <v>1</v>
      </c>
      <c r="F304" s="16">
        <v>0</v>
      </c>
      <c r="G304" s="16">
        <v>0.11</v>
      </c>
      <c r="H304" s="16">
        <v>0</v>
      </c>
      <c r="I304" s="16">
        <v>0.11</v>
      </c>
    </row>
    <row r="305" spans="1:9" ht="22.5">
      <c r="A305" s="17" t="s">
        <v>427</v>
      </c>
      <c r="B305" s="13" t="s">
        <v>428</v>
      </c>
      <c r="C305" s="37" t="s">
        <v>157</v>
      </c>
      <c r="D305" s="38">
        <v>1</v>
      </c>
      <c r="E305" s="16">
        <v>1</v>
      </c>
      <c r="F305" s="16">
        <v>0</v>
      </c>
      <c r="G305" s="16">
        <v>1.04</v>
      </c>
      <c r="H305" s="16">
        <v>0</v>
      </c>
      <c r="I305" s="16">
        <v>1.04</v>
      </c>
    </row>
    <row r="306" spans="1:9">
      <c r="A306" s="17" t="s">
        <v>587</v>
      </c>
      <c r="B306" s="17" t="s">
        <v>588</v>
      </c>
      <c r="C306" s="37" t="s">
        <v>157</v>
      </c>
      <c r="D306" s="38">
        <v>1</v>
      </c>
      <c r="E306" s="16">
        <v>1</v>
      </c>
      <c r="F306" s="16">
        <v>0</v>
      </c>
      <c r="G306" s="16">
        <v>0.28000000000000003</v>
      </c>
      <c r="H306" s="16">
        <v>0</v>
      </c>
      <c r="I306" s="16">
        <v>0.28000000000000003</v>
      </c>
    </row>
    <row r="309" spans="1:9">
      <c r="A309" s="26" t="s">
        <v>589</v>
      </c>
      <c r="B309" s="27"/>
      <c r="C309" s="27"/>
      <c r="D309" s="27"/>
      <c r="E309" s="27"/>
      <c r="F309" s="27"/>
      <c r="G309" s="27"/>
      <c r="H309" s="27"/>
      <c r="I309" s="28"/>
    </row>
    <row r="310" spans="1:9">
      <c r="A310" s="29" t="s">
        <v>145</v>
      </c>
      <c r="B310" s="30"/>
      <c r="C310" s="30"/>
      <c r="D310" s="30"/>
      <c r="E310" s="30"/>
      <c r="F310" s="30"/>
      <c r="G310" s="30"/>
      <c r="H310" s="30"/>
      <c r="I310" s="31"/>
    </row>
    <row r="311" spans="1:9">
      <c r="A311" s="32" t="s">
        <v>590</v>
      </c>
      <c r="B311" s="33"/>
      <c r="C311" s="33"/>
      <c r="D311" s="33"/>
      <c r="E311" s="34"/>
      <c r="F311" s="34"/>
      <c r="G311" s="34"/>
      <c r="H311" s="34"/>
      <c r="I311" s="35"/>
    </row>
    <row r="312" spans="1:9">
      <c r="A312" s="36" t="s">
        <v>147</v>
      </c>
      <c r="B312" s="7" t="s">
        <v>17</v>
      </c>
      <c r="C312" s="36" t="s">
        <v>148</v>
      </c>
      <c r="D312" s="36" t="s">
        <v>149</v>
      </c>
      <c r="E312" s="36" t="s">
        <v>150</v>
      </c>
      <c r="F312" s="36" t="s">
        <v>151</v>
      </c>
      <c r="G312" s="36" t="s">
        <v>152</v>
      </c>
      <c r="H312" s="36" t="s">
        <v>153</v>
      </c>
      <c r="I312" s="36" t="s">
        <v>154</v>
      </c>
    </row>
    <row r="313" spans="1:9">
      <c r="A313" s="17" t="s">
        <v>575</v>
      </c>
      <c r="B313" s="17" t="s">
        <v>576</v>
      </c>
      <c r="C313" s="37" t="s">
        <v>157</v>
      </c>
      <c r="D313" s="38">
        <v>5.0899999999999999E-3</v>
      </c>
      <c r="E313" s="16">
        <v>1</v>
      </c>
      <c r="F313" s="16">
        <v>0</v>
      </c>
      <c r="G313" s="16">
        <v>21.29</v>
      </c>
      <c r="H313" s="16">
        <v>0</v>
      </c>
      <c r="I313" s="16">
        <v>0.1</v>
      </c>
    </row>
    <row r="316" spans="1:9">
      <c r="A316" s="26" t="s">
        <v>591</v>
      </c>
      <c r="B316" s="27"/>
      <c r="C316" s="27"/>
      <c r="D316" s="27"/>
      <c r="E316" s="27"/>
      <c r="F316" s="27"/>
      <c r="G316" s="27"/>
      <c r="H316" s="27"/>
      <c r="I316" s="28"/>
    </row>
    <row r="317" spans="1:9">
      <c r="A317" s="29" t="s">
        <v>145</v>
      </c>
      <c r="B317" s="30"/>
      <c r="C317" s="30"/>
      <c r="D317" s="30"/>
      <c r="E317" s="30"/>
      <c r="F317" s="30"/>
      <c r="G317" s="30"/>
      <c r="H317" s="30"/>
      <c r="I317" s="31"/>
    </row>
    <row r="318" spans="1:9">
      <c r="A318" s="32" t="s">
        <v>592</v>
      </c>
      <c r="B318" s="33"/>
      <c r="C318" s="33"/>
      <c r="D318" s="33"/>
      <c r="E318" s="34"/>
      <c r="F318" s="34"/>
      <c r="G318" s="34"/>
      <c r="H318" s="34"/>
      <c r="I318" s="35"/>
    </row>
    <row r="319" spans="1:9">
      <c r="A319" s="36" t="s">
        <v>147</v>
      </c>
      <c r="B319" s="7" t="s">
        <v>17</v>
      </c>
      <c r="C319" s="36" t="s">
        <v>148</v>
      </c>
      <c r="D319" s="36" t="s">
        <v>149</v>
      </c>
      <c r="E319" s="36" t="s">
        <v>150</v>
      </c>
      <c r="F319" s="36" t="s">
        <v>151</v>
      </c>
      <c r="G319" s="36" t="s">
        <v>152</v>
      </c>
      <c r="H319" s="36" t="s">
        <v>153</v>
      </c>
      <c r="I319" s="36" t="s">
        <v>154</v>
      </c>
    </row>
    <row r="320" spans="1:9">
      <c r="A320" s="17" t="s">
        <v>585</v>
      </c>
      <c r="B320" s="17" t="s">
        <v>586</v>
      </c>
      <c r="C320" s="37" t="s">
        <v>157</v>
      </c>
      <c r="D320" s="38">
        <v>1.154E-2</v>
      </c>
      <c r="E320" s="16">
        <v>1</v>
      </c>
      <c r="F320" s="16">
        <v>0</v>
      </c>
      <c r="G320" s="16">
        <v>25.1</v>
      </c>
      <c r="H320" s="16">
        <v>0</v>
      </c>
      <c r="I320" s="16">
        <v>0.28000000000000003</v>
      </c>
    </row>
    <row r="323" spans="1:9">
      <c r="A323" s="26" t="s">
        <v>593</v>
      </c>
      <c r="B323" s="27"/>
      <c r="C323" s="27"/>
      <c r="D323" s="27"/>
      <c r="E323" s="27"/>
      <c r="F323" s="27"/>
      <c r="G323" s="27"/>
      <c r="H323" s="27"/>
      <c r="I323" s="28"/>
    </row>
    <row r="324" spans="1:9">
      <c r="A324" s="29" t="s">
        <v>145</v>
      </c>
      <c r="B324" s="30"/>
      <c r="C324" s="30"/>
      <c r="D324" s="30"/>
      <c r="E324" s="30"/>
      <c r="F324" s="30"/>
      <c r="G324" s="30"/>
      <c r="H324" s="30"/>
      <c r="I324" s="31"/>
    </row>
    <row r="325" spans="1:9">
      <c r="A325" s="32" t="s">
        <v>594</v>
      </c>
      <c r="B325" s="33"/>
      <c r="C325" s="33"/>
      <c r="D325" s="33"/>
      <c r="E325" s="34"/>
      <c r="F325" s="34"/>
      <c r="G325" s="34"/>
      <c r="H325" s="34"/>
      <c r="I325" s="35"/>
    </row>
    <row r="326" spans="1:9">
      <c r="A326" s="36" t="s">
        <v>147</v>
      </c>
      <c r="B326" s="7" t="s">
        <v>17</v>
      </c>
      <c r="C326" s="36" t="s">
        <v>148</v>
      </c>
      <c r="D326" s="36" t="s">
        <v>149</v>
      </c>
      <c r="E326" s="36" t="s">
        <v>150</v>
      </c>
      <c r="F326" s="36" t="s">
        <v>151</v>
      </c>
      <c r="G326" s="36" t="s">
        <v>152</v>
      </c>
      <c r="H326" s="36" t="s">
        <v>153</v>
      </c>
      <c r="I326" s="36" t="s">
        <v>154</v>
      </c>
    </row>
    <row r="327" spans="1:9">
      <c r="A327" s="17" t="s">
        <v>595</v>
      </c>
      <c r="B327" s="13" t="s">
        <v>596</v>
      </c>
      <c r="C327" s="37" t="s">
        <v>157</v>
      </c>
      <c r="D327" s="38">
        <v>1</v>
      </c>
      <c r="E327" s="16">
        <v>1</v>
      </c>
      <c r="F327" s="16">
        <v>0</v>
      </c>
      <c r="G327" s="16">
        <v>16.5</v>
      </c>
      <c r="H327" s="16">
        <v>0</v>
      </c>
      <c r="I327" s="16">
        <v>16.5</v>
      </c>
    </row>
    <row r="328" spans="1:9" ht="22.5">
      <c r="A328" s="17" t="s">
        <v>417</v>
      </c>
      <c r="B328" s="13" t="s">
        <v>418</v>
      </c>
      <c r="C328" s="37" t="s">
        <v>157</v>
      </c>
      <c r="D328" s="38">
        <v>1</v>
      </c>
      <c r="E328" s="16">
        <v>1</v>
      </c>
      <c r="F328" s="16">
        <v>0</v>
      </c>
      <c r="G328" s="16">
        <v>1.73</v>
      </c>
      <c r="H328" s="16">
        <v>0</v>
      </c>
      <c r="I328" s="16">
        <v>1.73</v>
      </c>
    </row>
    <row r="329" spans="1:9" ht="22.5">
      <c r="A329" s="17" t="s">
        <v>419</v>
      </c>
      <c r="B329" s="13" t="s">
        <v>420</v>
      </c>
      <c r="C329" s="37" t="s">
        <v>157</v>
      </c>
      <c r="D329" s="38">
        <v>1</v>
      </c>
      <c r="E329" s="16">
        <v>1</v>
      </c>
      <c r="F329" s="16">
        <v>0</v>
      </c>
      <c r="G329" s="16">
        <v>1.43</v>
      </c>
      <c r="H329" s="16">
        <v>0</v>
      </c>
      <c r="I329" s="16">
        <v>1.43</v>
      </c>
    </row>
    <row r="330" spans="1:9" ht="22.5">
      <c r="A330" s="17" t="s">
        <v>421</v>
      </c>
      <c r="B330" s="13" t="s">
        <v>422</v>
      </c>
      <c r="C330" s="37" t="s">
        <v>157</v>
      </c>
      <c r="D330" s="38">
        <v>1</v>
      </c>
      <c r="E330" s="16">
        <v>1</v>
      </c>
      <c r="F330" s="16">
        <v>0</v>
      </c>
      <c r="G330" s="16">
        <v>1.67</v>
      </c>
      <c r="H330" s="16">
        <v>0</v>
      </c>
      <c r="I330" s="16">
        <v>1.67</v>
      </c>
    </row>
    <row r="331" spans="1:9" ht="22.5">
      <c r="A331" s="17" t="s">
        <v>423</v>
      </c>
      <c r="B331" s="13" t="s">
        <v>424</v>
      </c>
      <c r="C331" s="37" t="s">
        <v>157</v>
      </c>
      <c r="D331" s="38">
        <v>1</v>
      </c>
      <c r="E331" s="16">
        <v>1</v>
      </c>
      <c r="F331" s="16">
        <v>0</v>
      </c>
      <c r="G331" s="16">
        <v>0.81</v>
      </c>
      <c r="H331" s="16">
        <v>0</v>
      </c>
      <c r="I331" s="16">
        <v>0.81</v>
      </c>
    </row>
    <row r="332" spans="1:9" ht="22.5">
      <c r="A332" s="17" t="s">
        <v>425</v>
      </c>
      <c r="B332" s="13" t="s">
        <v>426</v>
      </c>
      <c r="C332" s="37" t="s">
        <v>157</v>
      </c>
      <c r="D332" s="38">
        <v>1</v>
      </c>
      <c r="E332" s="16">
        <v>1</v>
      </c>
      <c r="F332" s="16">
        <v>0</v>
      </c>
      <c r="G332" s="16">
        <v>0.11</v>
      </c>
      <c r="H332" s="16">
        <v>0</v>
      </c>
      <c r="I332" s="16">
        <v>0.11</v>
      </c>
    </row>
    <row r="333" spans="1:9" ht="22.5">
      <c r="A333" s="17" t="s">
        <v>427</v>
      </c>
      <c r="B333" s="13" t="s">
        <v>428</v>
      </c>
      <c r="C333" s="37" t="s">
        <v>157</v>
      </c>
      <c r="D333" s="38">
        <v>1</v>
      </c>
      <c r="E333" s="16">
        <v>1</v>
      </c>
      <c r="F333" s="16">
        <v>0</v>
      </c>
      <c r="G333" s="16">
        <v>1.04</v>
      </c>
      <c r="H333" s="16">
        <v>0</v>
      </c>
      <c r="I333" s="16">
        <v>1.04</v>
      </c>
    </row>
    <row r="334" spans="1:9">
      <c r="A334" s="17" t="s">
        <v>597</v>
      </c>
      <c r="B334" s="17" t="s">
        <v>598</v>
      </c>
      <c r="C334" s="37" t="s">
        <v>157</v>
      </c>
      <c r="D334" s="38">
        <v>1</v>
      </c>
      <c r="E334" s="16">
        <v>1</v>
      </c>
      <c r="F334" s="16">
        <v>0</v>
      </c>
      <c r="G334" s="16">
        <v>0.19</v>
      </c>
      <c r="H334" s="16">
        <v>0</v>
      </c>
      <c r="I334" s="16">
        <v>0.19</v>
      </c>
    </row>
    <row r="337" spans="1:9">
      <c r="A337" s="26" t="s">
        <v>599</v>
      </c>
      <c r="B337" s="27"/>
      <c r="C337" s="27"/>
      <c r="D337" s="27"/>
      <c r="E337" s="27"/>
      <c r="F337" s="27"/>
      <c r="G337" s="27"/>
      <c r="H337" s="27"/>
      <c r="I337" s="28"/>
    </row>
    <row r="338" spans="1:9">
      <c r="A338" s="29" t="s">
        <v>145</v>
      </c>
      <c r="B338" s="30"/>
      <c r="C338" s="30"/>
      <c r="D338" s="30"/>
      <c r="E338" s="30"/>
      <c r="F338" s="30"/>
      <c r="G338" s="30"/>
      <c r="H338" s="30"/>
      <c r="I338" s="31"/>
    </row>
    <row r="339" spans="1:9">
      <c r="A339" s="32" t="s">
        <v>600</v>
      </c>
      <c r="B339" s="33"/>
      <c r="C339" s="33"/>
      <c r="D339" s="33"/>
      <c r="E339" s="34"/>
      <c r="F339" s="34"/>
      <c r="G339" s="34"/>
      <c r="H339" s="34"/>
      <c r="I339" s="35"/>
    </row>
    <row r="340" spans="1:9">
      <c r="A340" s="36" t="s">
        <v>147</v>
      </c>
      <c r="B340" s="7" t="s">
        <v>17</v>
      </c>
      <c r="C340" s="36" t="s">
        <v>148</v>
      </c>
      <c r="D340" s="36" t="s">
        <v>149</v>
      </c>
      <c r="E340" s="36" t="s">
        <v>150</v>
      </c>
      <c r="F340" s="36" t="s">
        <v>151</v>
      </c>
      <c r="G340" s="36" t="s">
        <v>152</v>
      </c>
      <c r="H340" s="36" t="s">
        <v>153</v>
      </c>
      <c r="I340" s="36" t="s">
        <v>154</v>
      </c>
    </row>
    <row r="341" spans="1:9">
      <c r="A341" s="17" t="s">
        <v>601</v>
      </c>
      <c r="B341" s="13" t="s">
        <v>602</v>
      </c>
      <c r="C341" s="37" t="s">
        <v>157</v>
      </c>
      <c r="D341" s="38">
        <v>1</v>
      </c>
      <c r="E341" s="16">
        <v>1</v>
      </c>
      <c r="F341" s="16">
        <v>0</v>
      </c>
      <c r="G341" s="16">
        <v>21.26</v>
      </c>
      <c r="H341" s="16">
        <v>0</v>
      </c>
      <c r="I341" s="16">
        <v>21.26</v>
      </c>
    </row>
    <row r="342" spans="1:9" ht="22.5">
      <c r="A342" s="17" t="s">
        <v>417</v>
      </c>
      <c r="B342" s="13" t="s">
        <v>418</v>
      </c>
      <c r="C342" s="37" t="s">
        <v>157</v>
      </c>
      <c r="D342" s="38">
        <v>1</v>
      </c>
      <c r="E342" s="16">
        <v>1</v>
      </c>
      <c r="F342" s="16">
        <v>0</v>
      </c>
      <c r="G342" s="16">
        <v>1.73</v>
      </c>
      <c r="H342" s="16">
        <v>0</v>
      </c>
      <c r="I342" s="16">
        <v>1.73</v>
      </c>
    </row>
    <row r="343" spans="1:9" ht="22.5">
      <c r="A343" s="17" t="s">
        <v>419</v>
      </c>
      <c r="B343" s="13" t="s">
        <v>420</v>
      </c>
      <c r="C343" s="37" t="s">
        <v>157</v>
      </c>
      <c r="D343" s="38">
        <v>1</v>
      </c>
      <c r="E343" s="16">
        <v>1</v>
      </c>
      <c r="F343" s="16">
        <v>0</v>
      </c>
      <c r="G343" s="16">
        <v>1.43</v>
      </c>
      <c r="H343" s="16">
        <v>0</v>
      </c>
      <c r="I343" s="16">
        <v>1.43</v>
      </c>
    </row>
    <row r="344" spans="1:9" ht="22.5">
      <c r="A344" s="17" t="s">
        <v>421</v>
      </c>
      <c r="B344" s="13" t="s">
        <v>422</v>
      </c>
      <c r="C344" s="37" t="s">
        <v>157</v>
      </c>
      <c r="D344" s="38">
        <v>1</v>
      </c>
      <c r="E344" s="16">
        <v>1</v>
      </c>
      <c r="F344" s="16">
        <v>0</v>
      </c>
      <c r="G344" s="16">
        <v>1.67</v>
      </c>
      <c r="H344" s="16">
        <v>0</v>
      </c>
      <c r="I344" s="16">
        <v>1.67</v>
      </c>
    </row>
    <row r="345" spans="1:9" ht="22.5">
      <c r="A345" s="17" t="s">
        <v>423</v>
      </c>
      <c r="B345" s="13" t="s">
        <v>424</v>
      </c>
      <c r="C345" s="37" t="s">
        <v>157</v>
      </c>
      <c r="D345" s="38">
        <v>1</v>
      </c>
      <c r="E345" s="16">
        <v>1</v>
      </c>
      <c r="F345" s="16">
        <v>0</v>
      </c>
      <c r="G345" s="16">
        <v>0.81</v>
      </c>
      <c r="H345" s="16">
        <v>0</v>
      </c>
      <c r="I345" s="16">
        <v>0.81</v>
      </c>
    </row>
    <row r="346" spans="1:9" ht="22.5">
      <c r="A346" s="17" t="s">
        <v>425</v>
      </c>
      <c r="B346" s="13" t="s">
        <v>426</v>
      </c>
      <c r="C346" s="37" t="s">
        <v>157</v>
      </c>
      <c r="D346" s="38">
        <v>1</v>
      </c>
      <c r="E346" s="16">
        <v>1</v>
      </c>
      <c r="F346" s="16">
        <v>0</v>
      </c>
      <c r="G346" s="16">
        <v>0.11</v>
      </c>
      <c r="H346" s="16">
        <v>0</v>
      </c>
      <c r="I346" s="16">
        <v>0.11</v>
      </c>
    </row>
    <row r="347" spans="1:9" ht="22.5">
      <c r="A347" s="17" t="s">
        <v>427</v>
      </c>
      <c r="B347" s="13" t="s">
        <v>428</v>
      </c>
      <c r="C347" s="37" t="s">
        <v>157</v>
      </c>
      <c r="D347" s="38">
        <v>1</v>
      </c>
      <c r="E347" s="16">
        <v>1</v>
      </c>
      <c r="F347" s="16">
        <v>0</v>
      </c>
      <c r="G347" s="16">
        <v>1.04</v>
      </c>
      <c r="H347" s="16">
        <v>0</v>
      </c>
      <c r="I347" s="16">
        <v>1.04</v>
      </c>
    </row>
    <row r="348" spans="1:9">
      <c r="A348" s="17" t="s">
        <v>603</v>
      </c>
      <c r="B348" s="17" t="s">
        <v>604</v>
      </c>
      <c r="C348" s="37" t="s">
        <v>157</v>
      </c>
      <c r="D348" s="38">
        <v>1</v>
      </c>
      <c r="E348" s="16">
        <v>1</v>
      </c>
      <c r="F348" s="16">
        <v>0</v>
      </c>
      <c r="G348" s="16">
        <v>0.24</v>
      </c>
      <c r="H348" s="16">
        <v>0</v>
      </c>
      <c r="I348" s="16">
        <v>0.24</v>
      </c>
    </row>
    <row r="351" spans="1:9">
      <c r="A351" s="26" t="s">
        <v>605</v>
      </c>
      <c r="B351" s="27"/>
      <c r="C351" s="27"/>
      <c r="D351" s="27"/>
      <c r="E351" s="27"/>
      <c r="F351" s="27"/>
      <c r="G351" s="27"/>
      <c r="H351" s="27"/>
      <c r="I351" s="28"/>
    </row>
    <row r="352" spans="1:9">
      <c r="A352" s="29" t="s">
        <v>145</v>
      </c>
      <c r="B352" s="30"/>
      <c r="C352" s="30"/>
      <c r="D352" s="30"/>
      <c r="E352" s="30"/>
      <c r="F352" s="30"/>
      <c r="G352" s="30"/>
      <c r="H352" s="30"/>
      <c r="I352" s="31"/>
    </row>
    <row r="353" spans="1:9">
      <c r="A353" s="32" t="s">
        <v>606</v>
      </c>
      <c r="B353" s="33"/>
      <c r="C353" s="33"/>
      <c r="D353" s="33"/>
      <c r="E353" s="34"/>
      <c r="F353" s="34"/>
      <c r="G353" s="34"/>
      <c r="H353" s="34"/>
      <c r="I353" s="35"/>
    </row>
    <row r="354" spans="1:9">
      <c r="A354" s="36" t="s">
        <v>147</v>
      </c>
      <c r="B354" s="7" t="s">
        <v>17</v>
      </c>
      <c r="C354" s="36" t="s">
        <v>148</v>
      </c>
      <c r="D354" s="36" t="s">
        <v>149</v>
      </c>
      <c r="E354" s="36" t="s">
        <v>150</v>
      </c>
      <c r="F354" s="36" t="s">
        <v>151</v>
      </c>
      <c r="G354" s="36" t="s">
        <v>152</v>
      </c>
      <c r="H354" s="36" t="s">
        <v>153</v>
      </c>
      <c r="I354" s="36" t="s">
        <v>154</v>
      </c>
    </row>
    <row r="355" spans="1:9">
      <c r="A355" s="17" t="s">
        <v>595</v>
      </c>
      <c r="B355" s="17" t="s">
        <v>596</v>
      </c>
      <c r="C355" s="37" t="s">
        <v>157</v>
      </c>
      <c r="D355" s="38">
        <v>1.154E-2</v>
      </c>
      <c r="E355" s="16">
        <v>1</v>
      </c>
      <c r="F355" s="16">
        <v>0</v>
      </c>
      <c r="G355" s="16">
        <v>16.5</v>
      </c>
      <c r="H355" s="16">
        <v>0</v>
      </c>
      <c r="I355" s="16">
        <v>0.19</v>
      </c>
    </row>
    <row r="358" spans="1:9">
      <c r="A358" s="26" t="s">
        <v>607</v>
      </c>
      <c r="B358" s="27"/>
      <c r="C358" s="27"/>
      <c r="D358" s="27"/>
      <c r="E358" s="27"/>
      <c r="F358" s="27"/>
      <c r="G358" s="27"/>
      <c r="H358" s="27"/>
      <c r="I358" s="28"/>
    </row>
    <row r="359" spans="1:9">
      <c r="A359" s="29" t="s">
        <v>145</v>
      </c>
      <c r="B359" s="30"/>
      <c r="C359" s="30"/>
      <c r="D359" s="30"/>
      <c r="E359" s="30"/>
      <c r="F359" s="30"/>
      <c r="G359" s="30"/>
      <c r="H359" s="30"/>
      <c r="I359" s="31"/>
    </row>
    <row r="360" spans="1:9">
      <c r="A360" s="32" t="s">
        <v>608</v>
      </c>
      <c r="B360" s="33"/>
      <c r="C360" s="33"/>
      <c r="D360" s="33"/>
      <c r="E360" s="34"/>
      <c r="F360" s="34"/>
      <c r="G360" s="34"/>
      <c r="H360" s="34"/>
      <c r="I360" s="35"/>
    </row>
    <row r="361" spans="1:9">
      <c r="A361" s="36" t="s">
        <v>147</v>
      </c>
      <c r="B361" s="7" t="s">
        <v>17</v>
      </c>
      <c r="C361" s="36" t="s">
        <v>148</v>
      </c>
      <c r="D361" s="36" t="s">
        <v>149</v>
      </c>
      <c r="E361" s="36" t="s">
        <v>150</v>
      </c>
      <c r="F361" s="36" t="s">
        <v>151</v>
      </c>
      <c r="G361" s="36" t="s">
        <v>152</v>
      </c>
      <c r="H361" s="36" t="s">
        <v>153</v>
      </c>
      <c r="I361" s="36" t="s">
        <v>154</v>
      </c>
    </row>
    <row r="362" spans="1:9">
      <c r="A362" s="17" t="s">
        <v>601</v>
      </c>
      <c r="B362" s="17" t="s">
        <v>602</v>
      </c>
      <c r="C362" s="37" t="s">
        <v>157</v>
      </c>
      <c r="D362" s="38">
        <v>1.154E-2</v>
      </c>
      <c r="E362" s="16">
        <v>1</v>
      </c>
      <c r="F362" s="16">
        <v>0</v>
      </c>
      <c r="G362" s="16">
        <v>21.26</v>
      </c>
      <c r="H362" s="16">
        <v>0</v>
      </c>
      <c r="I362" s="16">
        <v>0.24</v>
      </c>
    </row>
    <row r="365" spans="1:9">
      <c r="A365" s="26" t="s">
        <v>609</v>
      </c>
      <c r="B365" s="27"/>
      <c r="C365" s="27"/>
      <c r="D365" s="27"/>
      <c r="E365" s="27"/>
      <c r="F365" s="27"/>
      <c r="G365" s="27"/>
      <c r="H365" s="27"/>
      <c r="I365" s="28"/>
    </row>
    <row r="366" spans="1:9">
      <c r="A366" s="29" t="s">
        <v>145</v>
      </c>
      <c r="B366" s="30"/>
      <c r="C366" s="30"/>
      <c r="D366" s="30"/>
      <c r="E366" s="30"/>
      <c r="F366" s="30"/>
      <c r="G366" s="30"/>
      <c r="H366" s="30"/>
      <c r="I366" s="31"/>
    </row>
    <row r="367" spans="1:9">
      <c r="A367" s="32" t="s">
        <v>610</v>
      </c>
      <c r="B367" s="33"/>
      <c r="C367" s="33"/>
      <c r="D367" s="33"/>
      <c r="E367" s="34"/>
      <c r="F367" s="34"/>
      <c r="G367" s="34"/>
      <c r="H367" s="34"/>
      <c r="I367" s="35"/>
    </row>
    <row r="368" spans="1:9">
      <c r="A368" s="36" t="s">
        <v>147</v>
      </c>
      <c r="B368" s="7" t="s">
        <v>17</v>
      </c>
      <c r="C368" s="36" t="s">
        <v>148</v>
      </c>
      <c r="D368" s="36" t="s">
        <v>149</v>
      </c>
      <c r="E368" s="36" t="s">
        <v>150</v>
      </c>
      <c r="F368" s="36" t="s">
        <v>151</v>
      </c>
      <c r="G368" s="36" t="s">
        <v>152</v>
      </c>
      <c r="H368" s="36" t="s">
        <v>153</v>
      </c>
      <c r="I368" s="36" t="s">
        <v>154</v>
      </c>
    </row>
    <row r="369" spans="1:9">
      <c r="A369" s="17" t="s">
        <v>611</v>
      </c>
      <c r="B369" s="13" t="s">
        <v>612</v>
      </c>
      <c r="C369" s="37" t="s">
        <v>157</v>
      </c>
      <c r="D369" s="38">
        <v>1</v>
      </c>
      <c r="E369" s="16">
        <v>1</v>
      </c>
      <c r="F369" s="16">
        <v>0</v>
      </c>
      <c r="G369" s="16">
        <v>16.5</v>
      </c>
      <c r="H369" s="16">
        <v>0</v>
      </c>
      <c r="I369" s="16">
        <v>16.5</v>
      </c>
    </row>
    <row r="370" spans="1:9" ht="22.5">
      <c r="A370" s="17" t="s">
        <v>417</v>
      </c>
      <c r="B370" s="13" t="s">
        <v>418</v>
      </c>
      <c r="C370" s="37" t="s">
        <v>157</v>
      </c>
      <c r="D370" s="38">
        <v>1</v>
      </c>
      <c r="E370" s="16">
        <v>1</v>
      </c>
      <c r="F370" s="16">
        <v>0</v>
      </c>
      <c r="G370" s="16">
        <v>1.73</v>
      </c>
      <c r="H370" s="16">
        <v>0</v>
      </c>
      <c r="I370" s="16">
        <v>1.73</v>
      </c>
    </row>
    <row r="371" spans="1:9" ht="22.5">
      <c r="A371" s="17" t="s">
        <v>449</v>
      </c>
      <c r="B371" s="13" t="s">
        <v>450</v>
      </c>
      <c r="C371" s="37" t="s">
        <v>157</v>
      </c>
      <c r="D371" s="38">
        <v>1</v>
      </c>
      <c r="E371" s="16">
        <v>1</v>
      </c>
      <c r="F371" s="16">
        <v>0</v>
      </c>
      <c r="G371" s="16">
        <v>1.41</v>
      </c>
      <c r="H371" s="16">
        <v>0</v>
      </c>
      <c r="I371" s="16">
        <v>1.41</v>
      </c>
    </row>
    <row r="372" spans="1:9" ht="22.5">
      <c r="A372" s="17" t="s">
        <v>421</v>
      </c>
      <c r="B372" s="13" t="s">
        <v>422</v>
      </c>
      <c r="C372" s="37" t="s">
        <v>157</v>
      </c>
      <c r="D372" s="38">
        <v>1</v>
      </c>
      <c r="E372" s="16">
        <v>1</v>
      </c>
      <c r="F372" s="16">
        <v>0</v>
      </c>
      <c r="G372" s="16">
        <v>1.67</v>
      </c>
      <c r="H372" s="16">
        <v>0</v>
      </c>
      <c r="I372" s="16">
        <v>1.67</v>
      </c>
    </row>
    <row r="373" spans="1:9" ht="22.5">
      <c r="A373" s="17" t="s">
        <v>451</v>
      </c>
      <c r="B373" s="13" t="s">
        <v>452</v>
      </c>
      <c r="C373" s="37" t="s">
        <v>157</v>
      </c>
      <c r="D373" s="38">
        <v>1</v>
      </c>
      <c r="E373" s="16">
        <v>1</v>
      </c>
      <c r="F373" s="16">
        <v>0</v>
      </c>
      <c r="G373" s="16">
        <v>0.28000000000000003</v>
      </c>
      <c r="H373" s="16">
        <v>0</v>
      </c>
      <c r="I373" s="16">
        <v>0.28000000000000003</v>
      </c>
    </row>
    <row r="374" spans="1:9" ht="22.5">
      <c r="A374" s="17" t="s">
        <v>425</v>
      </c>
      <c r="B374" s="13" t="s">
        <v>426</v>
      </c>
      <c r="C374" s="37" t="s">
        <v>157</v>
      </c>
      <c r="D374" s="38">
        <v>1</v>
      </c>
      <c r="E374" s="16">
        <v>1</v>
      </c>
      <c r="F374" s="16">
        <v>0</v>
      </c>
      <c r="G374" s="16">
        <v>0.11</v>
      </c>
      <c r="H374" s="16">
        <v>0</v>
      </c>
      <c r="I374" s="16">
        <v>0.11</v>
      </c>
    </row>
    <row r="375" spans="1:9" ht="22.5">
      <c r="A375" s="17" t="s">
        <v>427</v>
      </c>
      <c r="B375" s="13" t="s">
        <v>428</v>
      </c>
      <c r="C375" s="37" t="s">
        <v>157</v>
      </c>
      <c r="D375" s="38">
        <v>1</v>
      </c>
      <c r="E375" s="16">
        <v>1</v>
      </c>
      <c r="F375" s="16">
        <v>0</v>
      </c>
      <c r="G375" s="16">
        <v>1.04</v>
      </c>
      <c r="H375" s="16">
        <v>0</v>
      </c>
      <c r="I375" s="16">
        <v>1.04</v>
      </c>
    </row>
    <row r="376" spans="1:9">
      <c r="A376" s="17" t="s">
        <v>613</v>
      </c>
      <c r="B376" s="17" t="s">
        <v>614</v>
      </c>
      <c r="C376" s="37" t="s">
        <v>157</v>
      </c>
      <c r="D376" s="38">
        <v>1</v>
      </c>
      <c r="E376" s="16">
        <v>1</v>
      </c>
      <c r="F376" s="16">
        <v>0</v>
      </c>
      <c r="G376" s="16">
        <v>0.24</v>
      </c>
      <c r="H376" s="16">
        <v>0</v>
      </c>
      <c r="I376" s="16">
        <v>0.24</v>
      </c>
    </row>
    <row r="379" spans="1:9">
      <c r="A379" s="26" t="s">
        <v>615</v>
      </c>
      <c r="B379" s="27"/>
      <c r="C379" s="27"/>
      <c r="D379" s="27"/>
      <c r="E379" s="27"/>
      <c r="F379" s="27"/>
      <c r="G379" s="27"/>
      <c r="H379" s="27"/>
      <c r="I379" s="28"/>
    </row>
    <row r="380" spans="1:9">
      <c r="A380" s="29" t="s">
        <v>145</v>
      </c>
      <c r="B380" s="30"/>
      <c r="C380" s="30"/>
      <c r="D380" s="30"/>
      <c r="E380" s="30"/>
      <c r="F380" s="30"/>
      <c r="G380" s="30"/>
      <c r="H380" s="30"/>
      <c r="I380" s="31"/>
    </row>
    <row r="381" spans="1:9">
      <c r="A381" s="32" t="s">
        <v>616</v>
      </c>
      <c r="B381" s="33"/>
      <c r="C381" s="33"/>
      <c r="D381" s="33"/>
      <c r="E381" s="34"/>
      <c r="F381" s="34"/>
      <c r="G381" s="34"/>
      <c r="H381" s="34"/>
      <c r="I381" s="35"/>
    </row>
    <row r="382" spans="1:9">
      <c r="A382" s="36" t="s">
        <v>147</v>
      </c>
      <c r="B382" s="7" t="s">
        <v>17</v>
      </c>
      <c r="C382" s="36" t="s">
        <v>148</v>
      </c>
      <c r="D382" s="36" t="s">
        <v>149</v>
      </c>
      <c r="E382" s="36" t="s">
        <v>150</v>
      </c>
      <c r="F382" s="36" t="s">
        <v>151</v>
      </c>
      <c r="G382" s="36" t="s">
        <v>152</v>
      </c>
      <c r="H382" s="36" t="s">
        <v>153</v>
      </c>
      <c r="I382" s="36" t="s">
        <v>154</v>
      </c>
    </row>
    <row r="383" spans="1:9">
      <c r="A383" s="17" t="s">
        <v>611</v>
      </c>
      <c r="B383" s="17" t="s">
        <v>612</v>
      </c>
      <c r="C383" s="37" t="s">
        <v>157</v>
      </c>
      <c r="D383" s="38">
        <v>1.4760000000000001E-2</v>
      </c>
      <c r="E383" s="16">
        <v>1</v>
      </c>
      <c r="F383" s="16">
        <v>0</v>
      </c>
      <c r="G383" s="16">
        <v>16.5</v>
      </c>
      <c r="H383" s="16">
        <v>0</v>
      </c>
      <c r="I383" s="16">
        <v>0.24</v>
      </c>
    </row>
    <row r="386" spans="1:9">
      <c r="A386" s="26" t="s">
        <v>617</v>
      </c>
      <c r="B386" s="27"/>
      <c r="C386" s="27"/>
      <c r="D386" s="27"/>
      <c r="E386" s="27"/>
      <c r="F386" s="27"/>
      <c r="G386" s="27"/>
      <c r="H386" s="27"/>
      <c r="I386" s="28"/>
    </row>
    <row r="387" spans="1:9">
      <c r="A387" s="29" t="s">
        <v>145</v>
      </c>
      <c r="B387" s="30"/>
      <c r="C387" s="30"/>
      <c r="D387" s="30"/>
      <c r="E387" s="30"/>
      <c r="F387" s="30"/>
      <c r="G387" s="30"/>
      <c r="H387" s="30"/>
      <c r="I387" s="31"/>
    </row>
    <row r="388" spans="1:9">
      <c r="A388" s="32" t="s">
        <v>618</v>
      </c>
      <c r="B388" s="33"/>
      <c r="C388" s="33"/>
      <c r="D388" s="33"/>
      <c r="E388" s="34"/>
      <c r="F388" s="34"/>
      <c r="G388" s="34"/>
      <c r="H388" s="34"/>
      <c r="I388" s="35"/>
    </row>
    <row r="389" spans="1:9">
      <c r="A389" s="36" t="s">
        <v>147</v>
      </c>
      <c r="B389" s="7" t="s">
        <v>17</v>
      </c>
      <c r="C389" s="36" t="s">
        <v>148</v>
      </c>
      <c r="D389" s="36" t="s">
        <v>149</v>
      </c>
      <c r="E389" s="36" t="s">
        <v>150</v>
      </c>
      <c r="F389" s="36" t="s">
        <v>151</v>
      </c>
      <c r="G389" s="36" t="s">
        <v>152</v>
      </c>
      <c r="H389" s="36" t="s">
        <v>153</v>
      </c>
      <c r="I389" s="36" t="s">
        <v>154</v>
      </c>
    </row>
    <row r="390" spans="1:9" ht="33.75">
      <c r="A390" s="17" t="s">
        <v>619</v>
      </c>
      <c r="B390" s="13" t="s">
        <v>620</v>
      </c>
      <c r="C390" s="37" t="s">
        <v>157</v>
      </c>
      <c r="D390" s="38">
        <v>1</v>
      </c>
      <c r="E390" s="16">
        <v>1</v>
      </c>
      <c r="F390" s="16">
        <v>0</v>
      </c>
      <c r="G390" s="16">
        <v>1.28</v>
      </c>
      <c r="H390" s="16">
        <v>0</v>
      </c>
      <c r="I390" s="16">
        <v>1.28</v>
      </c>
    </row>
    <row r="391" spans="1:9">
      <c r="A391" s="17" t="s">
        <v>621</v>
      </c>
      <c r="B391" s="17" t="s">
        <v>622</v>
      </c>
      <c r="C391" s="37" t="s">
        <v>157</v>
      </c>
      <c r="D391" s="38">
        <v>1</v>
      </c>
      <c r="E391" s="16">
        <v>1</v>
      </c>
      <c r="F391" s="16">
        <v>0</v>
      </c>
      <c r="G391" s="16">
        <v>0.28999999999999998</v>
      </c>
      <c r="H391" s="16">
        <v>0</v>
      </c>
      <c r="I391" s="16">
        <v>0.28999999999999998</v>
      </c>
    </row>
    <row r="394" spans="1:9">
      <c r="A394" s="26" t="s">
        <v>623</v>
      </c>
      <c r="B394" s="27"/>
      <c r="C394" s="27"/>
      <c r="D394" s="27"/>
      <c r="E394" s="27"/>
      <c r="F394" s="27"/>
      <c r="G394" s="27"/>
      <c r="H394" s="27"/>
      <c r="I394" s="28"/>
    </row>
    <row r="395" spans="1:9">
      <c r="A395" s="29" t="s">
        <v>145</v>
      </c>
      <c r="B395" s="30"/>
      <c r="C395" s="30"/>
      <c r="D395" s="30"/>
      <c r="E395" s="30"/>
      <c r="F395" s="30"/>
      <c r="G395" s="30"/>
      <c r="H395" s="30"/>
      <c r="I395" s="31"/>
    </row>
    <row r="396" spans="1:9">
      <c r="A396" s="32" t="s">
        <v>624</v>
      </c>
      <c r="B396" s="33"/>
      <c r="C396" s="33"/>
      <c r="D396" s="33"/>
      <c r="E396" s="34"/>
      <c r="F396" s="34"/>
      <c r="G396" s="34"/>
      <c r="H396" s="34"/>
      <c r="I396" s="35"/>
    </row>
    <row r="397" spans="1:9">
      <c r="A397" s="36" t="s">
        <v>147</v>
      </c>
      <c r="B397" s="7" t="s">
        <v>17</v>
      </c>
      <c r="C397" s="36" t="s">
        <v>148</v>
      </c>
      <c r="D397" s="36" t="s">
        <v>149</v>
      </c>
      <c r="E397" s="36" t="s">
        <v>150</v>
      </c>
      <c r="F397" s="36" t="s">
        <v>151</v>
      </c>
      <c r="G397" s="36" t="s">
        <v>152</v>
      </c>
      <c r="H397" s="36" t="s">
        <v>153</v>
      </c>
      <c r="I397" s="36" t="s">
        <v>154</v>
      </c>
    </row>
    <row r="398" spans="1:9" ht="33.75">
      <c r="A398" s="17" t="s">
        <v>619</v>
      </c>
      <c r="B398" s="13" t="s">
        <v>620</v>
      </c>
      <c r="C398" s="37" t="s">
        <v>157</v>
      </c>
      <c r="D398" s="38">
        <v>1</v>
      </c>
      <c r="E398" s="16">
        <v>1</v>
      </c>
      <c r="F398" s="16">
        <v>0</v>
      </c>
      <c r="G398" s="16">
        <v>1.28</v>
      </c>
      <c r="H398" s="16">
        <v>0</v>
      </c>
      <c r="I398" s="16">
        <v>1.28</v>
      </c>
    </row>
    <row r="399" spans="1:9" ht="33.75">
      <c r="A399" s="17" t="s">
        <v>621</v>
      </c>
      <c r="B399" s="13" t="s">
        <v>622</v>
      </c>
      <c r="C399" s="37" t="s">
        <v>157</v>
      </c>
      <c r="D399" s="38">
        <v>1</v>
      </c>
      <c r="E399" s="16">
        <v>1</v>
      </c>
      <c r="F399" s="16">
        <v>0</v>
      </c>
      <c r="G399" s="16">
        <v>0.28999999999999998</v>
      </c>
      <c r="H399" s="16">
        <v>0</v>
      </c>
      <c r="I399" s="16">
        <v>0.28999999999999998</v>
      </c>
    </row>
    <row r="400" spans="1:9" ht="33.75">
      <c r="A400" s="17" t="s">
        <v>625</v>
      </c>
      <c r="B400" s="13" t="s">
        <v>626</v>
      </c>
      <c r="C400" s="37" t="s">
        <v>157</v>
      </c>
      <c r="D400" s="38">
        <v>1</v>
      </c>
      <c r="E400" s="16">
        <v>1</v>
      </c>
      <c r="F400" s="16">
        <v>0</v>
      </c>
      <c r="G400" s="16">
        <v>1.4</v>
      </c>
      <c r="H400" s="16">
        <v>0</v>
      </c>
      <c r="I400" s="16">
        <v>1.4</v>
      </c>
    </row>
    <row r="401" spans="1:9">
      <c r="A401" s="17" t="s">
        <v>627</v>
      </c>
      <c r="B401" s="17" t="s">
        <v>628</v>
      </c>
      <c r="C401" s="37" t="s">
        <v>157</v>
      </c>
      <c r="D401" s="38">
        <v>1</v>
      </c>
      <c r="E401" s="16">
        <v>1</v>
      </c>
      <c r="F401" s="16">
        <v>0</v>
      </c>
      <c r="G401" s="16">
        <v>2.82</v>
      </c>
      <c r="H401" s="16">
        <v>0</v>
      </c>
      <c r="I401" s="16">
        <v>2.82</v>
      </c>
    </row>
    <row r="404" spans="1:9">
      <c r="A404" s="26" t="s">
        <v>629</v>
      </c>
      <c r="B404" s="27"/>
      <c r="C404" s="27"/>
      <c r="D404" s="27"/>
      <c r="E404" s="27"/>
      <c r="F404" s="27"/>
      <c r="G404" s="27"/>
      <c r="H404" s="27"/>
      <c r="I404" s="28"/>
    </row>
    <row r="405" spans="1:9">
      <c r="A405" s="29" t="s">
        <v>145</v>
      </c>
      <c r="B405" s="30"/>
      <c r="C405" s="30"/>
      <c r="D405" s="30"/>
      <c r="E405" s="30"/>
      <c r="F405" s="30"/>
      <c r="G405" s="30"/>
      <c r="H405" s="30"/>
      <c r="I405" s="31"/>
    </row>
    <row r="406" spans="1:9">
      <c r="A406" s="32" t="s">
        <v>630</v>
      </c>
      <c r="B406" s="33"/>
      <c r="C406" s="33"/>
      <c r="D406" s="33"/>
      <c r="E406" s="34"/>
      <c r="F406" s="34"/>
      <c r="G406" s="34"/>
      <c r="H406" s="34"/>
      <c r="I406" s="35"/>
    </row>
    <row r="407" spans="1:9">
      <c r="A407" s="36" t="s">
        <v>147</v>
      </c>
      <c r="B407" s="7" t="s">
        <v>17</v>
      </c>
      <c r="C407" s="36" t="s">
        <v>148</v>
      </c>
      <c r="D407" s="36" t="s">
        <v>149</v>
      </c>
      <c r="E407" s="36" t="s">
        <v>150</v>
      </c>
      <c r="F407" s="36" t="s">
        <v>151</v>
      </c>
      <c r="G407" s="36" t="s">
        <v>152</v>
      </c>
      <c r="H407" s="36" t="s">
        <v>153</v>
      </c>
      <c r="I407" s="36" t="s">
        <v>154</v>
      </c>
    </row>
    <row r="408" spans="1:9" ht="22.5">
      <c r="A408" s="17" t="s">
        <v>631</v>
      </c>
      <c r="B408" s="13" t="s">
        <v>632</v>
      </c>
      <c r="C408" s="37" t="s">
        <v>157</v>
      </c>
      <c r="D408" s="38">
        <v>1</v>
      </c>
      <c r="E408" s="16">
        <v>1</v>
      </c>
      <c r="F408" s="16">
        <v>0</v>
      </c>
      <c r="G408" s="16">
        <v>21.98</v>
      </c>
      <c r="H408" s="16">
        <v>0</v>
      </c>
      <c r="I408" s="16">
        <v>21.98</v>
      </c>
    </row>
    <row r="409" spans="1:9" ht="22.5">
      <c r="A409" s="17" t="s">
        <v>417</v>
      </c>
      <c r="B409" s="13" t="s">
        <v>418</v>
      </c>
      <c r="C409" s="37" t="s">
        <v>157</v>
      </c>
      <c r="D409" s="38">
        <v>1</v>
      </c>
      <c r="E409" s="16">
        <v>1</v>
      </c>
      <c r="F409" s="16">
        <v>0</v>
      </c>
      <c r="G409" s="16">
        <v>1.73</v>
      </c>
      <c r="H409" s="16">
        <v>0</v>
      </c>
      <c r="I409" s="16">
        <v>1.73</v>
      </c>
    </row>
    <row r="410" spans="1:9" ht="22.5">
      <c r="A410" s="17" t="s">
        <v>577</v>
      </c>
      <c r="B410" s="13" t="s">
        <v>578</v>
      </c>
      <c r="C410" s="37" t="s">
        <v>157</v>
      </c>
      <c r="D410" s="38">
        <v>1</v>
      </c>
      <c r="E410" s="16">
        <v>1</v>
      </c>
      <c r="F410" s="16">
        <v>0</v>
      </c>
      <c r="G410" s="16">
        <v>0.9</v>
      </c>
      <c r="H410" s="16">
        <v>0</v>
      </c>
      <c r="I410" s="16">
        <v>0.9</v>
      </c>
    </row>
    <row r="411" spans="1:9" ht="22.5">
      <c r="A411" s="17" t="s">
        <v>421</v>
      </c>
      <c r="B411" s="13" t="s">
        <v>422</v>
      </c>
      <c r="C411" s="37" t="s">
        <v>157</v>
      </c>
      <c r="D411" s="38">
        <v>1</v>
      </c>
      <c r="E411" s="16">
        <v>1</v>
      </c>
      <c r="F411" s="16">
        <v>0</v>
      </c>
      <c r="G411" s="16">
        <v>1.67</v>
      </c>
      <c r="H411" s="16">
        <v>0</v>
      </c>
      <c r="I411" s="16">
        <v>1.67</v>
      </c>
    </row>
    <row r="412" spans="1:9" ht="22.5">
      <c r="A412" s="17" t="s">
        <v>579</v>
      </c>
      <c r="B412" s="13" t="s">
        <v>580</v>
      </c>
      <c r="C412" s="37" t="s">
        <v>157</v>
      </c>
      <c r="D412" s="38">
        <v>1</v>
      </c>
      <c r="E412" s="16">
        <v>1</v>
      </c>
      <c r="F412" s="16">
        <v>0</v>
      </c>
      <c r="G412" s="16">
        <v>0.02</v>
      </c>
      <c r="H412" s="16">
        <v>0</v>
      </c>
      <c r="I412" s="16">
        <v>0.02</v>
      </c>
    </row>
    <row r="413" spans="1:9" ht="22.5">
      <c r="A413" s="17" t="s">
        <v>425</v>
      </c>
      <c r="B413" s="13" t="s">
        <v>426</v>
      </c>
      <c r="C413" s="37" t="s">
        <v>157</v>
      </c>
      <c r="D413" s="38">
        <v>1</v>
      </c>
      <c r="E413" s="16">
        <v>1</v>
      </c>
      <c r="F413" s="16">
        <v>0</v>
      </c>
      <c r="G413" s="16">
        <v>0.11</v>
      </c>
      <c r="H413" s="16">
        <v>0</v>
      </c>
      <c r="I413" s="16">
        <v>0.11</v>
      </c>
    </row>
    <row r="414" spans="1:9" ht="22.5">
      <c r="A414" s="17" t="s">
        <v>427</v>
      </c>
      <c r="B414" s="13" t="s">
        <v>428</v>
      </c>
      <c r="C414" s="37" t="s">
        <v>157</v>
      </c>
      <c r="D414" s="38">
        <v>1</v>
      </c>
      <c r="E414" s="16">
        <v>1</v>
      </c>
      <c r="F414" s="16">
        <v>0</v>
      </c>
      <c r="G414" s="16">
        <v>1.04</v>
      </c>
      <c r="H414" s="16">
        <v>0</v>
      </c>
      <c r="I414" s="16">
        <v>1.04</v>
      </c>
    </row>
    <row r="415" spans="1:9">
      <c r="A415" s="17" t="s">
        <v>633</v>
      </c>
      <c r="B415" s="17" t="s">
        <v>634</v>
      </c>
      <c r="C415" s="37" t="s">
        <v>157</v>
      </c>
      <c r="D415" s="38">
        <v>1</v>
      </c>
      <c r="E415" s="16">
        <v>1</v>
      </c>
      <c r="F415" s="16">
        <v>0</v>
      </c>
      <c r="G415" s="16">
        <v>0.18</v>
      </c>
      <c r="H415" s="16">
        <v>0</v>
      </c>
      <c r="I415" s="16">
        <v>0.18</v>
      </c>
    </row>
    <row r="418" spans="1:9">
      <c r="A418" s="26" t="s">
        <v>635</v>
      </c>
      <c r="B418" s="27"/>
      <c r="C418" s="27"/>
      <c r="D418" s="27"/>
      <c r="E418" s="27"/>
      <c r="F418" s="27"/>
      <c r="G418" s="27"/>
      <c r="H418" s="27"/>
      <c r="I418" s="28"/>
    </row>
    <row r="419" spans="1:9">
      <c r="A419" s="29" t="s">
        <v>145</v>
      </c>
      <c r="B419" s="30"/>
      <c r="C419" s="30"/>
      <c r="D419" s="30"/>
      <c r="E419" s="30"/>
      <c r="F419" s="30"/>
      <c r="G419" s="30"/>
      <c r="H419" s="30"/>
      <c r="I419" s="31"/>
    </row>
    <row r="420" spans="1:9">
      <c r="A420" s="32" t="s">
        <v>636</v>
      </c>
      <c r="B420" s="33"/>
      <c r="C420" s="33"/>
      <c r="D420" s="33"/>
      <c r="E420" s="34"/>
      <c r="F420" s="34"/>
      <c r="G420" s="34"/>
      <c r="H420" s="34"/>
      <c r="I420" s="35"/>
    </row>
    <row r="421" spans="1:9">
      <c r="A421" s="36" t="s">
        <v>147</v>
      </c>
      <c r="B421" s="7" t="s">
        <v>17</v>
      </c>
      <c r="C421" s="36" t="s">
        <v>148</v>
      </c>
      <c r="D421" s="36" t="s">
        <v>149</v>
      </c>
      <c r="E421" s="36" t="s">
        <v>150</v>
      </c>
      <c r="F421" s="36" t="s">
        <v>151</v>
      </c>
      <c r="G421" s="36" t="s">
        <v>152</v>
      </c>
      <c r="H421" s="36" t="s">
        <v>153</v>
      </c>
      <c r="I421" s="36" t="s">
        <v>154</v>
      </c>
    </row>
    <row r="422" spans="1:9">
      <c r="A422" s="17" t="s">
        <v>637</v>
      </c>
      <c r="B422" s="17" t="s">
        <v>638</v>
      </c>
      <c r="C422" s="37" t="s">
        <v>47</v>
      </c>
      <c r="D422" s="38">
        <v>6.3999999999999997E-5</v>
      </c>
      <c r="E422" s="16">
        <v>1</v>
      </c>
      <c r="F422" s="16">
        <v>0</v>
      </c>
      <c r="G422" s="16">
        <v>20135.59</v>
      </c>
      <c r="H422" s="16">
        <v>0</v>
      </c>
      <c r="I422" s="16">
        <v>1.28</v>
      </c>
    </row>
    <row r="425" spans="1:9">
      <c r="A425" s="26" t="s">
        <v>639</v>
      </c>
      <c r="B425" s="27"/>
      <c r="C425" s="27"/>
      <c r="D425" s="27"/>
      <c r="E425" s="27"/>
      <c r="F425" s="27"/>
      <c r="G425" s="27"/>
      <c r="H425" s="27"/>
      <c r="I425" s="28"/>
    </row>
    <row r="426" spans="1:9">
      <c r="A426" s="29" t="s">
        <v>145</v>
      </c>
      <c r="B426" s="30"/>
      <c r="C426" s="30"/>
      <c r="D426" s="30"/>
      <c r="E426" s="30"/>
      <c r="F426" s="30"/>
      <c r="G426" s="30"/>
      <c r="H426" s="30"/>
      <c r="I426" s="31"/>
    </row>
    <row r="427" spans="1:9">
      <c r="A427" s="32" t="s">
        <v>640</v>
      </c>
      <c r="B427" s="33"/>
      <c r="C427" s="33"/>
      <c r="D427" s="33"/>
      <c r="E427" s="34"/>
      <c r="F427" s="34"/>
      <c r="G427" s="34"/>
      <c r="H427" s="34"/>
      <c r="I427" s="35"/>
    </row>
    <row r="428" spans="1:9">
      <c r="A428" s="36" t="s">
        <v>147</v>
      </c>
      <c r="B428" s="7" t="s">
        <v>17</v>
      </c>
      <c r="C428" s="36" t="s">
        <v>148</v>
      </c>
      <c r="D428" s="36" t="s">
        <v>149</v>
      </c>
      <c r="E428" s="36" t="s">
        <v>150</v>
      </c>
      <c r="F428" s="36" t="s">
        <v>151</v>
      </c>
      <c r="G428" s="36" t="s">
        <v>152</v>
      </c>
      <c r="H428" s="36" t="s">
        <v>153</v>
      </c>
      <c r="I428" s="36" t="s">
        <v>154</v>
      </c>
    </row>
    <row r="429" spans="1:9">
      <c r="A429" s="17" t="s">
        <v>637</v>
      </c>
      <c r="B429" s="17" t="s">
        <v>638</v>
      </c>
      <c r="C429" s="37" t="s">
        <v>47</v>
      </c>
      <c r="D429" s="38">
        <v>1.4800000000000001E-5</v>
      </c>
      <c r="E429" s="16">
        <v>1</v>
      </c>
      <c r="F429" s="16">
        <v>0</v>
      </c>
      <c r="G429" s="16">
        <v>20135.59</v>
      </c>
      <c r="H429" s="16">
        <v>0</v>
      </c>
      <c r="I429" s="16">
        <v>0.28999999999999998</v>
      </c>
    </row>
    <row r="432" spans="1:9">
      <c r="A432" s="26" t="s">
        <v>641</v>
      </c>
      <c r="B432" s="27"/>
      <c r="C432" s="27"/>
      <c r="D432" s="27"/>
      <c r="E432" s="27"/>
      <c r="F432" s="27"/>
      <c r="G432" s="27"/>
      <c r="H432" s="27"/>
      <c r="I432" s="28"/>
    </row>
    <row r="433" spans="1:9">
      <c r="A433" s="29" t="s">
        <v>145</v>
      </c>
      <c r="B433" s="30"/>
      <c r="C433" s="30"/>
      <c r="D433" s="30"/>
      <c r="E433" s="30"/>
      <c r="F433" s="30"/>
      <c r="G433" s="30"/>
      <c r="H433" s="30"/>
      <c r="I433" s="31"/>
    </row>
    <row r="434" spans="1:9">
      <c r="A434" s="32" t="s">
        <v>642</v>
      </c>
      <c r="B434" s="33"/>
      <c r="C434" s="33"/>
      <c r="D434" s="33"/>
      <c r="E434" s="34"/>
      <c r="F434" s="34"/>
      <c r="G434" s="34"/>
      <c r="H434" s="34"/>
      <c r="I434" s="35"/>
    </row>
    <row r="435" spans="1:9">
      <c r="A435" s="36" t="s">
        <v>147</v>
      </c>
      <c r="B435" s="7" t="s">
        <v>17</v>
      </c>
      <c r="C435" s="36" t="s">
        <v>148</v>
      </c>
      <c r="D435" s="36" t="s">
        <v>149</v>
      </c>
      <c r="E435" s="36" t="s">
        <v>150</v>
      </c>
      <c r="F435" s="36" t="s">
        <v>151</v>
      </c>
      <c r="G435" s="36" t="s">
        <v>152</v>
      </c>
      <c r="H435" s="36" t="s">
        <v>153</v>
      </c>
      <c r="I435" s="36" t="s">
        <v>154</v>
      </c>
    </row>
    <row r="436" spans="1:9">
      <c r="A436" s="17" t="s">
        <v>637</v>
      </c>
      <c r="B436" s="17" t="s">
        <v>638</v>
      </c>
      <c r="C436" s="37" t="s">
        <v>47</v>
      </c>
      <c r="D436" s="38">
        <v>6.9999999999999994E-5</v>
      </c>
      <c r="E436" s="16">
        <v>1</v>
      </c>
      <c r="F436" s="16">
        <v>0</v>
      </c>
      <c r="G436" s="16">
        <v>20135.59</v>
      </c>
      <c r="H436" s="16">
        <v>0</v>
      </c>
      <c r="I436" s="16">
        <v>1.4</v>
      </c>
    </row>
    <row r="439" spans="1:9">
      <c r="A439" s="26" t="s">
        <v>643</v>
      </c>
      <c r="B439" s="27"/>
      <c r="C439" s="27"/>
      <c r="D439" s="27"/>
      <c r="E439" s="27"/>
      <c r="F439" s="27"/>
      <c r="G439" s="27"/>
      <c r="H439" s="27"/>
      <c r="I439" s="28"/>
    </row>
    <row r="440" spans="1:9">
      <c r="A440" s="29" t="s">
        <v>145</v>
      </c>
      <c r="B440" s="30"/>
      <c r="C440" s="30"/>
      <c r="D440" s="30"/>
      <c r="E440" s="30"/>
      <c r="F440" s="30"/>
      <c r="G440" s="30"/>
      <c r="H440" s="30"/>
      <c r="I440" s="31"/>
    </row>
    <row r="441" spans="1:9">
      <c r="A441" s="32" t="s">
        <v>644</v>
      </c>
      <c r="B441" s="33"/>
      <c r="C441" s="33"/>
      <c r="D441" s="33"/>
      <c r="E441" s="34"/>
      <c r="F441" s="34"/>
      <c r="G441" s="34"/>
      <c r="H441" s="34"/>
      <c r="I441" s="35"/>
    </row>
    <row r="442" spans="1:9">
      <c r="A442" s="36" t="s">
        <v>147</v>
      </c>
      <c r="B442" s="7" t="s">
        <v>17</v>
      </c>
      <c r="C442" s="36" t="s">
        <v>148</v>
      </c>
      <c r="D442" s="36" t="s">
        <v>149</v>
      </c>
      <c r="E442" s="36" t="s">
        <v>150</v>
      </c>
      <c r="F442" s="36" t="s">
        <v>151</v>
      </c>
      <c r="G442" s="36" t="s">
        <v>152</v>
      </c>
      <c r="H442" s="36" t="s">
        <v>153</v>
      </c>
      <c r="I442" s="36" t="s">
        <v>154</v>
      </c>
    </row>
    <row r="443" spans="1:9">
      <c r="A443" s="17" t="s">
        <v>645</v>
      </c>
      <c r="B443" s="17" t="s">
        <v>646</v>
      </c>
      <c r="C443" s="37" t="s">
        <v>647</v>
      </c>
      <c r="D443" s="38">
        <v>2.5</v>
      </c>
      <c r="E443" s="16">
        <v>1</v>
      </c>
      <c r="F443" s="16">
        <v>0</v>
      </c>
      <c r="G443" s="16">
        <v>1.1299999999999999</v>
      </c>
      <c r="H443" s="16">
        <v>0</v>
      </c>
      <c r="I443" s="16">
        <v>2.82</v>
      </c>
    </row>
    <row r="446" spans="1:9">
      <c r="A446" s="26" t="s">
        <v>648</v>
      </c>
      <c r="B446" s="27"/>
      <c r="C446" s="27"/>
      <c r="D446" s="27"/>
      <c r="E446" s="27"/>
      <c r="F446" s="27"/>
      <c r="G446" s="27"/>
      <c r="H446" s="27"/>
      <c r="I446" s="28"/>
    </row>
    <row r="447" spans="1:9">
      <c r="A447" s="29" t="s">
        <v>145</v>
      </c>
      <c r="B447" s="30"/>
      <c r="C447" s="30"/>
      <c r="D447" s="30"/>
      <c r="E447" s="30"/>
      <c r="F447" s="30"/>
      <c r="G447" s="30"/>
      <c r="H447" s="30"/>
      <c r="I447" s="31"/>
    </row>
    <row r="448" spans="1:9">
      <c r="A448" s="32" t="s">
        <v>649</v>
      </c>
      <c r="B448" s="33"/>
      <c r="C448" s="33"/>
      <c r="D448" s="33"/>
      <c r="E448" s="34"/>
      <c r="F448" s="34"/>
      <c r="G448" s="34"/>
      <c r="H448" s="34"/>
      <c r="I448" s="35"/>
    </row>
    <row r="449" spans="1:9">
      <c r="A449" s="36" t="s">
        <v>147</v>
      </c>
      <c r="B449" s="7" t="s">
        <v>17</v>
      </c>
      <c r="C449" s="36" t="s">
        <v>148</v>
      </c>
      <c r="D449" s="36" t="s">
        <v>149</v>
      </c>
      <c r="E449" s="36" t="s">
        <v>150</v>
      </c>
      <c r="F449" s="36" t="s">
        <v>151</v>
      </c>
      <c r="G449" s="36" t="s">
        <v>152</v>
      </c>
      <c r="H449" s="36" t="s">
        <v>153</v>
      </c>
      <c r="I449" s="36" t="s">
        <v>154</v>
      </c>
    </row>
    <row r="450" spans="1:9">
      <c r="A450" s="17" t="s">
        <v>631</v>
      </c>
      <c r="B450" s="17" t="s">
        <v>632</v>
      </c>
      <c r="C450" s="37" t="s">
        <v>157</v>
      </c>
      <c r="D450" s="38">
        <v>8.3099999999999997E-3</v>
      </c>
      <c r="E450" s="16">
        <v>1</v>
      </c>
      <c r="F450" s="16">
        <v>0</v>
      </c>
      <c r="G450" s="16">
        <v>21.98</v>
      </c>
      <c r="H450" s="16">
        <v>0</v>
      </c>
      <c r="I450" s="16">
        <v>0.18</v>
      </c>
    </row>
    <row r="453" spans="1:9">
      <c r="A453" s="26" t="s">
        <v>650</v>
      </c>
      <c r="B453" s="27"/>
      <c r="C453" s="27"/>
      <c r="D453" s="27"/>
      <c r="E453" s="27"/>
      <c r="F453" s="27"/>
      <c r="G453" s="27"/>
      <c r="H453" s="27"/>
      <c r="I453" s="28"/>
    </row>
    <row r="454" spans="1:9">
      <c r="A454" s="29" t="s">
        <v>145</v>
      </c>
      <c r="B454" s="30"/>
      <c r="C454" s="30"/>
      <c r="D454" s="30"/>
      <c r="E454" s="30"/>
      <c r="F454" s="30"/>
      <c r="G454" s="30"/>
      <c r="H454" s="30"/>
      <c r="I454" s="31"/>
    </row>
    <row r="455" spans="1:9">
      <c r="A455" s="32" t="s">
        <v>651</v>
      </c>
      <c r="B455" s="33"/>
      <c r="C455" s="33"/>
      <c r="D455" s="33"/>
      <c r="E455" s="34"/>
      <c r="F455" s="34"/>
      <c r="G455" s="34"/>
      <c r="H455" s="34"/>
      <c r="I455" s="35"/>
    </row>
    <row r="456" spans="1:9">
      <c r="A456" s="36" t="s">
        <v>147</v>
      </c>
      <c r="B456" s="7" t="s">
        <v>17</v>
      </c>
      <c r="C456" s="36" t="s">
        <v>148</v>
      </c>
      <c r="D456" s="36" t="s">
        <v>149</v>
      </c>
      <c r="E456" s="36" t="s">
        <v>150</v>
      </c>
      <c r="F456" s="36" t="s">
        <v>151</v>
      </c>
      <c r="G456" s="36" t="s">
        <v>152</v>
      </c>
      <c r="H456" s="36" t="s">
        <v>153</v>
      </c>
      <c r="I456" s="36" t="s">
        <v>154</v>
      </c>
    </row>
    <row r="457" spans="1:9" ht="33.75">
      <c r="A457" s="17" t="s">
        <v>652</v>
      </c>
      <c r="B457" s="13" t="s">
        <v>653</v>
      </c>
      <c r="C457" s="37" t="s">
        <v>157</v>
      </c>
      <c r="D457" s="38">
        <v>1</v>
      </c>
      <c r="E457" s="16">
        <v>1</v>
      </c>
      <c r="F457" s="16">
        <v>0</v>
      </c>
      <c r="G457" s="16">
        <v>0.46</v>
      </c>
      <c r="H457" s="16">
        <v>0</v>
      </c>
      <c r="I457" s="16">
        <v>0.46</v>
      </c>
    </row>
    <row r="458" spans="1:9">
      <c r="A458" s="17" t="s">
        <v>654</v>
      </c>
      <c r="B458" s="17" t="s">
        <v>655</v>
      </c>
      <c r="C458" s="37" t="s">
        <v>157</v>
      </c>
      <c r="D458" s="38">
        <v>1</v>
      </c>
      <c r="E458" s="16">
        <v>1</v>
      </c>
      <c r="F458" s="16">
        <v>0</v>
      </c>
      <c r="G458" s="16">
        <v>0.1</v>
      </c>
      <c r="H458" s="16">
        <v>0</v>
      </c>
      <c r="I458" s="16">
        <v>0.1</v>
      </c>
    </row>
    <row r="461" spans="1:9">
      <c r="A461" s="26" t="s">
        <v>656</v>
      </c>
      <c r="B461" s="27"/>
      <c r="C461" s="27"/>
      <c r="D461" s="27"/>
      <c r="E461" s="27"/>
      <c r="F461" s="27"/>
      <c r="G461" s="27"/>
      <c r="H461" s="27"/>
      <c r="I461" s="28"/>
    </row>
    <row r="462" spans="1:9">
      <c r="A462" s="29" t="s">
        <v>145</v>
      </c>
      <c r="B462" s="30"/>
      <c r="C462" s="30"/>
      <c r="D462" s="30"/>
      <c r="E462" s="30"/>
      <c r="F462" s="30"/>
      <c r="G462" s="30"/>
      <c r="H462" s="30"/>
      <c r="I462" s="31"/>
    </row>
    <row r="463" spans="1:9">
      <c r="A463" s="32" t="s">
        <v>657</v>
      </c>
      <c r="B463" s="33"/>
      <c r="C463" s="33"/>
      <c r="D463" s="33"/>
      <c r="E463" s="34"/>
      <c r="F463" s="34"/>
      <c r="G463" s="34"/>
      <c r="H463" s="34"/>
      <c r="I463" s="35"/>
    </row>
    <row r="464" spans="1:9">
      <c r="A464" s="36" t="s">
        <v>147</v>
      </c>
      <c r="B464" s="7" t="s">
        <v>17</v>
      </c>
      <c r="C464" s="36" t="s">
        <v>148</v>
      </c>
      <c r="D464" s="36" t="s">
        <v>149</v>
      </c>
      <c r="E464" s="36" t="s">
        <v>150</v>
      </c>
      <c r="F464" s="36" t="s">
        <v>151</v>
      </c>
      <c r="G464" s="36" t="s">
        <v>152</v>
      </c>
      <c r="H464" s="36" t="s">
        <v>153</v>
      </c>
      <c r="I464" s="36" t="s">
        <v>154</v>
      </c>
    </row>
    <row r="465" spans="1:9" ht="33.75">
      <c r="A465" s="17" t="s">
        <v>652</v>
      </c>
      <c r="B465" s="13" t="s">
        <v>653</v>
      </c>
      <c r="C465" s="37" t="s">
        <v>157</v>
      </c>
      <c r="D465" s="38">
        <v>1</v>
      </c>
      <c r="E465" s="16">
        <v>1</v>
      </c>
      <c r="F465" s="16">
        <v>0</v>
      </c>
      <c r="G465" s="16">
        <v>0.46</v>
      </c>
      <c r="H465" s="16">
        <v>0</v>
      </c>
      <c r="I465" s="16">
        <v>0.46</v>
      </c>
    </row>
    <row r="466" spans="1:9" ht="22.5">
      <c r="A466" s="17" t="s">
        <v>654</v>
      </c>
      <c r="B466" s="13" t="s">
        <v>655</v>
      </c>
      <c r="C466" s="37" t="s">
        <v>157</v>
      </c>
      <c r="D466" s="38">
        <v>1</v>
      </c>
      <c r="E466" s="16">
        <v>1</v>
      </c>
      <c r="F466" s="16">
        <v>0</v>
      </c>
      <c r="G466" s="16">
        <v>0.1</v>
      </c>
      <c r="H466" s="16">
        <v>0</v>
      </c>
      <c r="I466" s="16">
        <v>0.1</v>
      </c>
    </row>
    <row r="467" spans="1:9" ht="33.75">
      <c r="A467" s="17" t="s">
        <v>658</v>
      </c>
      <c r="B467" s="13" t="s">
        <v>659</v>
      </c>
      <c r="C467" s="37" t="s">
        <v>157</v>
      </c>
      <c r="D467" s="38">
        <v>1</v>
      </c>
      <c r="E467" s="16">
        <v>1</v>
      </c>
      <c r="F467" s="16">
        <v>0</v>
      </c>
      <c r="G467" s="16">
        <v>0.36</v>
      </c>
      <c r="H467" s="16">
        <v>0</v>
      </c>
      <c r="I467" s="16">
        <v>0.36</v>
      </c>
    </row>
    <row r="468" spans="1:9">
      <c r="A468" s="17" t="s">
        <v>660</v>
      </c>
      <c r="B468" s="17" t="s">
        <v>661</v>
      </c>
      <c r="C468" s="37" t="s">
        <v>157</v>
      </c>
      <c r="D468" s="38">
        <v>1</v>
      </c>
      <c r="E468" s="16">
        <v>1</v>
      </c>
      <c r="F468" s="16">
        <v>0</v>
      </c>
      <c r="G468" s="16">
        <v>0.57999999999999996</v>
      </c>
      <c r="H468" s="16">
        <v>0</v>
      </c>
      <c r="I468" s="16">
        <v>0.57999999999999996</v>
      </c>
    </row>
    <row r="471" spans="1:9">
      <c r="A471" s="26" t="s">
        <v>662</v>
      </c>
      <c r="B471" s="27"/>
      <c r="C471" s="27"/>
      <c r="D471" s="27"/>
      <c r="E471" s="27"/>
      <c r="F471" s="27"/>
      <c r="G471" s="27"/>
      <c r="H471" s="27"/>
      <c r="I471" s="28"/>
    </row>
    <row r="472" spans="1:9">
      <c r="A472" s="29" t="s">
        <v>145</v>
      </c>
      <c r="B472" s="30"/>
      <c r="C472" s="30"/>
      <c r="D472" s="30"/>
      <c r="E472" s="30"/>
      <c r="F472" s="30"/>
      <c r="G472" s="30"/>
      <c r="H472" s="30"/>
      <c r="I472" s="31"/>
    </row>
    <row r="473" spans="1:9">
      <c r="A473" s="32" t="s">
        <v>663</v>
      </c>
      <c r="B473" s="33"/>
      <c r="C473" s="33"/>
      <c r="D473" s="33"/>
      <c r="E473" s="34"/>
      <c r="F473" s="34"/>
      <c r="G473" s="34"/>
      <c r="H473" s="34"/>
      <c r="I473" s="35"/>
    </row>
    <row r="474" spans="1:9">
      <c r="A474" s="36" t="s">
        <v>147</v>
      </c>
      <c r="B474" s="7" t="s">
        <v>17</v>
      </c>
      <c r="C474" s="36" t="s">
        <v>148</v>
      </c>
      <c r="D474" s="36" t="s">
        <v>149</v>
      </c>
      <c r="E474" s="36" t="s">
        <v>150</v>
      </c>
      <c r="F474" s="36" t="s">
        <v>151</v>
      </c>
      <c r="G474" s="36" t="s">
        <v>152</v>
      </c>
      <c r="H474" s="36" t="s">
        <v>153</v>
      </c>
      <c r="I474" s="36" t="s">
        <v>154</v>
      </c>
    </row>
    <row r="475" spans="1:9">
      <c r="A475" s="17" t="s">
        <v>664</v>
      </c>
      <c r="B475" s="17" t="s">
        <v>665</v>
      </c>
      <c r="C475" s="37" t="s">
        <v>47</v>
      </c>
      <c r="D475" s="38">
        <v>1.2799999999999999E-4</v>
      </c>
      <c r="E475" s="16">
        <v>1</v>
      </c>
      <c r="F475" s="16">
        <v>0</v>
      </c>
      <c r="G475" s="16">
        <v>3626.47</v>
      </c>
      <c r="H475" s="16">
        <v>0</v>
      </c>
      <c r="I475" s="16">
        <v>0.46</v>
      </c>
    </row>
    <row r="478" spans="1:9">
      <c r="A478" s="26" t="s">
        <v>666</v>
      </c>
      <c r="B478" s="27"/>
      <c r="C478" s="27"/>
      <c r="D478" s="27"/>
      <c r="E478" s="27"/>
      <c r="F478" s="27"/>
      <c r="G478" s="27"/>
      <c r="H478" s="27"/>
      <c r="I478" s="28"/>
    </row>
    <row r="479" spans="1:9">
      <c r="A479" s="29" t="s">
        <v>145</v>
      </c>
      <c r="B479" s="30"/>
      <c r="C479" s="30"/>
      <c r="D479" s="30"/>
      <c r="E479" s="30"/>
      <c r="F479" s="30"/>
      <c r="G479" s="30"/>
      <c r="H479" s="30"/>
      <c r="I479" s="31"/>
    </row>
    <row r="480" spans="1:9">
      <c r="A480" s="32" t="s">
        <v>667</v>
      </c>
      <c r="B480" s="33"/>
      <c r="C480" s="33"/>
      <c r="D480" s="33"/>
      <c r="E480" s="34"/>
      <c r="F480" s="34"/>
      <c r="G480" s="34"/>
      <c r="H480" s="34"/>
      <c r="I480" s="35"/>
    </row>
    <row r="481" spans="1:9">
      <c r="A481" s="36" t="s">
        <v>147</v>
      </c>
      <c r="B481" s="7" t="s">
        <v>17</v>
      </c>
      <c r="C481" s="36" t="s">
        <v>148</v>
      </c>
      <c r="D481" s="36" t="s">
        <v>149</v>
      </c>
      <c r="E481" s="36" t="s">
        <v>150</v>
      </c>
      <c r="F481" s="36" t="s">
        <v>151</v>
      </c>
      <c r="G481" s="36" t="s">
        <v>152</v>
      </c>
      <c r="H481" s="36" t="s">
        <v>153</v>
      </c>
      <c r="I481" s="36" t="s">
        <v>154</v>
      </c>
    </row>
    <row r="482" spans="1:9">
      <c r="A482" s="17" t="s">
        <v>664</v>
      </c>
      <c r="B482" s="17" t="s">
        <v>665</v>
      </c>
      <c r="C482" s="37" t="s">
        <v>47</v>
      </c>
      <c r="D482" s="38">
        <v>2.9600000000000001E-5</v>
      </c>
      <c r="E482" s="16">
        <v>1</v>
      </c>
      <c r="F482" s="16">
        <v>0</v>
      </c>
      <c r="G482" s="16">
        <v>3626.47</v>
      </c>
      <c r="H482" s="16">
        <v>0</v>
      </c>
      <c r="I482" s="16">
        <v>0.1</v>
      </c>
    </row>
    <row r="485" spans="1:9">
      <c r="A485" s="26" t="s">
        <v>668</v>
      </c>
      <c r="B485" s="27"/>
      <c r="C485" s="27"/>
      <c r="D485" s="27"/>
      <c r="E485" s="27"/>
      <c r="F485" s="27"/>
      <c r="G485" s="27"/>
      <c r="H485" s="27"/>
      <c r="I485" s="28"/>
    </row>
    <row r="486" spans="1:9">
      <c r="A486" s="29" t="s">
        <v>145</v>
      </c>
      <c r="B486" s="30"/>
      <c r="C486" s="30"/>
      <c r="D486" s="30"/>
      <c r="E486" s="30"/>
      <c r="F486" s="30"/>
      <c r="G486" s="30"/>
      <c r="H486" s="30"/>
      <c r="I486" s="31"/>
    </row>
    <row r="487" spans="1:9">
      <c r="A487" s="32" t="s">
        <v>669</v>
      </c>
      <c r="B487" s="33"/>
      <c r="C487" s="33"/>
      <c r="D487" s="33"/>
      <c r="E487" s="34"/>
      <c r="F487" s="34"/>
      <c r="G487" s="34"/>
      <c r="H487" s="34"/>
      <c r="I487" s="35"/>
    </row>
    <row r="488" spans="1:9">
      <c r="A488" s="36" t="s">
        <v>147</v>
      </c>
      <c r="B488" s="7" t="s">
        <v>17</v>
      </c>
      <c r="C488" s="36" t="s">
        <v>148</v>
      </c>
      <c r="D488" s="36" t="s">
        <v>149</v>
      </c>
      <c r="E488" s="36" t="s">
        <v>150</v>
      </c>
      <c r="F488" s="36" t="s">
        <v>151</v>
      </c>
      <c r="G488" s="36" t="s">
        <v>152</v>
      </c>
      <c r="H488" s="36" t="s">
        <v>153</v>
      </c>
      <c r="I488" s="36" t="s">
        <v>154</v>
      </c>
    </row>
    <row r="489" spans="1:9">
      <c r="A489" s="17" t="s">
        <v>664</v>
      </c>
      <c r="B489" s="17" t="s">
        <v>665</v>
      </c>
      <c r="C489" s="37" t="s">
        <v>47</v>
      </c>
      <c r="D489" s="38">
        <v>1E-4</v>
      </c>
      <c r="E489" s="16">
        <v>1</v>
      </c>
      <c r="F489" s="16">
        <v>0</v>
      </c>
      <c r="G489" s="16">
        <v>3626.47</v>
      </c>
      <c r="H489" s="16">
        <v>0</v>
      </c>
      <c r="I489" s="16">
        <v>0.36</v>
      </c>
    </row>
    <row r="492" spans="1:9">
      <c r="A492" s="26" t="s">
        <v>670</v>
      </c>
      <c r="B492" s="27"/>
      <c r="C492" s="27"/>
      <c r="D492" s="27"/>
      <c r="E492" s="27"/>
      <c r="F492" s="27"/>
      <c r="G492" s="27"/>
      <c r="H492" s="27"/>
      <c r="I492" s="28"/>
    </row>
    <row r="493" spans="1:9">
      <c r="A493" s="29" t="s">
        <v>145</v>
      </c>
      <c r="B493" s="30"/>
      <c r="C493" s="30"/>
      <c r="D493" s="30"/>
      <c r="E493" s="30"/>
      <c r="F493" s="30"/>
      <c r="G493" s="30"/>
      <c r="H493" s="30"/>
      <c r="I493" s="31"/>
    </row>
    <row r="494" spans="1:9">
      <c r="A494" s="32" t="s">
        <v>671</v>
      </c>
      <c r="B494" s="33"/>
      <c r="C494" s="33"/>
      <c r="D494" s="33"/>
      <c r="E494" s="34"/>
      <c r="F494" s="34"/>
      <c r="G494" s="34"/>
      <c r="H494" s="34"/>
      <c r="I494" s="35"/>
    </row>
    <row r="495" spans="1:9">
      <c r="A495" s="36" t="s">
        <v>147</v>
      </c>
      <c r="B495" s="7" t="s">
        <v>17</v>
      </c>
      <c r="C495" s="36" t="s">
        <v>148</v>
      </c>
      <c r="D495" s="36" t="s">
        <v>149</v>
      </c>
      <c r="E495" s="36" t="s">
        <v>150</v>
      </c>
      <c r="F495" s="36" t="s">
        <v>151</v>
      </c>
      <c r="G495" s="36" t="s">
        <v>152</v>
      </c>
      <c r="H495" s="36" t="s">
        <v>153</v>
      </c>
      <c r="I495" s="36" t="s">
        <v>154</v>
      </c>
    </row>
    <row r="496" spans="1:9">
      <c r="A496" s="17" t="s">
        <v>645</v>
      </c>
      <c r="B496" s="17" t="s">
        <v>646</v>
      </c>
      <c r="C496" s="37" t="s">
        <v>647</v>
      </c>
      <c r="D496" s="38">
        <v>0.52</v>
      </c>
      <c r="E496" s="16">
        <v>1</v>
      </c>
      <c r="F496" s="16">
        <v>0</v>
      </c>
      <c r="G496" s="16">
        <v>1.1299999999999999</v>
      </c>
      <c r="H496" s="16">
        <v>0</v>
      </c>
      <c r="I496" s="16">
        <v>0.57999999999999996</v>
      </c>
    </row>
    <row r="499" spans="1:9">
      <c r="A499" s="26" t="s">
        <v>672</v>
      </c>
      <c r="B499" s="27"/>
      <c r="C499" s="27"/>
      <c r="D499" s="27"/>
      <c r="E499" s="27"/>
      <c r="F499" s="27"/>
      <c r="G499" s="27"/>
      <c r="H499" s="27"/>
      <c r="I499" s="28"/>
    </row>
    <row r="500" spans="1:9">
      <c r="A500" s="29" t="s">
        <v>145</v>
      </c>
      <c r="B500" s="30"/>
      <c r="C500" s="30"/>
      <c r="D500" s="30"/>
      <c r="E500" s="30"/>
      <c r="F500" s="30"/>
      <c r="G500" s="30"/>
      <c r="H500" s="30"/>
      <c r="I500" s="31"/>
    </row>
    <row r="501" spans="1:9">
      <c r="A501" s="32" t="s">
        <v>673</v>
      </c>
      <c r="B501" s="33"/>
      <c r="C501" s="33"/>
      <c r="D501" s="33"/>
      <c r="E501" s="34"/>
      <c r="F501" s="34"/>
      <c r="G501" s="34"/>
      <c r="H501" s="34"/>
      <c r="I501" s="35"/>
    </row>
    <row r="502" spans="1:9">
      <c r="A502" s="36" t="s">
        <v>147</v>
      </c>
      <c r="B502" s="7" t="s">
        <v>17</v>
      </c>
      <c r="C502" s="36" t="s">
        <v>148</v>
      </c>
      <c r="D502" s="36" t="s">
        <v>149</v>
      </c>
      <c r="E502" s="36" t="s">
        <v>150</v>
      </c>
      <c r="F502" s="36" t="s">
        <v>151</v>
      </c>
      <c r="G502" s="36" t="s">
        <v>152</v>
      </c>
      <c r="H502" s="36" t="s">
        <v>153</v>
      </c>
      <c r="I502" s="36" t="s">
        <v>154</v>
      </c>
    </row>
    <row r="503" spans="1:9" ht="22.5">
      <c r="A503" s="17" t="s">
        <v>265</v>
      </c>
      <c r="B503" s="13" t="s">
        <v>266</v>
      </c>
      <c r="C503" s="37" t="s">
        <v>62</v>
      </c>
      <c r="D503" s="38">
        <v>1.1599999999999999</v>
      </c>
      <c r="E503" s="16">
        <v>1</v>
      </c>
      <c r="F503" s="16">
        <v>0</v>
      </c>
      <c r="G503" s="16">
        <v>82</v>
      </c>
      <c r="H503" s="16">
        <v>0</v>
      </c>
      <c r="I503" s="16">
        <v>95.12</v>
      </c>
    </row>
    <row r="504" spans="1:9">
      <c r="A504" s="17" t="s">
        <v>674</v>
      </c>
      <c r="B504" s="13" t="s">
        <v>675</v>
      </c>
      <c r="C504" s="37" t="s">
        <v>71</v>
      </c>
      <c r="D504" s="38">
        <v>174.1</v>
      </c>
      <c r="E504" s="16">
        <v>1</v>
      </c>
      <c r="F504" s="16">
        <v>0</v>
      </c>
      <c r="G504" s="16">
        <v>1.27</v>
      </c>
      <c r="H504" s="16">
        <v>0</v>
      </c>
      <c r="I504" s="16">
        <v>221.1</v>
      </c>
    </row>
    <row r="505" spans="1:9">
      <c r="A505" s="17" t="s">
        <v>267</v>
      </c>
      <c r="B505" s="13" t="s">
        <v>268</v>
      </c>
      <c r="C505" s="37" t="s">
        <v>71</v>
      </c>
      <c r="D505" s="38">
        <v>195.86</v>
      </c>
      <c r="E505" s="16">
        <v>1</v>
      </c>
      <c r="F505" s="16">
        <v>0</v>
      </c>
      <c r="G505" s="16">
        <v>0.83</v>
      </c>
      <c r="H505" s="16">
        <v>0</v>
      </c>
      <c r="I505" s="16">
        <v>162.56</v>
      </c>
    </row>
    <row r="506" spans="1:9" ht="33.75">
      <c r="A506" s="17" t="s">
        <v>676</v>
      </c>
      <c r="B506" s="13" t="s">
        <v>677</v>
      </c>
      <c r="C506" s="37" t="s">
        <v>226</v>
      </c>
      <c r="D506" s="38">
        <v>3.45</v>
      </c>
      <c r="E506" s="16">
        <v>1</v>
      </c>
      <c r="F506" s="16">
        <v>0</v>
      </c>
      <c r="G506" s="16">
        <v>0.38</v>
      </c>
      <c r="H506" s="16">
        <v>0</v>
      </c>
      <c r="I506" s="16">
        <v>1.31</v>
      </c>
    </row>
    <row r="507" spans="1:9" ht="33.75">
      <c r="A507" s="17" t="s">
        <v>678</v>
      </c>
      <c r="B507" s="13" t="s">
        <v>679</v>
      </c>
      <c r="C507" s="37" t="s">
        <v>229</v>
      </c>
      <c r="D507" s="38">
        <v>1.05</v>
      </c>
      <c r="E507" s="16">
        <v>1</v>
      </c>
      <c r="F507" s="16">
        <v>0</v>
      </c>
      <c r="G507" s="16">
        <v>2.13</v>
      </c>
      <c r="H507" s="16">
        <v>0</v>
      </c>
      <c r="I507" s="16">
        <v>2.23</v>
      </c>
    </row>
    <row r="508" spans="1:9">
      <c r="A508" s="17" t="s">
        <v>275</v>
      </c>
      <c r="B508" s="17" t="s">
        <v>276</v>
      </c>
      <c r="C508" s="37" t="s">
        <v>157</v>
      </c>
      <c r="D508" s="38">
        <v>4.5</v>
      </c>
      <c r="E508" s="16">
        <v>1</v>
      </c>
      <c r="F508" s="16">
        <v>0</v>
      </c>
      <c r="G508" s="16">
        <v>27.63</v>
      </c>
      <c r="H508" s="16">
        <v>0</v>
      </c>
      <c r="I508" s="16">
        <v>124.33</v>
      </c>
    </row>
    <row r="511" spans="1:9">
      <c r="A511" s="26" t="s">
        <v>680</v>
      </c>
      <c r="B511" s="27"/>
      <c r="C511" s="27"/>
      <c r="D511" s="27"/>
      <c r="E511" s="27"/>
      <c r="F511" s="27"/>
      <c r="G511" s="27"/>
      <c r="H511" s="27"/>
      <c r="I511" s="28"/>
    </row>
    <row r="512" spans="1:9">
      <c r="A512" s="29" t="s">
        <v>145</v>
      </c>
      <c r="B512" s="30"/>
      <c r="C512" s="30"/>
      <c r="D512" s="30"/>
      <c r="E512" s="30"/>
      <c r="F512" s="30"/>
      <c r="G512" s="30"/>
      <c r="H512" s="30"/>
      <c r="I512" s="31"/>
    </row>
    <row r="513" spans="1:9">
      <c r="A513" s="32" t="s">
        <v>681</v>
      </c>
      <c r="B513" s="33"/>
      <c r="C513" s="33"/>
      <c r="D513" s="33"/>
      <c r="E513" s="34"/>
      <c r="F513" s="34"/>
      <c r="G513" s="34"/>
      <c r="H513" s="34"/>
      <c r="I513" s="35"/>
    </row>
    <row r="514" spans="1:9">
      <c r="A514" s="36" t="s">
        <v>147</v>
      </c>
      <c r="B514" s="7" t="s">
        <v>17</v>
      </c>
      <c r="C514" s="36" t="s">
        <v>148</v>
      </c>
      <c r="D514" s="36" t="s">
        <v>149</v>
      </c>
      <c r="E514" s="36" t="s">
        <v>150</v>
      </c>
      <c r="F514" s="36" t="s">
        <v>151</v>
      </c>
      <c r="G514" s="36" t="s">
        <v>152</v>
      </c>
      <c r="H514" s="36" t="s">
        <v>153</v>
      </c>
      <c r="I514" s="36" t="s">
        <v>154</v>
      </c>
    </row>
    <row r="515" spans="1:9" ht="33.75">
      <c r="A515" s="17" t="s">
        <v>682</v>
      </c>
      <c r="B515" s="13" t="s">
        <v>683</v>
      </c>
      <c r="C515" s="37" t="s">
        <v>157</v>
      </c>
      <c r="D515" s="38">
        <v>1</v>
      </c>
      <c r="E515" s="16">
        <v>1</v>
      </c>
      <c r="F515" s="16">
        <v>0</v>
      </c>
      <c r="G515" s="16">
        <v>0.31</v>
      </c>
      <c r="H515" s="16">
        <v>0</v>
      </c>
      <c r="I515" s="16">
        <v>0.31</v>
      </c>
    </row>
    <row r="516" spans="1:9">
      <c r="A516" s="17" t="s">
        <v>684</v>
      </c>
      <c r="B516" s="17" t="s">
        <v>685</v>
      </c>
      <c r="C516" s="37" t="s">
        <v>157</v>
      </c>
      <c r="D516" s="38">
        <v>1</v>
      </c>
      <c r="E516" s="16">
        <v>1</v>
      </c>
      <c r="F516" s="16">
        <v>0</v>
      </c>
      <c r="G516" s="16">
        <v>7.0000000000000007E-2</v>
      </c>
      <c r="H516" s="16">
        <v>0</v>
      </c>
      <c r="I516" s="16">
        <v>7.0000000000000007E-2</v>
      </c>
    </row>
    <row r="519" spans="1:9">
      <c r="A519" s="26" t="s">
        <v>686</v>
      </c>
      <c r="B519" s="27"/>
      <c r="C519" s="27"/>
      <c r="D519" s="27"/>
      <c r="E519" s="27"/>
      <c r="F519" s="27"/>
      <c r="G519" s="27"/>
      <c r="H519" s="27"/>
      <c r="I519" s="28"/>
    </row>
    <row r="520" spans="1:9">
      <c r="A520" s="29" t="s">
        <v>145</v>
      </c>
      <c r="B520" s="30"/>
      <c r="C520" s="30"/>
      <c r="D520" s="30"/>
      <c r="E520" s="30"/>
      <c r="F520" s="30"/>
      <c r="G520" s="30"/>
      <c r="H520" s="30"/>
      <c r="I520" s="31"/>
    </row>
    <row r="521" spans="1:9">
      <c r="A521" s="32" t="s">
        <v>687</v>
      </c>
      <c r="B521" s="33"/>
      <c r="C521" s="33"/>
      <c r="D521" s="33"/>
      <c r="E521" s="34"/>
      <c r="F521" s="34"/>
      <c r="G521" s="34"/>
      <c r="H521" s="34"/>
      <c r="I521" s="35"/>
    </row>
    <row r="522" spans="1:9">
      <c r="A522" s="36" t="s">
        <v>147</v>
      </c>
      <c r="B522" s="7" t="s">
        <v>17</v>
      </c>
      <c r="C522" s="36" t="s">
        <v>148</v>
      </c>
      <c r="D522" s="36" t="s">
        <v>149</v>
      </c>
      <c r="E522" s="36" t="s">
        <v>150</v>
      </c>
      <c r="F522" s="36" t="s">
        <v>151</v>
      </c>
      <c r="G522" s="36" t="s">
        <v>152</v>
      </c>
      <c r="H522" s="36" t="s">
        <v>153</v>
      </c>
      <c r="I522" s="36" t="s">
        <v>154</v>
      </c>
    </row>
    <row r="523" spans="1:9" ht="33.75">
      <c r="A523" s="17" t="s">
        <v>682</v>
      </c>
      <c r="B523" s="13" t="s">
        <v>683</v>
      </c>
      <c r="C523" s="37" t="s">
        <v>157</v>
      </c>
      <c r="D523" s="38">
        <v>1</v>
      </c>
      <c r="E523" s="16">
        <v>1</v>
      </c>
      <c r="F523" s="16">
        <v>0</v>
      </c>
      <c r="G523" s="16">
        <v>0.31</v>
      </c>
      <c r="H523" s="16">
        <v>0</v>
      </c>
      <c r="I523" s="16">
        <v>0.31</v>
      </c>
    </row>
    <row r="524" spans="1:9" ht="33.75">
      <c r="A524" s="17" t="s">
        <v>684</v>
      </c>
      <c r="B524" s="13" t="s">
        <v>685</v>
      </c>
      <c r="C524" s="37" t="s">
        <v>157</v>
      </c>
      <c r="D524" s="38">
        <v>1</v>
      </c>
      <c r="E524" s="16">
        <v>1</v>
      </c>
      <c r="F524" s="16">
        <v>0</v>
      </c>
      <c r="G524" s="16">
        <v>7.0000000000000007E-2</v>
      </c>
      <c r="H524" s="16">
        <v>0</v>
      </c>
      <c r="I524" s="16">
        <v>7.0000000000000007E-2</v>
      </c>
    </row>
    <row r="525" spans="1:9" ht="33.75">
      <c r="A525" s="17" t="s">
        <v>688</v>
      </c>
      <c r="B525" s="13" t="s">
        <v>689</v>
      </c>
      <c r="C525" s="37" t="s">
        <v>157</v>
      </c>
      <c r="D525" s="38">
        <v>1</v>
      </c>
      <c r="E525" s="16">
        <v>1</v>
      </c>
      <c r="F525" s="16">
        <v>0</v>
      </c>
      <c r="G525" s="16">
        <v>0.34</v>
      </c>
      <c r="H525" s="16">
        <v>0</v>
      </c>
      <c r="I525" s="16">
        <v>0.34</v>
      </c>
    </row>
    <row r="526" spans="1:9">
      <c r="A526" s="17" t="s">
        <v>690</v>
      </c>
      <c r="B526" s="17" t="s">
        <v>691</v>
      </c>
      <c r="C526" s="37" t="s">
        <v>157</v>
      </c>
      <c r="D526" s="38">
        <v>1</v>
      </c>
      <c r="E526" s="16">
        <v>1</v>
      </c>
      <c r="F526" s="16">
        <v>0</v>
      </c>
      <c r="G526" s="16">
        <v>1.41</v>
      </c>
      <c r="H526" s="16">
        <v>0</v>
      </c>
      <c r="I526" s="16">
        <v>1.41</v>
      </c>
    </row>
    <row r="529" spans="1:9">
      <c r="A529" s="26" t="s">
        <v>692</v>
      </c>
      <c r="B529" s="27"/>
      <c r="C529" s="27"/>
      <c r="D529" s="27"/>
      <c r="E529" s="27"/>
      <c r="F529" s="27"/>
      <c r="G529" s="27"/>
      <c r="H529" s="27"/>
      <c r="I529" s="28"/>
    </row>
    <row r="530" spans="1:9">
      <c r="A530" s="29" t="s">
        <v>145</v>
      </c>
      <c r="B530" s="30"/>
      <c r="C530" s="30"/>
      <c r="D530" s="30"/>
      <c r="E530" s="30"/>
      <c r="F530" s="30"/>
      <c r="G530" s="30"/>
      <c r="H530" s="30"/>
      <c r="I530" s="31"/>
    </row>
    <row r="531" spans="1:9">
      <c r="A531" s="32" t="s">
        <v>693</v>
      </c>
      <c r="B531" s="33"/>
      <c r="C531" s="33"/>
      <c r="D531" s="33"/>
      <c r="E531" s="34"/>
      <c r="F531" s="34"/>
      <c r="G531" s="34"/>
      <c r="H531" s="34"/>
      <c r="I531" s="35"/>
    </row>
    <row r="532" spans="1:9">
      <c r="A532" s="36" t="s">
        <v>147</v>
      </c>
      <c r="B532" s="7" t="s">
        <v>17</v>
      </c>
      <c r="C532" s="36" t="s">
        <v>148</v>
      </c>
      <c r="D532" s="36" t="s">
        <v>149</v>
      </c>
      <c r="E532" s="36" t="s">
        <v>150</v>
      </c>
      <c r="F532" s="36" t="s">
        <v>151</v>
      </c>
      <c r="G532" s="36" t="s">
        <v>152</v>
      </c>
      <c r="H532" s="36" t="s">
        <v>153</v>
      </c>
      <c r="I532" s="36" t="s">
        <v>154</v>
      </c>
    </row>
    <row r="533" spans="1:9">
      <c r="A533" s="17" t="s">
        <v>694</v>
      </c>
      <c r="B533" s="17" t="s">
        <v>695</v>
      </c>
      <c r="C533" s="37" t="s">
        <v>47</v>
      </c>
      <c r="D533" s="38">
        <v>6.3999999999999997E-5</v>
      </c>
      <c r="E533" s="16">
        <v>1</v>
      </c>
      <c r="F533" s="16">
        <v>0</v>
      </c>
      <c r="G533" s="16">
        <v>4950</v>
      </c>
      <c r="H533" s="16">
        <v>0</v>
      </c>
      <c r="I533" s="16">
        <v>0.31</v>
      </c>
    </row>
    <row r="536" spans="1:9">
      <c r="A536" s="26" t="s">
        <v>696</v>
      </c>
      <c r="B536" s="27"/>
      <c r="C536" s="27"/>
      <c r="D536" s="27"/>
      <c r="E536" s="27"/>
      <c r="F536" s="27"/>
      <c r="G536" s="27"/>
      <c r="H536" s="27"/>
      <c r="I536" s="28"/>
    </row>
    <row r="537" spans="1:9">
      <c r="A537" s="29" t="s">
        <v>145</v>
      </c>
      <c r="B537" s="30"/>
      <c r="C537" s="30"/>
      <c r="D537" s="30"/>
      <c r="E537" s="30"/>
      <c r="F537" s="30"/>
      <c r="G537" s="30"/>
      <c r="H537" s="30"/>
      <c r="I537" s="31"/>
    </row>
    <row r="538" spans="1:9">
      <c r="A538" s="32" t="s">
        <v>697</v>
      </c>
      <c r="B538" s="33"/>
      <c r="C538" s="33"/>
      <c r="D538" s="33"/>
      <c r="E538" s="34"/>
      <c r="F538" s="34"/>
      <c r="G538" s="34"/>
      <c r="H538" s="34"/>
      <c r="I538" s="35"/>
    </row>
    <row r="539" spans="1:9">
      <c r="A539" s="36" t="s">
        <v>147</v>
      </c>
      <c r="B539" s="7" t="s">
        <v>17</v>
      </c>
      <c r="C539" s="36" t="s">
        <v>148</v>
      </c>
      <c r="D539" s="36" t="s">
        <v>149</v>
      </c>
      <c r="E539" s="36" t="s">
        <v>150</v>
      </c>
      <c r="F539" s="36" t="s">
        <v>151</v>
      </c>
      <c r="G539" s="36" t="s">
        <v>152</v>
      </c>
      <c r="H539" s="36" t="s">
        <v>153</v>
      </c>
      <c r="I539" s="36" t="s">
        <v>154</v>
      </c>
    </row>
    <row r="540" spans="1:9">
      <c r="A540" s="17" t="s">
        <v>694</v>
      </c>
      <c r="B540" s="17" t="s">
        <v>695</v>
      </c>
      <c r="C540" s="37" t="s">
        <v>47</v>
      </c>
      <c r="D540" s="38">
        <v>1.4800000000000001E-5</v>
      </c>
      <c r="E540" s="16">
        <v>1</v>
      </c>
      <c r="F540" s="16">
        <v>0</v>
      </c>
      <c r="G540" s="16">
        <v>4950</v>
      </c>
      <c r="H540" s="16">
        <v>0</v>
      </c>
      <c r="I540" s="16">
        <v>7.0000000000000007E-2</v>
      </c>
    </row>
    <row r="543" spans="1:9">
      <c r="A543" s="26" t="s">
        <v>698</v>
      </c>
      <c r="B543" s="27"/>
      <c r="C543" s="27"/>
      <c r="D543" s="27"/>
      <c r="E543" s="27"/>
      <c r="F543" s="27"/>
      <c r="G543" s="27"/>
      <c r="H543" s="27"/>
      <c r="I543" s="28"/>
    </row>
    <row r="544" spans="1:9">
      <c r="A544" s="29" t="s">
        <v>145</v>
      </c>
      <c r="B544" s="30"/>
      <c r="C544" s="30"/>
      <c r="D544" s="30"/>
      <c r="E544" s="30"/>
      <c r="F544" s="30"/>
      <c r="G544" s="30"/>
      <c r="H544" s="30"/>
      <c r="I544" s="31"/>
    </row>
    <row r="545" spans="1:9">
      <c r="A545" s="32" t="s">
        <v>699</v>
      </c>
      <c r="B545" s="33"/>
      <c r="C545" s="33"/>
      <c r="D545" s="33"/>
      <c r="E545" s="34"/>
      <c r="F545" s="34"/>
      <c r="G545" s="34"/>
      <c r="H545" s="34"/>
      <c r="I545" s="35"/>
    </row>
    <row r="546" spans="1:9">
      <c r="A546" s="36" t="s">
        <v>147</v>
      </c>
      <c r="B546" s="7" t="s">
        <v>17</v>
      </c>
      <c r="C546" s="36" t="s">
        <v>148</v>
      </c>
      <c r="D546" s="36" t="s">
        <v>149</v>
      </c>
      <c r="E546" s="36" t="s">
        <v>150</v>
      </c>
      <c r="F546" s="36" t="s">
        <v>151</v>
      </c>
      <c r="G546" s="36" t="s">
        <v>152</v>
      </c>
      <c r="H546" s="36" t="s">
        <v>153</v>
      </c>
      <c r="I546" s="36" t="s">
        <v>154</v>
      </c>
    </row>
    <row r="547" spans="1:9">
      <c r="A547" s="17" t="s">
        <v>694</v>
      </c>
      <c r="B547" s="17" t="s">
        <v>695</v>
      </c>
      <c r="C547" s="37" t="s">
        <v>47</v>
      </c>
      <c r="D547" s="38">
        <v>6.9999999999999994E-5</v>
      </c>
      <c r="E547" s="16">
        <v>1</v>
      </c>
      <c r="F547" s="16">
        <v>0</v>
      </c>
      <c r="G547" s="16">
        <v>4950</v>
      </c>
      <c r="H547" s="16">
        <v>0</v>
      </c>
      <c r="I547" s="16">
        <v>0.34</v>
      </c>
    </row>
    <row r="550" spans="1:9">
      <c r="A550" s="26" t="s">
        <v>700</v>
      </c>
      <c r="B550" s="27"/>
      <c r="C550" s="27"/>
      <c r="D550" s="27"/>
      <c r="E550" s="27"/>
      <c r="F550" s="27"/>
      <c r="G550" s="27"/>
      <c r="H550" s="27"/>
      <c r="I550" s="28"/>
    </row>
    <row r="551" spans="1:9">
      <c r="A551" s="29" t="s">
        <v>145</v>
      </c>
      <c r="B551" s="30"/>
      <c r="C551" s="30"/>
      <c r="D551" s="30"/>
      <c r="E551" s="30"/>
      <c r="F551" s="30"/>
      <c r="G551" s="30"/>
      <c r="H551" s="30"/>
      <c r="I551" s="31"/>
    </row>
    <row r="552" spans="1:9">
      <c r="A552" s="32" t="s">
        <v>701</v>
      </c>
      <c r="B552" s="33"/>
      <c r="C552" s="33"/>
      <c r="D552" s="33"/>
      <c r="E552" s="34"/>
      <c r="F552" s="34"/>
      <c r="G552" s="34"/>
      <c r="H552" s="34"/>
      <c r="I552" s="35"/>
    </row>
    <row r="553" spans="1:9">
      <c r="A553" s="36" t="s">
        <v>147</v>
      </c>
      <c r="B553" s="7" t="s">
        <v>17</v>
      </c>
      <c r="C553" s="36" t="s">
        <v>148</v>
      </c>
      <c r="D553" s="36" t="s">
        <v>149</v>
      </c>
      <c r="E553" s="36" t="s">
        <v>150</v>
      </c>
      <c r="F553" s="36" t="s">
        <v>151</v>
      </c>
      <c r="G553" s="36" t="s">
        <v>152</v>
      </c>
      <c r="H553" s="36" t="s">
        <v>153</v>
      </c>
      <c r="I553" s="36" t="s">
        <v>154</v>
      </c>
    </row>
    <row r="554" spans="1:9">
      <c r="A554" s="17" t="s">
        <v>645</v>
      </c>
      <c r="B554" s="17" t="s">
        <v>646</v>
      </c>
      <c r="C554" s="37" t="s">
        <v>647</v>
      </c>
      <c r="D554" s="38">
        <v>1.25</v>
      </c>
      <c r="E554" s="16">
        <v>1</v>
      </c>
      <c r="F554" s="16">
        <v>0</v>
      </c>
      <c r="G554" s="16">
        <v>1.1299999999999999</v>
      </c>
      <c r="H554" s="16">
        <v>0</v>
      </c>
      <c r="I554" s="16">
        <v>1.41</v>
      </c>
    </row>
    <row r="557" spans="1:9">
      <c r="A557" s="26" t="s">
        <v>702</v>
      </c>
      <c r="B557" s="27"/>
      <c r="C557" s="27"/>
      <c r="D557" s="27"/>
      <c r="E557" s="27"/>
      <c r="F557" s="27"/>
      <c r="G557" s="27"/>
      <c r="H557" s="27"/>
      <c r="I557" s="28"/>
    </row>
    <row r="558" spans="1:9">
      <c r="A558" s="29" t="s">
        <v>145</v>
      </c>
      <c r="B558" s="30"/>
      <c r="C558" s="30"/>
      <c r="D558" s="30"/>
      <c r="E558" s="30"/>
      <c r="F558" s="30"/>
      <c r="G558" s="30"/>
      <c r="H558" s="30"/>
      <c r="I558" s="31"/>
    </row>
    <row r="559" spans="1:9">
      <c r="A559" s="32" t="s">
        <v>703</v>
      </c>
      <c r="B559" s="33"/>
      <c r="C559" s="33"/>
      <c r="D559" s="33"/>
      <c r="E559" s="34"/>
      <c r="F559" s="34"/>
      <c r="G559" s="34"/>
      <c r="H559" s="34"/>
      <c r="I559" s="35"/>
    </row>
    <row r="560" spans="1:9">
      <c r="A560" s="36" t="s">
        <v>147</v>
      </c>
      <c r="B560" s="7" t="s">
        <v>17</v>
      </c>
      <c r="C560" s="36" t="s">
        <v>148</v>
      </c>
      <c r="D560" s="36" t="s">
        <v>149</v>
      </c>
      <c r="E560" s="36" t="s">
        <v>150</v>
      </c>
      <c r="F560" s="36" t="s">
        <v>151</v>
      </c>
      <c r="G560" s="36" t="s">
        <v>152</v>
      </c>
      <c r="H560" s="36" t="s">
        <v>153</v>
      </c>
      <c r="I560" s="36" t="s">
        <v>154</v>
      </c>
    </row>
    <row r="561" spans="1:9">
      <c r="A561" s="17" t="s">
        <v>704</v>
      </c>
      <c r="B561" s="13" t="s">
        <v>705</v>
      </c>
      <c r="C561" s="37" t="s">
        <v>157</v>
      </c>
      <c r="D561" s="38">
        <v>1</v>
      </c>
      <c r="E561" s="16">
        <v>1</v>
      </c>
      <c r="F561" s="16">
        <v>0</v>
      </c>
      <c r="G561" s="16">
        <v>14.28</v>
      </c>
      <c r="H561" s="16">
        <v>0</v>
      </c>
      <c r="I561" s="16">
        <v>14.28</v>
      </c>
    </row>
    <row r="562" spans="1:9" ht="22.5">
      <c r="A562" s="17" t="s">
        <v>417</v>
      </c>
      <c r="B562" s="13" t="s">
        <v>418</v>
      </c>
      <c r="C562" s="37" t="s">
        <v>157</v>
      </c>
      <c r="D562" s="38">
        <v>1</v>
      </c>
      <c r="E562" s="16">
        <v>1</v>
      </c>
      <c r="F562" s="16">
        <v>0</v>
      </c>
      <c r="G562" s="16">
        <v>1.73</v>
      </c>
      <c r="H562" s="16">
        <v>0</v>
      </c>
      <c r="I562" s="16">
        <v>1.73</v>
      </c>
    </row>
    <row r="563" spans="1:9" ht="22.5">
      <c r="A563" s="17" t="s">
        <v>577</v>
      </c>
      <c r="B563" s="13" t="s">
        <v>578</v>
      </c>
      <c r="C563" s="37" t="s">
        <v>157</v>
      </c>
      <c r="D563" s="38">
        <v>1</v>
      </c>
      <c r="E563" s="16">
        <v>1</v>
      </c>
      <c r="F563" s="16">
        <v>0</v>
      </c>
      <c r="G563" s="16">
        <v>0.9</v>
      </c>
      <c r="H563" s="16">
        <v>0</v>
      </c>
      <c r="I563" s="16">
        <v>0.9</v>
      </c>
    </row>
    <row r="564" spans="1:9" ht="22.5">
      <c r="A564" s="17" t="s">
        <v>421</v>
      </c>
      <c r="B564" s="13" t="s">
        <v>422</v>
      </c>
      <c r="C564" s="37" t="s">
        <v>157</v>
      </c>
      <c r="D564" s="38">
        <v>1</v>
      </c>
      <c r="E564" s="16">
        <v>1</v>
      </c>
      <c r="F564" s="16">
        <v>0</v>
      </c>
      <c r="G564" s="16">
        <v>1.67</v>
      </c>
      <c r="H564" s="16">
        <v>0</v>
      </c>
      <c r="I564" s="16">
        <v>1.67</v>
      </c>
    </row>
    <row r="565" spans="1:9" ht="22.5">
      <c r="A565" s="17" t="s">
        <v>579</v>
      </c>
      <c r="B565" s="13" t="s">
        <v>580</v>
      </c>
      <c r="C565" s="37" t="s">
        <v>157</v>
      </c>
      <c r="D565" s="38">
        <v>1</v>
      </c>
      <c r="E565" s="16">
        <v>1</v>
      </c>
      <c r="F565" s="16">
        <v>0</v>
      </c>
      <c r="G565" s="16">
        <v>0.02</v>
      </c>
      <c r="H565" s="16">
        <v>0</v>
      </c>
      <c r="I565" s="16">
        <v>0.02</v>
      </c>
    </row>
    <row r="566" spans="1:9" ht="22.5">
      <c r="A566" s="17" t="s">
        <v>425</v>
      </c>
      <c r="B566" s="13" t="s">
        <v>426</v>
      </c>
      <c r="C566" s="37" t="s">
        <v>157</v>
      </c>
      <c r="D566" s="38">
        <v>1</v>
      </c>
      <c r="E566" s="16">
        <v>1</v>
      </c>
      <c r="F566" s="16">
        <v>0</v>
      </c>
      <c r="G566" s="16">
        <v>0.11</v>
      </c>
      <c r="H566" s="16">
        <v>0</v>
      </c>
      <c r="I566" s="16">
        <v>0.11</v>
      </c>
    </row>
    <row r="567" spans="1:9" ht="22.5">
      <c r="A567" s="17" t="s">
        <v>427</v>
      </c>
      <c r="B567" s="13" t="s">
        <v>428</v>
      </c>
      <c r="C567" s="37" t="s">
        <v>157</v>
      </c>
      <c r="D567" s="38">
        <v>1</v>
      </c>
      <c r="E567" s="16">
        <v>1</v>
      </c>
      <c r="F567" s="16">
        <v>0</v>
      </c>
      <c r="G567" s="16">
        <v>1.04</v>
      </c>
      <c r="H567" s="16">
        <v>0</v>
      </c>
      <c r="I567" s="16">
        <v>1.04</v>
      </c>
    </row>
    <row r="568" spans="1:9">
      <c r="A568" s="17" t="s">
        <v>706</v>
      </c>
      <c r="B568" s="17" t="s">
        <v>707</v>
      </c>
      <c r="C568" s="37" t="s">
        <v>157</v>
      </c>
      <c r="D568" s="38">
        <v>1</v>
      </c>
      <c r="E568" s="16">
        <v>1</v>
      </c>
      <c r="F568" s="16">
        <v>0</v>
      </c>
      <c r="G568" s="16">
        <v>0.21</v>
      </c>
      <c r="H568" s="16">
        <v>0</v>
      </c>
      <c r="I568" s="16">
        <v>0.21</v>
      </c>
    </row>
    <row r="571" spans="1:9">
      <c r="A571" s="26" t="s">
        <v>220</v>
      </c>
      <c r="B571" s="27"/>
      <c r="C571" s="27"/>
      <c r="D571" s="27"/>
      <c r="E571" s="27"/>
      <c r="F571" s="27"/>
      <c r="G571" s="27"/>
      <c r="H571" s="27"/>
      <c r="I571" s="28"/>
    </row>
    <row r="572" spans="1:9">
      <c r="A572" s="29" t="s">
        <v>145</v>
      </c>
      <c r="B572" s="30"/>
      <c r="C572" s="30"/>
      <c r="D572" s="30"/>
      <c r="E572" s="30"/>
      <c r="F572" s="30"/>
      <c r="G572" s="30"/>
      <c r="H572" s="30"/>
      <c r="I572" s="31"/>
    </row>
    <row r="573" spans="1:9">
      <c r="A573" s="32" t="s">
        <v>708</v>
      </c>
      <c r="B573" s="33"/>
      <c r="C573" s="33"/>
      <c r="D573" s="33"/>
      <c r="E573" s="34"/>
      <c r="F573" s="34"/>
      <c r="G573" s="34"/>
      <c r="H573" s="34"/>
      <c r="I573" s="35"/>
    </row>
    <row r="574" spans="1:9">
      <c r="A574" s="36" t="s">
        <v>147</v>
      </c>
      <c r="B574" s="7" t="s">
        <v>17</v>
      </c>
      <c r="C574" s="36" t="s">
        <v>148</v>
      </c>
      <c r="D574" s="36" t="s">
        <v>149</v>
      </c>
      <c r="E574" s="36" t="s">
        <v>150</v>
      </c>
      <c r="F574" s="36" t="s">
        <v>151</v>
      </c>
      <c r="G574" s="36" t="s">
        <v>152</v>
      </c>
      <c r="H574" s="36" t="s">
        <v>153</v>
      </c>
      <c r="I574" s="36" t="s">
        <v>154</v>
      </c>
    </row>
    <row r="575" spans="1:9">
      <c r="A575" s="17" t="s">
        <v>158</v>
      </c>
      <c r="B575" s="17" t="s">
        <v>159</v>
      </c>
      <c r="C575" s="37" t="s">
        <v>157</v>
      </c>
      <c r="D575" s="38">
        <v>3.9557666999999999</v>
      </c>
      <c r="E575" s="16">
        <v>1</v>
      </c>
      <c r="F575" s="16">
        <v>0</v>
      </c>
      <c r="G575" s="16">
        <v>22.76</v>
      </c>
      <c r="H575" s="16">
        <v>0</v>
      </c>
      <c r="I575" s="16">
        <v>90.03</v>
      </c>
    </row>
    <row r="578" spans="1:9">
      <c r="A578" s="26" t="s">
        <v>230</v>
      </c>
      <c r="B578" s="27"/>
      <c r="C578" s="27"/>
      <c r="D578" s="27"/>
      <c r="E578" s="27"/>
      <c r="F578" s="27"/>
      <c r="G578" s="27"/>
      <c r="H578" s="27"/>
      <c r="I578" s="28"/>
    </row>
    <row r="579" spans="1:9">
      <c r="A579" s="29" t="s">
        <v>145</v>
      </c>
      <c r="B579" s="30"/>
      <c r="C579" s="30"/>
      <c r="D579" s="30"/>
      <c r="E579" s="30"/>
      <c r="F579" s="30"/>
      <c r="G579" s="30"/>
      <c r="H579" s="30"/>
      <c r="I579" s="31"/>
    </row>
    <row r="580" spans="1:9">
      <c r="A580" s="32" t="s">
        <v>709</v>
      </c>
      <c r="B580" s="33"/>
      <c r="C580" s="33"/>
      <c r="D580" s="33"/>
      <c r="E580" s="34"/>
      <c r="F580" s="34"/>
      <c r="G580" s="34"/>
      <c r="H580" s="34"/>
      <c r="I580" s="35"/>
    </row>
    <row r="581" spans="1:9">
      <c r="A581" s="36" t="s">
        <v>147</v>
      </c>
      <c r="B581" s="7" t="s">
        <v>17</v>
      </c>
      <c r="C581" s="36" t="s">
        <v>148</v>
      </c>
      <c r="D581" s="36" t="s">
        <v>149</v>
      </c>
      <c r="E581" s="36" t="s">
        <v>150</v>
      </c>
      <c r="F581" s="36" t="s">
        <v>151</v>
      </c>
      <c r="G581" s="36" t="s">
        <v>152</v>
      </c>
      <c r="H581" s="36" t="s">
        <v>153</v>
      </c>
      <c r="I581" s="36" t="s">
        <v>154</v>
      </c>
    </row>
    <row r="582" spans="1:9" ht="45">
      <c r="A582" s="17" t="s">
        <v>232</v>
      </c>
      <c r="B582" s="13" t="s">
        <v>233</v>
      </c>
      <c r="C582" s="37" t="s">
        <v>226</v>
      </c>
      <c r="D582" s="38">
        <v>5.9999999999999995E-4</v>
      </c>
      <c r="E582" s="16">
        <v>1</v>
      </c>
      <c r="F582" s="16">
        <v>0</v>
      </c>
      <c r="G582" s="16">
        <v>74.08</v>
      </c>
      <c r="H582" s="16">
        <v>0</v>
      </c>
      <c r="I582" s="16">
        <v>0.04</v>
      </c>
    </row>
    <row r="583" spans="1:9" ht="45">
      <c r="A583" s="17" t="s">
        <v>234</v>
      </c>
      <c r="B583" s="13" t="s">
        <v>235</v>
      </c>
      <c r="C583" s="37" t="s">
        <v>229</v>
      </c>
      <c r="D583" s="38">
        <v>5.4000000000000003E-3</v>
      </c>
      <c r="E583" s="16">
        <v>1</v>
      </c>
      <c r="F583" s="16">
        <v>0</v>
      </c>
      <c r="G583" s="16">
        <v>320.64999999999998</v>
      </c>
      <c r="H583" s="16">
        <v>0</v>
      </c>
      <c r="I583" s="16">
        <v>1.73</v>
      </c>
    </row>
    <row r="584" spans="1:9" ht="33.75">
      <c r="A584" s="17" t="s">
        <v>236</v>
      </c>
      <c r="B584" s="13" t="s">
        <v>237</v>
      </c>
      <c r="C584" s="37" t="s">
        <v>229</v>
      </c>
      <c r="D584" s="38">
        <v>0.19620000000000001</v>
      </c>
      <c r="E584" s="16">
        <v>1</v>
      </c>
      <c r="F584" s="16">
        <v>0</v>
      </c>
      <c r="G584" s="16">
        <v>39.03</v>
      </c>
      <c r="H584" s="16">
        <v>0</v>
      </c>
      <c r="I584" s="16">
        <v>7.65</v>
      </c>
    </row>
    <row r="585" spans="1:9">
      <c r="A585" s="17" t="s">
        <v>158</v>
      </c>
      <c r="B585" s="17" t="s">
        <v>159</v>
      </c>
      <c r="C585" s="37" t="s">
        <v>157</v>
      </c>
      <c r="D585" s="38">
        <v>0.78659999999999997</v>
      </c>
      <c r="E585" s="16">
        <v>1</v>
      </c>
      <c r="F585" s="16">
        <v>0</v>
      </c>
      <c r="G585" s="16">
        <v>22.76</v>
      </c>
      <c r="H585" s="16">
        <v>0</v>
      </c>
      <c r="I585" s="16">
        <v>17.899999999999999</v>
      </c>
    </row>
    <row r="588" spans="1:9">
      <c r="A588" s="26" t="s">
        <v>710</v>
      </c>
      <c r="B588" s="27"/>
      <c r="C588" s="27"/>
      <c r="D588" s="27"/>
      <c r="E588" s="27"/>
      <c r="F588" s="27"/>
      <c r="G588" s="27"/>
      <c r="H588" s="27"/>
      <c r="I588" s="28"/>
    </row>
    <row r="589" spans="1:9">
      <c r="A589" s="29" t="s">
        <v>145</v>
      </c>
      <c r="B589" s="30"/>
      <c r="C589" s="30"/>
      <c r="D589" s="30"/>
      <c r="E589" s="30"/>
      <c r="F589" s="30"/>
      <c r="G589" s="30"/>
      <c r="H589" s="30"/>
      <c r="I589" s="31"/>
    </row>
    <row r="590" spans="1:9">
      <c r="A590" s="32" t="s">
        <v>711</v>
      </c>
      <c r="B590" s="33"/>
      <c r="C590" s="33"/>
      <c r="D590" s="33"/>
      <c r="E590" s="34"/>
      <c r="F590" s="34"/>
      <c r="G590" s="34"/>
      <c r="H590" s="34"/>
      <c r="I590" s="35"/>
    </row>
    <row r="591" spans="1:9">
      <c r="A591" s="36" t="s">
        <v>147</v>
      </c>
      <c r="B591" s="7" t="s">
        <v>17</v>
      </c>
      <c r="C591" s="36" t="s">
        <v>148</v>
      </c>
      <c r="D591" s="36" t="s">
        <v>149</v>
      </c>
      <c r="E591" s="36" t="s">
        <v>150</v>
      </c>
      <c r="F591" s="36" t="s">
        <v>151</v>
      </c>
      <c r="G591" s="36" t="s">
        <v>152</v>
      </c>
      <c r="H591" s="36" t="s">
        <v>153</v>
      </c>
      <c r="I591" s="36" t="s">
        <v>154</v>
      </c>
    </row>
    <row r="592" spans="1:9">
      <c r="A592" s="17" t="s">
        <v>704</v>
      </c>
      <c r="B592" s="17" t="s">
        <v>705</v>
      </c>
      <c r="C592" s="37" t="s">
        <v>157</v>
      </c>
      <c r="D592" s="38">
        <v>1.4760000000000001E-2</v>
      </c>
      <c r="E592" s="16">
        <v>1</v>
      </c>
      <c r="F592" s="16">
        <v>0</v>
      </c>
      <c r="G592" s="16">
        <v>14.28</v>
      </c>
      <c r="H592" s="16">
        <v>0</v>
      </c>
      <c r="I592" s="16">
        <v>0.21</v>
      </c>
    </row>
    <row r="595" spans="1:9">
      <c r="A595" s="26" t="s">
        <v>712</v>
      </c>
      <c r="B595" s="27"/>
      <c r="C595" s="27"/>
      <c r="D595" s="27"/>
      <c r="E595" s="27"/>
      <c r="F595" s="27"/>
      <c r="G595" s="27"/>
      <c r="H595" s="27"/>
      <c r="I595" s="28"/>
    </row>
    <row r="596" spans="1:9">
      <c r="A596" s="29" t="s">
        <v>145</v>
      </c>
      <c r="B596" s="30"/>
      <c r="C596" s="30"/>
      <c r="D596" s="30"/>
      <c r="E596" s="30"/>
      <c r="F596" s="30"/>
      <c r="G596" s="30"/>
      <c r="H596" s="30"/>
      <c r="I596" s="31"/>
    </row>
    <row r="597" spans="1:9">
      <c r="A597" s="32" t="s">
        <v>713</v>
      </c>
      <c r="B597" s="33"/>
      <c r="C597" s="33"/>
      <c r="D597" s="33"/>
      <c r="E597" s="34"/>
      <c r="F597" s="34"/>
      <c r="G597" s="34"/>
      <c r="H597" s="34"/>
      <c r="I597" s="35"/>
    </row>
    <row r="598" spans="1:9">
      <c r="A598" s="36" t="s">
        <v>147</v>
      </c>
      <c r="B598" s="7" t="s">
        <v>17</v>
      </c>
      <c r="C598" s="36" t="s">
        <v>148</v>
      </c>
      <c r="D598" s="36" t="s">
        <v>149</v>
      </c>
      <c r="E598" s="36" t="s">
        <v>150</v>
      </c>
      <c r="F598" s="36" t="s">
        <v>151</v>
      </c>
      <c r="G598" s="36" t="s">
        <v>152</v>
      </c>
      <c r="H598" s="36" t="s">
        <v>153</v>
      </c>
      <c r="I598" s="36" t="s">
        <v>154</v>
      </c>
    </row>
    <row r="599" spans="1:9">
      <c r="A599" s="17" t="s">
        <v>714</v>
      </c>
      <c r="B599" s="13" t="s">
        <v>715</v>
      </c>
      <c r="C599" s="37" t="s">
        <v>157</v>
      </c>
      <c r="D599" s="38">
        <v>1</v>
      </c>
      <c r="E599" s="16">
        <v>1</v>
      </c>
      <c r="F599" s="16">
        <v>0</v>
      </c>
      <c r="G599" s="16">
        <v>16.5</v>
      </c>
      <c r="H599" s="16">
        <v>0</v>
      </c>
      <c r="I599" s="16">
        <v>16.5</v>
      </c>
    </row>
    <row r="600" spans="1:9" ht="22.5">
      <c r="A600" s="17" t="s">
        <v>417</v>
      </c>
      <c r="B600" s="13" t="s">
        <v>418</v>
      </c>
      <c r="C600" s="37" t="s">
        <v>157</v>
      </c>
      <c r="D600" s="38">
        <v>1</v>
      </c>
      <c r="E600" s="16">
        <v>1</v>
      </c>
      <c r="F600" s="16">
        <v>0</v>
      </c>
      <c r="G600" s="16">
        <v>1.73</v>
      </c>
      <c r="H600" s="16">
        <v>0</v>
      </c>
      <c r="I600" s="16">
        <v>1.73</v>
      </c>
    </row>
    <row r="601" spans="1:9" ht="22.5">
      <c r="A601" s="17" t="s">
        <v>716</v>
      </c>
      <c r="B601" s="13" t="s">
        <v>717</v>
      </c>
      <c r="C601" s="37" t="s">
        <v>157</v>
      </c>
      <c r="D601" s="38">
        <v>1</v>
      </c>
      <c r="E601" s="16">
        <v>1</v>
      </c>
      <c r="F601" s="16">
        <v>0</v>
      </c>
      <c r="G601" s="16">
        <v>1.2</v>
      </c>
      <c r="H601" s="16">
        <v>0</v>
      </c>
      <c r="I601" s="16">
        <v>1.2</v>
      </c>
    </row>
    <row r="602" spans="1:9" ht="22.5">
      <c r="A602" s="17" t="s">
        <v>421</v>
      </c>
      <c r="B602" s="13" t="s">
        <v>422</v>
      </c>
      <c r="C602" s="37" t="s">
        <v>157</v>
      </c>
      <c r="D602" s="38">
        <v>1</v>
      </c>
      <c r="E602" s="16">
        <v>1</v>
      </c>
      <c r="F602" s="16">
        <v>0</v>
      </c>
      <c r="G602" s="16">
        <v>1.67</v>
      </c>
      <c r="H602" s="16">
        <v>0</v>
      </c>
      <c r="I602" s="16">
        <v>1.67</v>
      </c>
    </row>
    <row r="603" spans="1:9" ht="22.5">
      <c r="A603" s="17" t="s">
        <v>718</v>
      </c>
      <c r="B603" s="13" t="s">
        <v>719</v>
      </c>
      <c r="C603" s="37" t="s">
        <v>157</v>
      </c>
      <c r="D603" s="38">
        <v>1</v>
      </c>
      <c r="E603" s="16">
        <v>1</v>
      </c>
      <c r="F603" s="16">
        <v>0</v>
      </c>
      <c r="G603" s="16">
        <v>0.45</v>
      </c>
      <c r="H603" s="16">
        <v>0</v>
      </c>
      <c r="I603" s="16">
        <v>0.45</v>
      </c>
    </row>
    <row r="604" spans="1:9" ht="22.5">
      <c r="A604" s="17" t="s">
        <v>425</v>
      </c>
      <c r="B604" s="13" t="s">
        <v>426</v>
      </c>
      <c r="C604" s="37" t="s">
        <v>157</v>
      </c>
      <c r="D604" s="38">
        <v>1</v>
      </c>
      <c r="E604" s="16">
        <v>1</v>
      </c>
      <c r="F604" s="16">
        <v>0</v>
      </c>
      <c r="G604" s="16">
        <v>0.11</v>
      </c>
      <c r="H604" s="16">
        <v>0</v>
      </c>
      <c r="I604" s="16">
        <v>0.11</v>
      </c>
    </row>
    <row r="605" spans="1:9" ht="22.5">
      <c r="A605" s="17" t="s">
        <v>427</v>
      </c>
      <c r="B605" s="13" t="s">
        <v>428</v>
      </c>
      <c r="C605" s="37" t="s">
        <v>157</v>
      </c>
      <c r="D605" s="38">
        <v>1</v>
      </c>
      <c r="E605" s="16">
        <v>1</v>
      </c>
      <c r="F605" s="16">
        <v>0</v>
      </c>
      <c r="G605" s="16">
        <v>1.04</v>
      </c>
      <c r="H605" s="16">
        <v>0</v>
      </c>
      <c r="I605" s="16">
        <v>1.04</v>
      </c>
    </row>
    <row r="606" spans="1:9">
      <c r="A606" s="17" t="s">
        <v>720</v>
      </c>
      <c r="B606" s="17" t="s">
        <v>721</v>
      </c>
      <c r="C606" s="37" t="s">
        <v>157</v>
      </c>
      <c r="D606" s="38">
        <v>1</v>
      </c>
      <c r="E606" s="16">
        <v>1</v>
      </c>
      <c r="F606" s="16">
        <v>0</v>
      </c>
      <c r="G606" s="16">
        <v>0.28999999999999998</v>
      </c>
      <c r="H606" s="16">
        <v>0</v>
      </c>
      <c r="I606" s="16">
        <v>0.28999999999999998</v>
      </c>
    </row>
    <row r="609" spans="1:9">
      <c r="A609" s="26" t="s">
        <v>722</v>
      </c>
      <c r="B609" s="27"/>
      <c r="C609" s="27"/>
      <c r="D609" s="27"/>
      <c r="E609" s="27"/>
      <c r="F609" s="27"/>
      <c r="G609" s="27"/>
      <c r="H609" s="27"/>
      <c r="I609" s="28"/>
    </row>
    <row r="610" spans="1:9">
      <c r="A610" s="29" t="s">
        <v>145</v>
      </c>
      <c r="B610" s="30"/>
      <c r="C610" s="30"/>
      <c r="D610" s="30"/>
      <c r="E610" s="30"/>
      <c r="F610" s="30"/>
      <c r="G610" s="30"/>
      <c r="H610" s="30"/>
      <c r="I610" s="31"/>
    </row>
    <row r="611" spans="1:9">
      <c r="A611" s="32" t="s">
        <v>723</v>
      </c>
      <c r="B611" s="33"/>
      <c r="C611" s="33"/>
      <c r="D611" s="33"/>
      <c r="E611" s="34"/>
      <c r="F611" s="34"/>
      <c r="G611" s="34"/>
      <c r="H611" s="34"/>
      <c r="I611" s="35"/>
    </row>
    <row r="612" spans="1:9">
      <c r="A612" s="36" t="s">
        <v>147</v>
      </c>
      <c r="B612" s="7" t="s">
        <v>17</v>
      </c>
      <c r="C612" s="36" t="s">
        <v>148</v>
      </c>
      <c r="D612" s="36" t="s">
        <v>149</v>
      </c>
      <c r="E612" s="36" t="s">
        <v>150</v>
      </c>
      <c r="F612" s="36" t="s">
        <v>151</v>
      </c>
      <c r="G612" s="36" t="s">
        <v>152</v>
      </c>
      <c r="H612" s="36" t="s">
        <v>153</v>
      </c>
      <c r="I612" s="36" t="s">
        <v>154</v>
      </c>
    </row>
    <row r="613" spans="1:9">
      <c r="A613" s="17" t="s">
        <v>724</v>
      </c>
      <c r="B613" s="13" t="s">
        <v>725</v>
      </c>
      <c r="C613" s="37" t="s">
        <v>157</v>
      </c>
      <c r="D613" s="38">
        <v>1</v>
      </c>
      <c r="E613" s="16">
        <v>1</v>
      </c>
      <c r="F613" s="16">
        <v>0</v>
      </c>
      <c r="G613" s="16">
        <v>21.26</v>
      </c>
      <c r="H613" s="16">
        <v>0</v>
      </c>
      <c r="I613" s="16">
        <v>21.26</v>
      </c>
    </row>
    <row r="614" spans="1:9" ht="22.5">
      <c r="A614" s="17" t="s">
        <v>417</v>
      </c>
      <c r="B614" s="13" t="s">
        <v>418</v>
      </c>
      <c r="C614" s="37" t="s">
        <v>157</v>
      </c>
      <c r="D614" s="38">
        <v>1</v>
      </c>
      <c r="E614" s="16">
        <v>1</v>
      </c>
      <c r="F614" s="16">
        <v>0</v>
      </c>
      <c r="G614" s="16">
        <v>1.73</v>
      </c>
      <c r="H614" s="16">
        <v>0</v>
      </c>
      <c r="I614" s="16">
        <v>1.73</v>
      </c>
    </row>
    <row r="615" spans="1:9" ht="22.5">
      <c r="A615" s="17" t="s">
        <v>716</v>
      </c>
      <c r="B615" s="13" t="s">
        <v>717</v>
      </c>
      <c r="C615" s="37" t="s">
        <v>157</v>
      </c>
      <c r="D615" s="38">
        <v>1</v>
      </c>
      <c r="E615" s="16">
        <v>1</v>
      </c>
      <c r="F615" s="16">
        <v>0</v>
      </c>
      <c r="G615" s="16">
        <v>1.2</v>
      </c>
      <c r="H615" s="16">
        <v>0</v>
      </c>
      <c r="I615" s="16">
        <v>1.2</v>
      </c>
    </row>
    <row r="616" spans="1:9" ht="22.5">
      <c r="A616" s="17" t="s">
        <v>421</v>
      </c>
      <c r="B616" s="13" t="s">
        <v>422</v>
      </c>
      <c r="C616" s="37" t="s">
        <v>157</v>
      </c>
      <c r="D616" s="38">
        <v>1</v>
      </c>
      <c r="E616" s="16">
        <v>1</v>
      </c>
      <c r="F616" s="16">
        <v>0</v>
      </c>
      <c r="G616" s="16">
        <v>1.67</v>
      </c>
      <c r="H616" s="16">
        <v>0</v>
      </c>
      <c r="I616" s="16">
        <v>1.67</v>
      </c>
    </row>
    <row r="617" spans="1:9" ht="22.5">
      <c r="A617" s="17" t="s">
        <v>718</v>
      </c>
      <c r="B617" s="13" t="s">
        <v>719</v>
      </c>
      <c r="C617" s="37" t="s">
        <v>157</v>
      </c>
      <c r="D617" s="38">
        <v>1</v>
      </c>
      <c r="E617" s="16">
        <v>1</v>
      </c>
      <c r="F617" s="16">
        <v>0</v>
      </c>
      <c r="G617" s="16">
        <v>0.45</v>
      </c>
      <c r="H617" s="16">
        <v>0</v>
      </c>
      <c r="I617" s="16">
        <v>0.45</v>
      </c>
    </row>
    <row r="618" spans="1:9" ht="22.5">
      <c r="A618" s="17" t="s">
        <v>425</v>
      </c>
      <c r="B618" s="13" t="s">
        <v>426</v>
      </c>
      <c r="C618" s="37" t="s">
        <v>157</v>
      </c>
      <c r="D618" s="38">
        <v>1</v>
      </c>
      <c r="E618" s="16">
        <v>1</v>
      </c>
      <c r="F618" s="16">
        <v>0</v>
      </c>
      <c r="G618" s="16">
        <v>0.11</v>
      </c>
      <c r="H618" s="16">
        <v>0</v>
      </c>
      <c r="I618" s="16">
        <v>0.11</v>
      </c>
    </row>
    <row r="619" spans="1:9" ht="22.5">
      <c r="A619" s="17" t="s">
        <v>427</v>
      </c>
      <c r="B619" s="13" t="s">
        <v>428</v>
      </c>
      <c r="C619" s="37" t="s">
        <v>157</v>
      </c>
      <c r="D619" s="38">
        <v>1</v>
      </c>
      <c r="E619" s="16">
        <v>1</v>
      </c>
      <c r="F619" s="16">
        <v>0</v>
      </c>
      <c r="G619" s="16">
        <v>1.04</v>
      </c>
      <c r="H619" s="16">
        <v>0</v>
      </c>
      <c r="I619" s="16">
        <v>1.04</v>
      </c>
    </row>
    <row r="620" spans="1:9">
      <c r="A620" s="17" t="s">
        <v>726</v>
      </c>
      <c r="B620" s="17" t="s">
        <v>727</v>
      </c>
      <c r="C620" s="37" t="s">
        <v>157</v>
      </c>
      <c r="D620" s="38">
        <v>1</v>
      </c>
      <c r="E620" s="16">
        <v>1</v>
      </c>
      <c r="F620" s="16">
        <v>0</v>
      </c>
      <c r="G620" s="16">
        <v>0.38</v>
      </c>
      <c r="H620" s="16">
        <v>0</v>
      </c>
      <c r="I620" s="16">
        <v>0.38</v>
      </c>
    </row>
    <row r="623" spans="1:9">
      <c r="A623" s="26" t="s">
        <v>728</v>
      </c>
      <c r="B623" s="27"/>
      <c r="C623" s="27"/>
      <c r="D623" s="27"/>
      <c r="E623" s="27"/>
      <c r="F623" s="27"/>
      <c r="G623" s="27"/>
      <c r="H623" s="27"/>
      <c r="I623" s="28"/>
    </row>
    <row r="624" spans="1:9">
      <c r="A624" s="29" t="s">
        <v>145</v>
      </c>
      <c r="B624" s="30"/>
      <c r="C624" s="30"/>
      <c r="D624" s="30"/>
      <c r="E624" s="30"/>
      <c r="F624" s="30"/>
      <c r="G624" s="30"/>
      <c r="H624" s="30"/>
      <c r="I624" s="31"/>
    </row>
    <row r="625" spans="1:9">
      <c r="A625" s="32" t="s">
        <v>729</v>
      </c>
      <c r="B625" s="33"/>
      <c r="C625" s="33"/>
      <c r="D625" s="33"/>
      <c r="E625" s="34"/>
      <c r="F625" s="34"/>
      <c r="G625" s="34"/>
      <c r="H625" s="34"/>
      <c r="I625" s="35"/>
    </row>
    <row r="626" spans="1:9">
      <c r="A626" s="36" t="s">
        <v>147</v>
      </c>
      <c r="B626" s="7" t="s">
        <v>17</v>
      </c>
      <c r="C626" s="36" t="s">
        <v>148</v>
      </c>
      <c r="D626" s="36" t="s">
        <v>149</v>
      </c>
      <c r="E626" s="36" t="s">
        <v>150</v>
      </c>
      <c r="F626" s="36" t="s">
        <v>151</v>
      </c>
      <c r="G626" s="36" t="s">
        <v>152</v>
      </c>
      <c r="H626" s="36" t="s">
        <v>153</v>
      </c>
      <c r="I626" s="36" t="s">
        <v>154</v>
      </c>
    </row>
    <row r="627" spans="1:9">
      <c r="A627" s="17" t="s">
        <v>714</v>
      </c>
      <c r="B627" s="17" t="s">
        <v>715</v>
      </c>
      <c r="C627" s="37" t="s">
        <v>157</v>
      </c>
      <c r="D627" s="38">
        <v>1.7979999999999999E-2</v>
      </c>
      <c r="E627" s="16">
        <v>1</v>
      </c>
      <c r="F627" s="16">
        <v>0</v>
      </c>
      <c r="G627" s="16">
        <v>16.5</v>
      </c>
      <c r="H627" s="16">
        <v>0</v>
      </c>
      <c r="I627" s="16">
        <v>0.28999999999999998</v>
      </c>
    </row>
    <row r="630" spans="1:9">
      <c r="A630" s="26" t="s">
        <v>730</v>
      </c>
      <c r="B630" s="27"/>
      <c r="C630" s="27"/>
      <c r="D630" s="27"/>
      <c r="E630" s="27"/>
      <c r="F630" s="27"/>
      <c r="G630" s="27"/>
      <c r="H630" s="27"/>
      <c r="I630" s="28"/>
    </row>
    <row r="631" spans="1:9">
      <c r="A631" s="29" t="s">
        <v>145</v>
      </c>
      <c r="B631" s="30"/>
      <c r="C631" s="30"/>
      <c r="D631" s="30"/>
      <c r="E631" s="30"/>
      <c r="F631" s="30"/>
      <c r="G631" s="30"/>
      <c r="H631" s="30"/>
      <c r="I631" s="31"/>
    </row>
    <row r="632" spans="1:9">
      <c r="A632" s="32" t="s">
        <v>731</v>
      </c>
      <c r="B632" s="33"/>
      <c r="C632" s="33"/>
      <c r="D632" s="33"/>
      <c r="E632" s="34"/>
      <c r="F632" s="34"/>
      <c r="G632" s="34"/>
      <c r="H632" s="34"/>
      <c r="I632" s="35"/>
    </row>
    <row r="633" spans="1:9">
      <c r="A633" s="36" t="s">
        <v>147</v>
      </c>
      <c r="B633" s="7" t="s">
        <v>17</v>
      </c>
      <c r="C633" s="36" t="s">
        <v>148</v>
      </c>
      <c r="D633" s="36" t="s">
        <v>149</v>
      </c>
      <c r="E633" s="36" t="s">
        <v>150</v>
      </c>
      <c r="F633" s="36" t="s">
        <v>151</v>
      </c>
      <c r="G633" s="36" t="s">
        <v>152</v>
      </c>
      <c r="H633" s="36" t="s">
        <v>153</v>
      </c>
      <c r="I633" s="36" t="s">
        <v>154</v>
      </c>
    </row>
    <row r="634" spans="1:9">
      <c r="A634" s="17" t="s">
        <v>724</v>
      </c>
      <c r="B634" s="17" t="s">
        <v>725</v>
      </c>
      <c r="C634" s="37" t="s">
        <v>157</v>
      </c>
      <c r="D634" s="38">
        <v>1.7979999999999999E-2</v>
      </c>
      <c r="E634" s="16">
        <v>1</v>
      </c>
      <c r="F634" s="16">
        <v>0</v>
      </c>
      <c r="G634" s="16">
        <v>21.26</v>
      </c>
      <c r="H634" s="16">
        <v>0</v>
      </c>
      <c r="I634" s="16">
        <v>0.38</v>
      </c>
    </row>
    <row r="637" spans="1:9">
      <c r="A637" s="26" t="s">
        <v>732</v>
      </c>
      <c r="B637" s="27"/>
      <c r="C637" s="27"/>
      <c r="D637" s="27"/>
      <c r="E637" s="27"/>
      <c r="F637" s="27"/>
      <c r="G637" s="27"/>
      <c r="H637" s="27"/>
      <c r="I637" s="28"/>
    </row>
    <row r="638" spans="1:9">
      <c r="A638" s="29" t="s">
        <v>145</v>
      </c>
      <c r="B638" s="30"/>
      <c r="C638" s="30"/>
      <c r="D638" s="30"/>
      <c r="E638" s="30"/>
      <c r="F638" s="30"/>
      <c r="G638" s="30"/>
      <c r="H638" s="30"/>
      <c r="I638" s="31"/>
    </row>
    <row r="639" spans="1:9">
      <c r="A639" s="32" t="s">
        <v>733</v>
      </c>
      <c r="B639" s="33"/>
      <c r="C639" s="33"/>
      <c r="D639" s="33"/>
      <c r="E639" s="34"/>
      <c r="F639" s="34"/>
      <c r="G639" s="34"/>
      <c r="H639" s="34"/>
      <c r="I639" s="35"/>
    </row>
    <row r="640" spans="1:9">
      <c r="A640" s="36" t="s">
        <v>147</v>
      </c>
      <c r="B640" s="7" t="s">
        <v>17</v>
      </c>
      <c r="C640" s="36" t="s">
        <v>148</v>
      </c>
      <c r="D640" s="36" t="s">
        <v>149</v>
      </c>
      <c r="E640" s="36" t="s">
        <v>150</v>
      </c>
      <c r="F640" s="36" t="s">
        <v>151</v>
      </c>
      <c r="G640" s="36" t="s">
        <v>152</v>
      </c>
      <c r="H640" s="36" t="s">
        <v>153</v>
      </c>
      <c r="I640" s="36" t="s">
        <v>154</v>
      </c>
    </row>
    <row r="641" spans="1:9" ht="22.5">
      <c r="A641" s="17" t="s">
        <v>340</v>
      </c>
      <c r="B641" s="13" t="s">
        <v>341</v>
      </c>
      <c r="C641" s="37" t="s">
        <v>47</v>
      </c>
      <c r="D641" s="38">
        <v>2</v>
      </c>
      <c r="E641" s="16">
        <v>1</v>
      </c>
      <c r="F641" s="16">
        <v>0</v>
      </c>
      <c r="G641" s="16">
        <v>1.69</v>
      </c>
      <c r="H641" s="16">
        <v>0</v>
      </c>
      <c r="I641" s="16">
        <v>3.38</v>
      </c>
    </row>
    <row r="642" spans="1:9" ht="22.5">
      <c r="A642" s="17" t="s">
        <v>342</v>
      </c>
      <c r="B642" s="13" t="s">
        <v>343</v>
      </c>
      <c r="C642" s="37" t="s">
        <v>47</v>
      </c>
      <c r="D642" s="38">
        <v>1</v>
      </c>
      <c r="E642" s="16">
        <v>1</v>
      </c>
      <c r="F642" s="16">
        <v>0</v>
      </c>
      <c r="G642" s="16">
        <v>3.38</v>
      </c>
      <c r="H642" s="16">
        <v>0</v>
      </c>
      <c r="I642" s="16">
        <v>3.38</v>
      </c>
    </row>
    <row r="643" spans="1:9" ht="33.75">
      <c r="A643" s="17" t="s">
        <v>344</v>
      </c>
      <c r="B643" s="13" t="s">
        <v>345</v>
      </c>
      <c r="C643" s="37" t="s">
        <v>47</v>
      </c>
      <c r="D643" s="38">
        <v>0.05</v>
      </c>
      <c r="E643" s="16">
        <v>1</v>
      </c>
      <c r="F643" s="16">
        <v>0</v>
      </c>
      <c r="G643" s="16">
        <v>31.88</v>
      </c>
      <c r="H643" s="16">
        <v>0</v>
      </c>
      <c r="I643" s="16">
        <v>1.59</v>
      </c>
    </row>
    <row r="644" spans="1:9" ht="22.5">
      <c r="A644" s="17" t="s">
        <v>312</v>
      </c>
      <c r="B644" s="13" t="s">
        <v>313</v>
      </c>
      <c r="C644" s="37" t="s">
        <v>157</v>
      </c>
      <c r="D644" s="38">
        <v>3.4299999999999997E-2</v>
      </c>
      <c r="E644" s="16">
        <v>1</v>
      </c>
      <c r="F644" s="16">
        <v>0</v>
      </c>
      <c r="G644" s="16">
        <v>22.99</v>
      </c>
      <c r="H644" s="16">
        <v>0</v>
      </c>
      <c r="I644" s="16">
        <v>0.78</v>
      </c>
    </row>
    <row r="645" spans="1:9">
      <c r="A645" s="17" t="s">
        <v>314</v>
      </c>
      <c r="B645" s="17" t="s">
        <v>315</v>
      </c>
      <c r="C645" s="37" t="s">
        <v>157</v>
      </c>
      <c r="D645" s="38">
        <v>3.4299999999999997E-2</v>
      </c>
      <c r="E645" s="16">
        <v>1</v>
      </c>
      <c r="F645" s="16">
        <v>0</v>
      </c>
      <c r="G645" s="16">
        <v>27.84</v>
      </c>
      <c r="H645" s="16">
        <v>0</v>
      </c>
      <c r="I645" s="16">
        <v>0.95</v>
      </c>
    </row>
    <row r="648" spans="1:9">
      <c r="A648" s="26" t="s">
        <v>322</v>
      </c>
      <c r="B648" s="27"/>
      <c r="C648" s="27"/>
      <c r="D648" s="27"/>
      <c r="E648" s="27"/>
      <c r="F648" s="27"/>
      <c r="G648" s="27"/>
      <c r="H648" s="27"/>
      <c r="I648" s="28"/>
    </row>
    <row r="649" spans="1:9">
      <c r="A649" s="29" t="s">
        <v>145</v>
      </c>
      <c r="B649" s="30"/>
      <c r="C649" s="30"/>
      <c r="D649" s="30"/>
      <c r="E649" s="30"/>
      <c r="F649" s="30"/>
      <c r="G649" s="30"/>
      <c r="H649" s="30"/>
      <c r="I649" s="31"/>
    </row>
    <row r="650" spans="1:9">
      <c r="A650" s="32" t="s">
        <v>734</v>
      </c>
      <c r="B650" s="33"/>
      <c r="C650" s="33"/>
      <c r="D650" s="33"/>
      <c r="E650" s="34"/>
      <c r="F650" s="34"/>
      <c r="G650" s="34"/>
      <c r="H650" s="34"/>
      <c r="I650" s="35"/>
    </row>
    <row r="651" spans="1:9">
      <c r="A651" s="36" t="s">
        <v>147</v>
      </c>
      <c r="B651" s="7" t="s">
        <v>17</v>
      </c>
      <c r="C651" s="36" t="s">
        <v>148</v>
      </c>
      <c r="D651" s="36" t="s">
        <v>149</v>
      </c>
      <c r="E651" s="36" t="s">
        <v>150</v>
      </c>
      <c r="F651" s="36" t="s">
        <v>151</v>
      </c>
      <c r="G651" s="36" t="s">
        <v>152</v>
      </c>
      <c r="H651" s="36" t="s">
        <v>153</v>
      </c>
      <c r="I651" s="36" t="s">
        <v>154</v>
      </c>
    </row>
    <row r="652" spans="1:9">
      <c r="A652" s="17" t="s">
        <v>310</v>
      </c>
      <c r="B652" s="13" t="s">
        <v>311</v>
      </c>
      <c r="C652" s="37" t="s">
        <v>47</v>
      </c>
      <c r="D652" s="38">
        <v>1.77E-2</v>
      </c>
      <c r="E652" s="16">
        <v>1</v>
      </c>
      <c r="F652" s="16">
        <v>0</v>
      </c>
      <c r="G652" s="16">
        <v>3.02</v>
      </c>
      <c r="H652" s="16">
        <v>0</v>
      </c>
      <c r="I652" s="16">
        <v>0.05</v>
      </c>
    </row>
    <row r="653" spans="1:9" ht="22.5">
      <c r="A653" s="17" t="s">
        <v>324</v>
      </c>
      <c r="B653" s="13" t="s">
        <v>325</v>
      </c>
      <c r="C653" s="37" t="s">
        <v>88</v>
      </c>
      <c r="D653" s="38">
        <v>1.0548999999999999</v>
      </c>
      <c r="E653" s="16">
        <v>1</v>
      </c>
      <c r="F653" s="16">
        <v>0</v>
      </c>
      <c r="G653" s="16">
        <v>11.88</v>
      </c>
      <c r="H653" s="16">
        <v>0</v>
      </c>
      <c r="I653" s="16">
        <v>12.53</v>
      </c>
    </row>
    <row r="654" spans="1:9" ht="22.5">
      <c r="A654" s="17" t="s">
        <v>312</v>
      </c>
      <c r="B654" s="13" t="s">
        <v>313</v>
      </c>
      <c r="C654" s="37" t="s">
        <v>157</v>
      </c>
      <c r="D654" s="38">
        <v>0.31819999999999998</v>
      </c>
      <c r="E654" s="16">
        <v>1</v>
      </c>
      <c r="F654" s="16">
        <v>0</v>
      </c>
      <c r="G654" s="16">
        <v>22.99</v>
      </c>
      <c r="H654" s="16">
        <v>0</v>
      </c>
      <c r="I654" s="16">
        <v>7.31</v>
      </c>
    </row>
    <row r="655" spans="1:9">
      <c r="A655" s="17" t="s">
        <v>314</v>
      </c>
      <c r="B655" s="17" t="s">
        <v>315</v>
      </c>
      <c r="C655" s="37" t="s">
        <v>157</v>
      </c>
      <c r="D655" s="38">
        <v>0.31819999999999998</v>
      </c>
      <c r="E655" s="16">
        <v>1</v>
      </c>
      <c r="F655" s="16">
        <v>0</v>
      </c>
      <c r="G655" s="16">
        <v>27.84</v>
      </c>
      <c r="H655" s="16">
        <v>0</v>
      </c>
      <c r="I655" s="16">
        <v>8.85</v>
      </c>
    </row>
    <row r="658" spans="1:9">
      <c r="A658" s="26" t="s">
        <v>735</v>
      </c>
      <c r="B658" s="27"/>
      <c r="C658" s="27"/>
      <c r="D658" s="27"/>
      <c r="E658" s="27"/>
      <c r="F658" s="27"/>
      <c r="G658" s="27"/>
      <c r="H658" s="27"/>
      <c r="I658" s="28"/>
    </row>
    <row r="659" spans="1:9">
      <c r="A659" s="29" t="s">
        <v>145</v>
      </c>
      <c r="B659" s="30"/>
      <c r="C659" s="30"/>
      <c r="D659" s="30"/>
      <c r="E659" s="30"/>
      <c r="F659" s="30"/>
      <c r="G659" s="30"/>
      <c r="H659" s="30"/>
      <c r="I659" s="31"/>
    </row>
    <row r="660" spans="1:9">
      <c r="A660" s="32" t="s">
        <v>736</v>
      </c>
      <c r="B660" s="33"/>
      <c r="C660" s="33"/>
      <c r="D660" s="33"/>
      <c r="E660" s="34"/>
      <c r="F660" s="34"/>
      <c r="G660" s="34"/>
      <c r="H660" s="34"/>
      <c r="I660" s="35"/>
    </row>
    <row r="661" spans="1:9">
      <c r="A661" s="36" t="s">
        <v>147</v>
      </c>
      <c r="B661" s="7" t="s">
        <v>17</v>
      </c>
      <c r="C661" s="36" t="s">
        <v>148</v>
      </c>
      <c r="D661" s="36" t="s">
        <v>149</v>
      </c>
      <c r="E661" s="36" t="s">
        <v>150</v>
      </c>
      <c r="F661" s="36" t="s">
        <v>151</v>
      </c>
      <c r="G661" s="36" t="s">
        <v>152</v>
      </c>
      <c r="H661" s="36" t="s">
        <v>153</v>
      </c>
      <c r="I661" s="36" t="s">
        <v>154</v>
      </c>
    </row>
    <row r="662" spans="1:9" ht="33.75">
      <c r="A662" s="17" t="s">
        <v>737</v>
      </c>
      <c r="B662" s="13" t="s">
        <v>738</v>
      </c>
      <c r="C662" s="37" t="s">
        <v>62</v>
      </c>
      <c r="D662" s="38">
        <v>3.39E-2</v>
      </c>
      <c r="E662" s="16">
        <v>1</v>
      </c>
      <c r="F662" s="16">
        <v>0</v>
      </c>
      <c r="G662" s="16">
        <v>393.58</v>
      </c>
      <c r="H662" s="16">
        <v>0</v>
      </c>
      <c r="I662" s="16">
        <v>13.34</v>
      </c>
    </row>
    <row r="663" spans="1:9">
      <c r="A663" s="17" t="s">
        <v>195</v>
      </c>
      <c r="B663" s="13" t="s">
        <v>196</v>
      </c>
      <c r="C663" s="37" t="s">
        <v>157</v>
      </c>
      <c r="D663" s="38">
        <v>0.16309999999999999</v>
      </c>
      <c r="E663" s="16">
        <v>1</v>
      </c>
      <c r="F663" s="16">
        <v>0</v>
      </c>
      <c r="G663" s="16">
        <v>28.5</v>
      </c>
      <c r="H663" s="16">
        <v>0</v>
      </c>
      <c r="I663" s="16">
        <v>4.6399999999999997</v>
      </c>
    </row>
    <row r="664" spans="1:9">
      <c r="A664" s="17" t="s">
        <v>158</v>
      </c>
      <c r="B664" s="17" t="s">
        <v>159</v>
      </c>
      <c r="C664" s="37" t="s">
        <v>157</v>
      </c>
      <c r="D664" s="38">
        <v>4.4400000000000002E-2</v>
      </c>
      <c r="E664" s="16">
        <v>1</v>
      </c>
      <c r="F664" s="16">
        <v>0</v>
      </c>
      <c r="G664" s="16">
        <v>22.76</v>
      </c>
      <c r="H664" s="16">
        <v>0</v>
      </c>
      <c r="I664" s="16">
        <v>1.01</v>
      </c>
    </row>
    <row r="667" spans="1:9">
      <c r="A667" s="26" t="s">
        <v>739</v>
      </c>
      <c r="B667" s="27"/>
      <c r="C667" s="27"/>
      <c r="D667" s="27"/>
      <c r="E667" s="27"/>
      <c r="F667" s="27"/>
      <c r="G667" s="27"/>
      <c r="H667" s="27"/>
      <c r="I667" s="28"/>
    </row>
    <row r="668" spans="1:9">
      <c r="A668" s="29" t="s">
        <v>145</v>
      </c>
      <c r="B668" s="30"/>
      <c r="C668" s="30"/>
      <c r="D668" s="30"/>
      <c r="E668" s="30"/>
      <c r="F668" s="30"/>
      <c r="G668" s="30"/>
      <c r="H668" s="30"/>
      <c r="I668" s="31"/>
    </row>
    <row r="669" spans="1:9">
      <c r="A669" s="32" t="s">
        <v>740</v>
      </c>
      <c r="B669" s="33"/>
      <c r="C669" s="33"/>
      <c r="D669" s="33"/>
      <c r="E669" s="34"/>
      <c r="F669" s="34"/>
      <c r="G669" s="34"/>
      <c r="H669" s="34"/>
      <c r="I669" s="35"/>
    </row>
    <row r="670" spans="1:9">
      <c r="A670" s="36" t="s">
        <v>147</v>
      </c>
      <c r="B670" s="7" t="s">
        <v>17</v>
      </c>
      <c r="C670" s="36" t="s">
        <v>148</v>
      </c>
      <c r="D670" s="36" t="s">
        <v>149</v>
      </c>
      <c r="E670" s="36" t="s">
        <v>150</v>
      </c>
      <c r="F670" s="36" t="s">
        <v>151</v>
      </c>
      <c r="G670" s="36" t="s">
        <v>152</v>
      </c>
      <c r="H670" s="36" t="s">
        <v>153</v>
      </c>
      <c r="I670" s="36" t="s">
        <v>154</v>
      </c>
    </row>
    <row r="671" spans="1:9" ht="33.75">
      <c r="A671" s="17" t="s">
        <v>236</v>
      </c>
      <c r="B671" s="13" t="s">
        <v>237</v>
      </c>
      <c r="C671" s="37" t="s">
        <v>229</v>
      </c>
      <c r="D671" s="38">
        <v>6.7530000000000003E-3</v>
      </c>
      <c r="E671" s="16">
        <v>1</v>
      </c>
      <c r="F671" s="16">
        <v>0</v>
      </c>
      <c r="G671" s="16">
        <v>39.03</v>
      </c>
      <c r="H671" s="16">
        <v>0</v>
      </c>
      <c r="I671" s="16">
        <v>0.26</v>
      </c>
    </row>
    <row r="672" spans="1:9">
      <c r="A672" s="17" t="s">
        <v>195</v>
      </c>
      <c r="B672" s="13" t="s">
        <v>196</v>
      </c>
      <c r="C672" s="37" t="s">
        <v>157</v>
      </c>
      <c r="D672" s="38">
        <v>0.110919</v>
      </c>
      <c r="E672" s="16">
        <v>1</v>
      </c>
      <c r="F672" s="16">
        <v>0</v>
      </c>
      <c r="G672" s="16">
        <v>28.5</v>
      </c>
      <c r="H672" s="16">
        <v>0</v>
      </c>
      <c r="I672" s="16">
        <v>3.16</v>
      </c>
    </row>
    <row r="673" spans="1:9">
      <c r="A673" s="17" t="s">
        <v>158</v>
      </c>
      <c r="B673" s="17" t="s">
        <v>159</v>
      </c>
      <c r="C673" s="37" t="s">
        <v>157</v>
      </c>
      <c r="D673" s="38">
        <v>0.19158700000000001</v>
      </c>
      <c r="E673" s="16">
        <v>1</v>
      </c>
      <c r="F673" s="16">
        <v>0</v>
      </c>
      <c r="G673" s="16">
        <v>22.76</v>
      </c>
      <c r="H673" s="16">
        <v>0</v>
      </c>
      <c r="I673" s="16">
        <v>4.3600000000000003</v>
      </c>
    </row>
    <row r="676" spans="1:9">
      <c r="A676" s="26" t="s">
        <v>741</v>
      </c>
      <c r="B676" s="27"/>
      <c r="C676" s="27"/>
      <c r="D676" s="27"/>
      <c r="E676" s="27"/>
      <c r="F676" s="27"/>
      <c r="G676" s="27"/>
      <c r="H676" s="27"/>
      <c r="I676" s="28"/>
    </row>
    <row r="677" spans="1:9">
      <c r="A677" s="29" t="s">
        <v>145</v>
      </c>
      <c r="B677" s="30"/>
      <c r="C677" s="30"/>
      <c r="D677" s="30"/>
      <c r="E677" s="30"/>
      <c r="F677" s="30"/>
      <c r="G677" s="30"/>
      <c r="H677" s="30"/>
      <c r="I677" s="31"/>
    </row>
    <row r="678" spans="1:9">
      <c r="A678" s="32" t="s">
        <v>742</v>
      </c>
      <c r="B678" s="33"/>
      <c r="C678" s="33"/>
      <c r="D678" s="33"/>
      <c r="E678" s="34"/>
      <c r="F678" s="34"/>
      <c r="G678" s="34"/>
      <c r="H678" s="34"/>
      <c r="I678" s="35"/>
    </row>
    <row r="679" spans="1:9">
      <c r="A679" s="36" t="s">
        <v>147</v>
      </c>
      <c r="B679" s="7" t="s">
        <v>17</v>
      </c>
      <c r="C679" s="36" t="s">
        <v>148</v>
      </c>
      <c r="D679" s="36" t="s">
        <v>149</v>
      </c>
      <c r="E679" s="36" t="s">
        <v>150</v>
      </c>
      <c r="F679" s="36" t="s">
        <v>151</v>
      </c>
      <c r="G679" s="36" t="s">
        <v>152</v>
      </c>
      <c r="H679" s="36" t="s">
        <v>153</v>
      </c>
      <c r="I679" s="36" t="s">
        <v>154</v>
      </c>
    </row>
    <row r="680" spans="1:9" ht="22.5">
      <c r="A680" s="17" t="s">
        <v>265</v>
      </c>
      <c r="B680" s="13" t="s">
        <v>266</v>
      </c>
      <c r="C680" s="37" t="s">
        <v>62</v>
      </c>
      <c r="D680" s="38">
        <v>0.83250000000000002</v>
      </c>
      <c r="E680" s="16">
        <v>1</v>
      </c>
      <c r="F680" s="16">
        <v>0</v>
      </c>
      <c r="G680" s="16">
        <v>82</v>
      </c>
      <c r="H680" s="16">
        <v>0</v>
      </c>
      <c r="I680" s="16">
        <v>68.260000000000005</v>
      </c>
    </row>
    <row r="681" spans="1:9">
      <c r="A681" s="17" t="s">
        <v>267</v>
      </c>
      <c r="B681" s="13" t="s">
        <v>268</v>
      </c>
      <c r="C681" s="37" t="s">
        <v>71</v>
      </c>
      <c r="D681" s="38">
        <v>213.45310000000001</v>
      </c>
      <c r="E681" s="16">
        <v>1</v>
      </c>
      <c r="F681" s="16">
        <v>0</v>
      </c>
      <c r="G681" s="16">
        <v>0.83</v>
      </c>
      <c r="H681" s="16">
        <v>0</v>
      </c>
      <c r="I681" s="16">
        <v>177.16</v>
      </c>
    </row>
    <row r="682" spans="1:9" ht="22.5">
      <c r="A682" s="17" t="s">
        <v>269</v>
      </c>
      <c r="B682" s="13" t="s">
        <v>270</v>
      </c>
      <c r="C682" s="37" t="s">
        <v>62</v>
      </c>
      <c r="D682" s="38">
        <v>0.58209999999999995</v>
      </c>
      <c r="E682" s="16">
        <v>1</v>
      </c>
      <c r="F682" s="16">
        <v>0</v>
      </c>
      <c r="G682" s="16">
        <v>100.49</v>
      </c>
      <c r="H682" s="16">
        <v>0</v>
      </c>
      <c r="I682" s="16">
        <v>58.49</v>
      </c>
    </row>
    <row r="683" spans="1:9" ht="33.75">
      <c r="A683" s="17" t="s">
        <v>271</v>
      </c>
      <c r="B683" s="13" t="s">
        <v>272</v>
      </c>
      <c r="C683" s="37" t="s">
        <v>226</v>
      </c>
      <c r="D683" s="38">
        <v>0.6462</v>
      </c>
      <c r="E683" s="16">
        <v>1</v>
      </c>
      <c r="F683" s="16">
        <v>0</v>
      </c>
      <c r="G683" s="16">
        <v>1.57</v>
      </c>
      <c r="H683" s="16">
        <v>0</v>
      </c>
      <c r="I683" s="16">
        <v>1.01</v>
      </c>
    </row>
    <row r="684" spans="1:9" ht="33.75">
      <c r="A684" s="17" t="s">
        <v>273</v>
      </c>
      <c r="B684" s="13" t="s">
        <v>274</v>
      </c>
      <c r="C684" s="37" t="s">
        <v>229</v>
      </c>
      <c r="D684" s="38">
        <v>0.68530000000000002</v>
      </c>
      <c r="E684" s="16">
        <v>1</v>
      </c>
      <c r="F684" s="16">
        <v>0</v>
      </c>
      <c r="G684" s="16">
        <v>5.79</v>
      </c>
      <c r="H684" s="16">
        <v>0</v>
      </c>
      <c r="I684" s="16">
        <v>3.96</v>
      </c>
    </row>
    <row r="685" spans="1:9" ht="22.5">
      <c r="A685" s="17" t="s">
        <v>275</v>
      </c>
      <c r="B685" s="13" t="s">
        <v>276</v>
      </c>
      <c r="C685" s="37" t="s">
        <v>157</v>
      </c>
      <c r="D685" s="38">
        <v>1.3314999999999999</v>
      </c>
      <c r="E685" s="16">
        <v>1</v>
      </c>
      <c r="F685" s="16">
        <v>0</v>
      </c>
      <c r="G685" s="16">
        <v>27.63</v>
      </c>
      <c r="H685" s="16">
        <v>0</v>
      </c>
      <c r="I685" s="16">
        <v>36.78</v>
      </c>
    </row>
    <row r="686" spans="1:9">
      <c r="A686" s="17" t="s">
        <v>158</v>
      </c>
      <c r="B686" s="17" t="s">
        <v>159</v>
      </c>
      <c r="C686" s="37" t="s">
        <v>157</v>
      </c>
      <c r="D686" s="38">
        <v>2.1057999999999999</v>
      </c>
      <c r="E686" s="16">
        <v>1</v>
      </c>
      <c r="F686" s="16">
        <v>0</v>
      </c>
      <c r="G686" s="16">
        <v>22.76</v>
      </c>
      <c r="H686" s="16">
        <v>0</v>
      </c>
      <c r="I686" s="16">
        <v>47.92</v>
      </c>
    </row>
    <row r="689" spans="1:9">
      <c r="A689" s="26" t="s">
        <v>743</v>
      </c>
      <c r="B689" s="27"/>
      <c r="C689" s="27"/>
      <c r="D689" s="27"/>
      <c r="E689" s="27"/>
      <c r="F689" s="27"/>
      <c r="G689" s="27"/>
      <c r="H689" s="27"/>
      <c r="I689" s="28"/>
    </row>
    <row r="690" spans="1:9">
      <c r="A690" s="29" t="s">
        <v>145</v>
      </c>
      <c r="B690" s="30"/>
      <c r="C690" s="30"/>
      <c r="D690" s="30"/>
      <c r="E690" s="30"/>
      <c r="F690" s="30"/>
      <c r="G690" s="30"/>
      <c r="H690" s="30"/>
      <c r="I690" s="31"/>
    </row>
    <row r="691" spans="1:9">
      <c r="A691" s="32" t="s">
        <v>744</v>
      </c>
      <c r="B691" s="33"/>
      <c r="C691" s="33"/>
      <c r="D691" s="33"/>
      <c r="E691" s="34"/>
      <c r="F691" s="34"/>
      <c r="G691" s="34"/>
      <c r="H691" s="34"/>
      <c r="I691" s="35"/>
    </row>
    <row r="692" spans="1:9">
      <c r="A692" s="36" t="s">
        <v>147</v>
      </c>
      <c r="B692" s="7" t="s">
        <v>17</v>
      </c>
      <c r="C692" s="36" t="s">
        <v>148</v>
      </c>
      <c r="D692" s="36" t="s">
        <v>149</v>
      </c>
      <c r="E692" s="36" t="s">
        <v>150</v>
      </c>
      <c r="F692" s="36" t="s">
        <v>151</v>
      </c>
      <c r="G692" s="36" t="s">
        <v>152</v>
      </c>
      <c r="H692" s="36" t="s">
        <v>153</v>
      </c>
      <c r="I692" s="36" t="s">
        <v>154</v>
      </c>
    </row>
    <row r="693" spans="1:9" ht="33.75">
      <c r="A693" s="17" t="s">
        <v>745</v>
      </c>
      <c r="B693" s="13" t="s">
        <v>746</v>
      </c>
      <c r="C693" s="37" t="s">
        <v>157</v>
      </c>
      <c r="D693" s="38">
        <v>1</v>
      </c>
      <c r="E693" s="16">
        <v>1</v>
      </c>
      <c r="F693" s="16">
        <v>0</v>
      </c>
      <c r="G693" s="16">
        <v>0.14000000000000001</v>
      </c>
      <c r="H693" s="16">
        <v>0</v>
      </c>
      <c r="I693" s="16">
        <v>0.14000000000000001</v>
      </c>
    </row>
    <row r="694" spans="1:9">
      <c r="A694" s="17" t="s">
        <v>747</v>
      </c>
      <c r="B694" s="17" t="s">
        <v>748</v>
      </c>
      <c r="C694" s="37" t="s">
        <v>157</v>
      </c>
      <c r="D694" s="38">
        <v>1</v>
      </c>
      <c r="E694" s="16">
        <v>1</v>
      </c>
      <c r="F694" s="16">
        <v>0</v>
      </c>
      <c r="G694" s="16">
        <v>0.03</v>
      </c>
      <c r="H694" s="16">
        <v>0</v>
      </c>
      <c r="I694" s="16">
        <v>0.03</v>
      </c>
    </row>
    <row r="697" spans="1:9">
      <c r="A697" s="26" t="s">
        <v>749</v>
      </c>
      <c r="B697" s="27"/>
      <c r="C697" s="27"/>
      <c r="D697" s="27"/>
      <c r="E697" s="27"/>
      <c r="F697" s="27"/>
      <c r="G697" s="27"/>
      <c r="H697" s="27"/>
      <c r="I697" s="28"/>
    </row>
    <row r="698" spans="1:9">
      <c r="A698" s="29" t="s">
        <v>145</v>
      </c>
      <c r="B698" s="30"/>
      <c r="C698" s="30"/>
      <c r="D698" s="30"/>
      <c r="E698" s="30"/>
      <c r="F698" s="30"/>
      <c r="G698" s="30"/>
      <c r="H698" s="30"/>
      <c r="I698" s="31"/>
    </row>
    <row r="699" spans="1:9">
      <c r="A699" s="32" t="s">
        <v>750</v>
      </c>
      <c r="B699" s="33"/>
      <c r="C699" s="33"/>
      <c r="D699" s="33"/>
      <c r="E699" s="34"/>
      <c r="F699" s="34"/>
      <c r="G699" s="34"/>
      <c r="H699" s="34"/>
      <c r="I699" s="35"/>
    </row>
    <row r="700" spans="1:9">
      <c r="A700" s="36" t="s">
        <v>147</v>
      </c>
      <c r="B700" s="7" t="s">
        <v>17</v>
      </c>
      <c r="C700" s="36" t="s">
        <v>148</v>
      </c>
      <c r="D700" s="36" t="s">
        <v>149</v>
      </c>
      <c r="E700" s="36" t="s">
        <v>150</v>
      </c>
      <c r="F700" s="36" t="s">
        <v>151</v>
      </c>
      <c r="G700" s="36" t="s">
        <v>152</v>
      </c>
      <c r="H700" s="36" t="s">
        <v>153</v>
      </c>
      <c r="I700" s="36" t="s">
        <v>154</v>
      </c>
    </row>
    <row r="701" spans="1:9" ht="33.75">
      <c r="A701" s="17" t="s">
        <v>745</v>
      </c>
      <c r="B701" s="13" t="s">
        <v>746</v>
      </c>
      <c r="C701" s="37" t="s">
        <v>157</v>
      </c>
      <c r="D701" s="38">
        <v>1</v>
      </c>
      <c r="E701" s="16">
        <v>1</v>
      </c>
      <c r="F701" s="16">
        <v>0</v>
      </c>
      <c r="G701" s="16">
        <v>0.14000000000000001</v>
      </c>
      <c r="H701" s="16">
        <v>0</v>
      </c>
      <c r="I701" s="16">
        <v>0.14000000000000001</v>
      </c>
    </row>
    <row r="702" spans="1:9" ht="33.75">
      <c r="A702" s="17" t="s">
        <v>747</v>
      </c>
      <c r="B702" s="13" t="s">
        <v>748</v>
      </c>
      <c r="C702" s="37" t="s">
        <v>157</v>
      </c>
      <c r="D702" s="38">
        <v>1</v>
      </c>
      <c r="E702" s="16">
        <v>1</v>
      </c>
      <c r="F702" s="16">
        <v>0</v>
      </c>
      <c r="G702" s="16">
        <v>0.03</v>
      </c>
      <c r="H702" s="16">
        <v>0</v>
      </c>
      <c r="I702" s="16">
        <v>0.03</v>
      </c>
    </row>
    <row r="703" spans="1:9" ht="33.75">
      <c r="A703" s="17" t="s">
        <v>751</v>
      </c>
      <c r="B703" s="13" t="s">
        <v>752</v>
      </c>
      <c r="C703" s="37" t="s">
        <v>157</v>
      </c>
      <c r="D703" s="38">
        <v>1</v>
      </c>
      <c r="E703" s="16">
        <v>1</v>
      </c>
      <c r="F703" s="16">
        <v>0</v>
      </c>
      <c r="G703" s="16">
        <v>0.1</v>
      </c>
      <c r="H703" s="16">
        <v>0</v>
      </c>
      <c r="I703" s="16">
        <v>0.1</v>
      </c>
    </row>
    <row r="704" spans="1:9">
      <c r="A704" s="17" t="s">
        <v>753</v>
      </c>
      <c r="B704" s="17" t="s">
        <v>754</v>
      </c>
      <c r="C704" s="37" t="s">
        <v>157</v>
      </c>
      <c r="D704" s="38">
        <v>1</v>
      </c>
      <c r="E704" s="16">
        <v>1</v>
      </c>
      <c r="F704" s="16">
        <v>0</v>
      </c>
      <c r="G704" s="16">
        <v>4.99</v>
      </c>
      <c r="H704" s="16">
        <v>0</v>
      </c>
      <c r="I704" s="16">
        <v>4.99</v>
      </c>
    </row>
    <row r="707" spans="1:9">
      <c r="A707" s="26" t="s">
        <v>755</v>
      </c>
      <c r="B707" s="27"/>
      <c r="C707" s="27"/>
      <c r="D707" s="27"/>
      <c r="E707" s="27"/>
      <c r="F707" s="27"/>
      <c r="G707" s="27"/>
      <c r="H707" s="27"/>
      <c r="I707" s="28"/>
    </row>
    <row r="708" spans="1:9">
      <c r="A708" s="29" t="s">
        <v>145</v>
      </c>
      <c r="B708" s="30"/>
      <c r="C708" s="30"/>
      <c r="D708" s="30"/>
      <c r="E708" s="30"/>
      <c r="F708" s="30"/>
      <c r="G708" s="30"/>
      <c r="H708" s="30"/>
      <c r="I708" s="31"/>
    </row>
    <row r="709" spans="1:9">
      <c r="A709" s="32" t="s">
        <v>756</v>
      </c>
      <c r="B709" s="33"/>
      <c r="C709" s="33"/>
      <c r="D709" s="33"/>
      <c r="E709" s="34"/>
      <c r="F709" s="34"/>
      <c r="G709" s="34"/>
      <c r="H709" s="34"/>
      <c r="I709" s="35"/>
    </row>
    <row r="710" spans="1:9">
      <c r="A710" s="36" t="s">
        <v>147</v>
      </c>
      <c r="B710" s="7" t="s">
        <v>17</v>
      </c>
      <c r="C710" s="36" t="s">
        <v>148</v>
      </c>
      <c r="D710" s="36" t="s">
        <v>149</v>
      </c>
      <c r="E710" s="36" t="s">
        <v>150</v>
      </c>
      <c r="F710" s="36" t="s">
        <v>151</v>
      </c>
      <c r="G710" s="36" t="s">
        <v>152</v>
      </c>
      <c r="H710" s="36" t="s">
        <v>153</v>
      </c>
      <c r="I710" s="36" t="s">
        <v>154</v>
      </c>
    </row>
    <row r="711" spans="1:9">
      <c r="A711" s="17" t="s">
        <v>757</v>
      </c>
      <c r="B711" s="17" t="s">
        <v>758</v>
      </c>
      <c r="C711" s="37" t="s">
        <v>47</v>
      </c>
      <c r="D711" s="38">
        <v>7.2000000000000002E-5</v>
      </c>
      <c r="E711" s="16">
        <v>1</v>
      </c>
      <c r="F711" s="16">
        <v>0</v>
      </c>
      <c r="G711" s="16">
        <v>2034.95</v>
      </c>
      <c r="H711" s="16">
        <v>0</v>
      </c>
      <c r="I711" s="16">
        <v>0.14000000000000001</v>
      </c>
    </row>
    <row r="714" spans="1:9">
      <c r="A714" s="26" t="s">
        <v>759</v>
      </c>
      <c r="B714" s="27"/>
      <c r="C714" s="27"/>
      <c r="D714" s="27"/>
      <c r="E714" s="27"/>
      <c r="F714" s="27"/>
      <c r="G714" s="27"/>
      <c r="H714" s="27"/>
      <c r="I714" s="28"/>
    </row>
    <row r="715" spans="1:9">
      <c r="A715" s="29" t="s">
        <v>145</v>
      </c>
      <c r="B715" s="30"/>
      <c r="C715" s="30"/>
      <c r="D715" s="30"/>
      <c r="E715" s="30"/>
      <c r="F715" s="30"/>
      <c r="G715" s="30"/>
      <c r="H715" s="30"/>
      <c r="I715" s="31"/>
    </row>
    <row r="716" spans="1:9">
      <c r="A716" s="32" t="s">
        <v>760</v>
      </c>
      <c r="B716" s="33"/>
      <c r="C716" s="33"/>
      <c r="D716" s="33"/>
      <c r="E716" s="34"/>
      <c r="F716" s="34"/>
      <c r="G716" s="34"/>
      <c r="H716" s="34"/>
      <c r="I716" s="35"/>
    </row>
    <row r="717" spans="1:9">
      <c r="A717" s="36" t="s">
        <v>147</v>
      </c>
      <c r="B717" s="7" t="s">
        <v>17</v>
      </c>
      <c r="C717" s="36" t="s">
        <v>148</v>
      </c>
      <c r="D717" s="36" t="s">
        <v>149</v>
      </c>
      <c r="E717" s="36" t="s">
        <v>150</v>
      </c>
      <c r="F717" s="36" t="s">
        <v>151</v>
      </c>
      <c r="G717" s="36" t="s">
        <v>152</v>
      </c>
      <c r="H717" s="36" t="s">
        <v>153</v>
      </c>
      <c r="I717" s="36" t="s">
        <v>154</v>
      </c>
    </row>
    <row r="718" spans="1:9">
      <c r="A718" s="17" t="s">
        <v>757</v>
      </c>
      <c r="B718" s="17" t="s">
        <v>758</v>
      </c>
      <c r="C718" s="37" t="s">
        <v>47</v>
      </c>
      <c r="D718" s="38">
        <v>1.4800000000000001E-5</v>
      </c>
      <c r="E718" s="16">
        <v>1</v>
      </c>
      <c r="F718" s="16">
        <v>0</v>
      </c>
      <c r="G718" s="16">
        <v>2034.95</v>
      </c>
      <c r="H718" s="16">
        <v>0</v>
      </c>
      <c r="I718" s="16">
        <v>0.03</v>
      </c>
    </row>
    <row r="721" spans="1:9">
      <c r="A721" s="26" t="s">
        <v>761</v>
      </c>
      <c r="B721" s="27"/>
      <c r="C721" s="27"/>
      <c r="D721" s="27"/>
      <c r="E721" s="27"/>
      <c r="F721" s="27"/>
      <c r="G721" s="27"/>
      <c r="H721" s="27"/>
      <c r="I721" s="28"/>
    </row>
    <row r="722" spans="1:9">
      <c r="A722" s="29" t="s">
        <v>145</v>
      </c>
      <c r="B722" s="30"/>
      <c r="C722" s="30"/>
      <c r="D722" s="30"/>
      <c r="E722" s="30"/>
      <c r="F722" s="30"/>
      <c r="G722" s="30"/>
      <c r="H722" s="30"/>
      <c r="I722" s="31"/>
    </row>
    <row r="723" spans="1:9">
      <c r="A723" s="32" t="s">
        <v>762</v>
      </c>
      <c r="B723" s="33"/>
      <c r="C723" s="33"/>
      <c r="D723" s="33"/>
      <c r="E723" s="34"/>
      <c r="F723" s="34"/>
      <c r="G723" s="34"/>
      <c r="H723" s="34"/>
      <c r="I723" s="35"/>
    </row>
    <row r="724" spans="1:9">
      <c r="A724" s="36" t="s">
        <v>147</v>
      </c>
      <c r="B724" s="7" t="s">
        <v>17</v>
      </c>
      <c r="C724" s="36" t="s">
        <v>148</v>
      </c>
      <c r="D724" s="36" t="s">
        <v>149</v>
      </c>
      <c r="E724" s="36" t="s">
        <v>150</v>
      </c>
      <c r="F724" s="36" t="s">
        <v>151</v>
      </c>
      <c r="G724" s="36" t="s">
        <v>152</v>
      </c>
      <c r="H724" s="36" t="s">
        <v>153</v>
      </c>
      <c r="I724" s="36" t="s">
        <v>154</v>
      </c>
    </row>
    <row r="725" spans="1:9">
      <c r="A725" s="17" t="s">
        <v>757</v>
      </c>
      <c r="B725" s="17" t="s">
        <v>758</v>
      </c>
      <c r="C725" s="37" t="s">
        <v>47</v>
      </c>
      <c r="D725" s="38">
        <v>5.0000000000000002E-5</v>
      </c>
      <c r="E725" s="16">
        <v>1</v>
      </c>
      <c r="F725" s="16">
        <v>0</v>
      </c>
      <c r="G725" s="16">
        <v>2034.95</v>
      </c>
      <c r="H725" s="16">
        <v>0</v>
      </c>
      <c r="I725" s="16">
        <v>0.1</v>
      </c>
    </row>
    <row r="728" spans="1:9">
      <c r="A728" s="26" t="s">
        <v>763</v>
      </c>
      <c r="B728" s="27"/>
      <c r="C728" s="27"/>
      <c r="D728" s="27"/>
      <c r="E728" s="27"/>
      <c r="F728" s="27"/>
      <c r="G728" s="27"/>
      <c r="H728" s="27"/>
      <c r="I728" s="28"/>
    </row>
    <row r="729" spans="1:9">
      <c r="A729" s="29" t="s">
        <v>145</v>
      </c>
      <c r="B729" s="30"/>
      <c r="C729" s="30"/>
      <c r="D729" s="30"/>
      <c r="E729" s="30"/>
      <c r="F729" s="30"/>
      <c r="G729" s="30"/>
      <c r="H729" s="30"/>
      <c r="I729" s="31"/>
    </row>
    <row r="730" spans="1:9">
      <c r="A730" s="32" t="s">
        <v>764</v>
      </c>
      <c r="B730" s="33"/>
      <c r="C730" s="33"/>
      <c r="D730" s="33"/>
      <c r="E730" s="34"/>
      <c r="F730" s="34"/>
      <c r="G730" s="34"/>
      <c r="H730" s="34"/>
      <c r="I730" s="35"/>
    </row>
    <row r="731" spans="1:9">
      <c r="A731" s="36" t="s">
        <v>147</v>
      </c>
      <c r="B731" s="7" t="s">
        <v>17</v>
      </c>
      <c r="C731" s="36" t="s">
        <v>148</v>
      </c>
      <c r="D731" s="36" t="s">
        <v>149</v>
      </c>
      <c r="E731" s="36" t="s">
        <v>150</v>
      </c>
      <c r="F731" s="36" t="s">
        <v>151</v>
      </c>
      <c r="G731" s="36" t="s">
        <v>152</v>
      </c>
      <c r="H731" s="36" t="s">
        <v>153</v>
      </c>
      <c r="I731" s="36" t="s">
        <v>154</v>
      </c>
    </row>
    <row r="732" spans="1:9">
      <c r="A732" s="17" t="s">
        <v>645</v>
      </c>
      <c r="B732" s="17" t="s">
        <v>646</v>
      </c>
      <c r="C732" s="37" t="s">
        <v>647</v>
      </c>
      <c r="D732" s="38">
        <v>4.42</v>
      </c>
      <c r="E732" s="16">
        <v>1</v>
      </c>
      <c r="F732" s="16">
        <v>0</v>
      </c>
      <c r="G732" s="16">
        <v>1.1299999999999999</v>
      </c>
      <c r="H732" s="16">
        <v>0</v>
      </c>
      <c r="I732" s="16">
        <v>4.99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Principais'!Area_de_impressao</vt:lpstr>
      <vt:lpstr>'Composições 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2026-05-05T15:32:07Z</dcterms:modified>
</cp:coreProperties>
</file>