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filterPrivacy="1"/>
  <xr:revisionPtr revIDLastSave="0" documentId="8_{CD9C853D-8DEA-4F5D-9A86-EC5BEB51B081}" xr6:coauthVersionLast="43" xr6:coauthVersionMax="43" xr10:uidLastSave="{00000000-0000-0000-0000-000000000000}"/>
  <bookViews>
    <workbookView xWindow="-120" yWindow="-120" windowWidth="20730" windowHeight="11040" xr2:uid="{00000000-000D-0000-FFFF-FFFF00000000}"/>
  </bookViews>
  <sheets>
    <sheet name="MAPA" sheetId="1" r:id="rId1"/>
  </sheets>
  <calcPr calcId="181029"/>
  <fileRecoveryPr repairLoad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6" i="1" l="1"/>
  <c r="J6" i="1"/>
  <c r="I6" i="1"/>
  <c r="H6" i="1"/>
  <c r="G6" i="1"/>
  <c r="M5" i="1"/>
  <c r="M6" i="1" s="1"/>
  <c r="K5" i="1"/>
  <c r="J5" i="1"/>
  <c r="I5" i="1"/>
  <c r="H5" i="1"/>
  <c r="G5" i="1"/>
</calcChain>
</file>

<file path=xl/sharedStrings.xml><?xml version="1.0" encoding="utf-8"?>
<sst xmlns="http://schemas.openxmlformats.org/spreadsheetml/2006/main" count="26" uniqueCount="26">
  <si>
    <t>MAPA DE APURAÇÃO DE PREÇOS</t>
  </si>
  <si>
    <t>DATA</t>
  </si>
  <si>
    <t>OBJETO</t>
  </si>
  <si>
    <t>VALOR TOTAL</t>
  </si>
  <si>
    <t>28/01/2026</t>
  </si>
  <si>
    <t>REGISTRO DE PREÇO PARA CONTRATAÇÃO DE EMPRESA ESPECIALIZADA PARA PRESTAÇÃO DE SERVIÇO DE TRANSPORTE TERRESTRE DE MATERIAL TIPO PEDRISCO E PÓ DE PEDRA</t>
  </si>
  <si>
    <t>ANEXO</t>
  </si>
  <si>
    <t>LOTE</t>
  </si>
  <si>
    <t>ITEM</t>
  </si>
  <si>
    <t>PRODUTO / SERVIÇO</t>
  </si>
  <si>
    <t>UNIDADE</t>
  </si>
  <si>
    <t>QTDE.</t>
  </si>
  <si>
    <t>BLL</t>
  </si>
  <si>
    <t>PORTAL NACIONAL DE CONTRATAÇÕES PÚBLICAS</t>
  </si>
  <si>
    <t>T CONSTANCIO DA COSTA TRANSPORTES ME</t>
  </si>
  <si>
    <t>FERNANDO JOSE MACHRY - ME</t>
  </si>
  <si>
    <t>VANDERLEI DOS SANTOS</t>
  </si>
  <si>
    <t>MÉDIA ARITMÉTICA</t>
  </si>
  <si>
    <t>TOTAL</t>
  </si>
  <si>
    <t>I</t>
  </si>
  <si>
    <t>CONTRATAÇÃO DE EMPRESA ESPECIALIZADA PARA PRESTAÇÃO DE SERVIÇO DE TRANSPORTE TERRESTRE DE MATERAIL TIPO PEDRISCO E PÓ DE PEDRA</t>
  </si>
  <si>
    <t>T</t>
  </si>
  <si>
    <t>VALOR TOTAL DO LOTE</t>
  </si>
  <si>
    <t>/////</t>
  </si>
  <si>
    <t/>
  </si>
  <si>
    <t>VALOR 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</si>
</sst>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 &quot;#,##0.00;[Red]\-&quot;R$ &quot;#,##0.00"/>
  </numFmts>
  <fonts count="4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8"/>
      <name val="Calibri"/>
    </font>
    <font>
      <b/>
      <sz val="12"/>
      <name val="Calibri"/>
    </font>
  </fonts>
  <fills count="3">
    <fill>
      <patternFill patternType="none"/>
    </fill>
    <fill>
      <patternFill patternType="gray125"/>
    </fill>
    <fill>
      <patternFill patternType="solid">
        <fgColor auto="1"/>
        <bgColor auto="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2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164" fontId="3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7"/>
  <sheetViews>
    <sheetView showGridLines="0" tabSelected="1" workbookViewId="0">
      <selection sqref="A1:M1"/>
    </sheetView>
  </sheetViews>
  <sheetFormatPr defaultRowHeight="15" x14ac:dyDescent="0.25"/>
  <cols>
    <col min="1" max="3" width="3" style="1" customWidth="1"/>
    <col min="4" max="4" width="60" style="1" customWidth="1"/>
    <col min="5" max="5" width="10" style="1" customWidth="1"/>
    <col min="6" max="11" width="8" style="1" customWidth="1"/>
    <col min="12" max="12" width="10" style="1" customWidth="1"/>
    <col min="13" max="13" width="12" style="1" customWidth="1"/>
  </cols>
  <sheetData>
    <row r="1" spans="1:13" s="2" customFormat="1" ht="11.25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x14ac:dyDescent="0.25">
      <c r="A2" s="11" t="s">
        <v>1</v>
      </c>
      <c r="B2" s="11"/>
      <c r="C2" s="11"/>
      <c r="D2" s="12" t="s">
        <v>2</v>
      </c>
      <c r="E2" s="12"/>
      <c r="F2" s="12"/>
      <c r="G2" s="12"/>
      <c r="H2" s="12"/>
      <c r="I2" s="12"/>
      <c r="J2" s="12"/>
      <c r="K2" s="12"/>
      <c r="L2" s="11" t="s">
        <v>3</v>
      </c>
      <c r="M2" s="11"/>
    </row>
    <row r="3" spans="1:13" s="3" customFormat="1" ht="11.25" x14ac:dyDescent="0.2">
      <c r="A3" s="10" t="s">
        <v>4</v>
      </c>
      <c r="B3" s="10"/>
      <c r="C3" s="10"/>
      <c r="D3" s="13" t="s">
        <v>5</v>
      </c>
      <c r="E3" s="13"/>
      <c r="F3" s="13"/>
      <c r="G3" s="13"/>
      <c r="H3" s="13"/>
      <c r="I3" s="13"/>
      <c r="J3" s="13"/>
      <c r="K3" s="13"/>
      <c r="L3" s="14">
        <v>1680206</v>
      </c>
      <c r="M3" s="14"/>
    </row>
    <row r="4" spans="1:13" ht="69.95" customHeight="1" x14ac:dyDescent="0.25">
      <c r="A4" s="4" t="s">
        <v>6</v>
      </c>
      <c r="B4" s="4" t="s">
        <v>7</v>
      </c>
      <c r="C4" s="4" t="s">
        <v>8</v>
      </c>
      <c r="D4" s="5" t="s">
        <v>9</v>
      </c>
      <c r="E4" s="5" t="s">
        <v>10</v>
      </c>
      <c r="F4" s="5" t="s">
        <v>11</v>
      </c>
      <c r="G4" s="4" t="s">
        <v>12</v>
      </c>
      <c r="H4" s="4" t="s">
        <v>13</v>
      </c>
      <c r="I4" s="4" t="s">
        <v>14</v>
      </c>
      <c r="J4" s="4" t="s">
        <v>15</v>
      </c>
      <c r="K4" s="4" t="s">
        <v>16</v>
      </c>
      <c r="L4" s="5" t="s">
        <v>17</v>
      </c>
      <c r="M4" s="5" t="s">
        <v>18</v>
      </c>
    </row>
    <row r="5" spans="1:13" ht="22.5" x14ac:dyDescent="0.25">
      <c r="A5" s="5" t="s">
        <v>19</v>
      </c>
      <c r="B5" s="5">
        <v>1</v>
      </c>
      <c r="C5" s="5">
        <v>1</v>
      </c>
      <c r="D5" s="6" t="s">
        <v>20</v>
      </c>
      <c r="E5" s="5" t="s">
        <v>21</v>
      </c>
      <c r="F5" s="7">
        <v>26200</v>
      </c>
      <c r="G5" s="8">
        <f>76.19</f>
        <v>76.19</v>
      </c>
      <c r="H5" s="8">
        <f>69.95</f>
        <v>69.95</v>
      </c>
      <c r="I5" s="9">
        <f>57</f>
        <v>57</v>
      </c>
      <c r="J5" s="9">
        <f>58</f>
        <v>58</v>
      </c>
      <c r="K5" s="9">
        <f>59.5</f>
        <v>59.5</v>
      </c>
      <c r="L5" s="9">
        <v>64.13</v>
      </c>
      <c r="M5" s="9">
        <f>SUM(IF(ISERROR(F5*ROUND(L5,2)),0,F5*ROUND(L5,2)))</f>
        <v>1680205.9999999998</v>
      </c>
    </row>
    <row r="6" spans="1:13" x14ac:dyDescent="0.25">
      <c r="A6" s="15" t="s">
        <v>22</v>
      </c>
      <c r="B6" s="15"/>
      <c r="C6" s="15"/>
      <c r="D6" s="15"/>
      <c r="E6" s="15"/>
      <c r="F6" s="15"/>
      <c r="G6" s="9">
        <f>1996178</f>
        <v>1996178</v>
      </c>
      <c r="H6" s="9">
        <f>1832690</f>
        <v>1832690</v>
      </c>
      <c r="I6" s="9">
        <f>1493400</f>
        <v>1493400</v>
      </c>
      <c r="J6" s="9">
        <f>1519600</f>
        <v>1519600</v>
      </c>
      <c r="K6" s="9">
        <f>1558900</f>
        <v>1558900</v>
      </c>
      <c r="L6" s="9" t="s">
        <v>23</v>
      </c>
      <c r="M6" s="9">
        <f>ROUND(SUM(M5:M5),2)</f>
        <v>1680206</v>
      </c>
    </row>
    <row r="7" spans="1:13" ht="15.75" x14ac:dyDescent="0.25">
      <c r="A7" s="12" t="s">
        <v>24</v>
      </c>
      <c r="B7" s="12"/>
      <c r="C7" s="12"/>
      <c r="D7" s="12"/>
      <c r="E7" s="16" t="s">
        <v>25</v>
      </c>
      <c r="F7" s="16"/>
      <c r="G7" s="16"/>
      <c r="H7" s="16"/>
      <c r="I7" s="16"/>
      <c r="J7" s="16"/>
      <c r="K7" s="16"/>
      <c r="L7" s="17">
        <v>1680206</v>
      </c>
      <c r="M7" s="17"/>
    </row>
  </sheetData>
  <mergeCells count="11">
    <mergeCell ref="A6:F6"/>
    <mergeCell ref="A7:D7"/>
    <mergeCell ref="E7:K7"/>
    <mergeCell ref="L7:M7"/>
    <mergeCell ref="A1:M1"/>
    <mergeCell ref="A2:C2"/>
    <mergeCell ref="D2:K2"/>
    <mergeCell ref="L2:M2"/>
    <mergeCell ref="A3:C3"/>
    <mergeCell ref="D3:K3"/>
    <mergeCell ref="L3:M3"/>
  </mergeCells>
  <pageMargins left="0.7" right="0.7" top="0.75" bottom="0.75" header="0.3" footer="0.3"/>
  <pageSetup paperSize="9" scale="88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2026-01-29T14:46:02Z</dcterms:created>
  <dcterms:modified xsi:type="dcterms:W3CDTF">2026-02-19T17:10:07Z</dcterms:modified>
  <cp:category/>
</cp:coreProperties>
</file>