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mc:AlternateContent xmlns:mc="http://schemas.openxmlformats.org/markup-compatibility/2006">
    <mc:Choice Requires="x15">
      <x15ac:absPath xmlns:x15ac="http://schemas.microsoft.com/office/spreadsheetml/2010/11/ac" url="C:\Users\Petit\Desktop\PE SRP Nº 017-2026 (MOVEIS PLANEJADOS E PERSIANAS)\"/>
    </mc:Choice>
  </mc:AlternateContent>
  <xr:revisionPtr revIDLastSave="0" documentId="13_ncr:1_{6DB7BA33-B5E4-4BFA-8315-FF5C1CF74260}" xr6:coauthVersionLast="47" xr6:coauthVersionMax="47" xr10:uidLastSave="{00000000-0000-0000-0000-000000000000}"/>
  <bookViews>
    <workbookView xWindow="0" yWindow="0" windowWidth="10245" windowHeight="10920" xr2:uid="{00000000-000D-0000-FFFF-FFFF00000000}"/>
  </bookViews>
  <sheets>
    <sheet name="Planilh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 i="1" l="1"/>
  <c r="F14" i="1"/>
  <c r="F15" i="1"/>
  <c r="F16" i="1"/>
  <c r="F17" i="1"/>
  <c r="F20" i="1"/>
  <c r="F21" i="1"/>
  <c r="F22" i="1"/>
  <c r="F25" i="1"/>
  <c r="F27" i="1" s="1"/>
  <c r="F26" i="1"/>
  <c r="F29" i="1"/>
  <c r="F30" i="1"/>
  <c r="F33" i="1"/>
  <c r="F34" i="1"/>
  <c r="F35" i="1"/>
  <c r="F38" i="1"/>
  <c r="F39" i="1" s="1"/>
  <c r="F41" i="1"/>
  <c r="F43" i="1" s="1"/>
  <c r="F42" i="1"/>
  <c r="F48" i="1"/>
  <c r="F50" i="1" s="1"/>
  <c r="F49" i="1"/>
  <c r="F10" i="1"/>
  <c r="F4" i="1"/>
  <c r="F5" i="1"/>
  <c r="F6" i="1"/>
  <c r="F7" i="1"/>
  <c r="F3" i="1"/>
  <c r="F31" i="1" l="1"/>
  <c r="F8" i="1"/>
  <c r="F12" i="1"/>
  <c r="F23" i="1"/>
  <c r="F18" i="1"/>
  <c r="F36" i="1"/>
  <c r="F44" i="1" l="1"/>
</calcChain>
</file>

<file path=xl/sharedStrings.xml><?xml version="1.0" encoding="utf-8"?>
<sst xmlns="http://schemas.openxmlformats.org/spreadsheetml/2006/main" count="87" uniqueCount="47">
  <si>
    <t>ITEM</t>
  </si>
  <si>
    <t>DESCRIÇÃO</t>
  </si>
  <si>
    <t>QUANT.</t>
  </si>
  <si>
    <t>VALOR UNITÁRIO</t>
  </si>
  <si>
    <t>TOTAL DO ITEM</t>
  </si>
  <si>
    <t>PAINEL FRONTAL PARA BALCÃO COM DIMENSÕES TOTAIS DE 3100 MM X 730 MM X 18 MM - CONFECCIONADO EM MDP, NAS CORES RENOIR (AMADEIRADO) E PAINEL RIPADO NA COR EVENING (AZUL PETRÓLEO) - RIPAS DE 18 MM X 18 MM, FITADO EM TODAS AS FACES COM FITA DE BORDA E ESPESSURA DE 1MM; PAINEL COMPLEMENTAR COM DIMENSÕES L = 700 MM X H = 1970 MM CONFECCIONADO EM MDP, NAS CORES RENOIR (AMADEIRADO) E PAINEL RIPADO NA COR EVENING (AZUL PETRÓLEO) - RIPAS DE 18 MM X 18 MM, FITADO EM TODAS AS FACES COM FITA DE BORDA E ESPESSURA DE 1MM.</t>
  </si>
  <si>
    <t>MÓDULO DE ÁRMARIO INFERIOR REVESTIDO EM MDP, FITADO EM TODAS AS FACES COM FITA DE BORDA E ESPESSURA 1MM X 18 MM, COR RENOAR (AMADEIRADO), COM TAMPONAMENTO, DIMENSÕES L = 1240 MM X H = 780 MM X P = 514 MM, SENDO UM ARMÁRIO DE UMA E OUTRO DE DUAS PORTAS PORTA COM PRATELEIRA INTERNA, CORPOS INTERNOS REVESTIDO EM MDP, FITADO EM TODAS AS FACES COM FITA DE BORDA DE ESPESSURA 1MM X 15 MM, COR BRANCA, FRENTES DE PORTAS EM MDP COR AZUL PETRÓLEO (EVENING) E PUXADOR ALUMÍNIO LINE ANODIZADO PRETO COM 150 MM DE LARGURA.</t>
  </si>
  <si>
    <t>MÓDULOS DE APOIO À BANCADA EXISTENTE, COM DUAS UNIDADES DE NICHO PARA CPU DE DIMENSÕES GERAIS L = 296 MM X H = 730 MM X P = 450 MM, CONFECCIONADOS EM MDP BP NA COR AMADEIRADO RENOIR 18 MM; FITADO EM TODAS AS FACES COM FITA DE BORDA 1MM; E UM MÓDULO DE ARMÁRIO COM UMA UNIDADE DE GAVETA E UMA PORTA DE GIRO; DIMENSÕES GERAIS DE L = 436 MM X H = 730 MM X P = 450 MM; CORPOS INTERNOS EM MDP 15 MM NA COR BRANCA FITADO EM TODAS AS FACES COM FITA DE BORDA DE 1MM, FRENTES E PORTAS EM MDP COR AZUL PETRÓLEO (EVENING) E PUXADOR ALUMÍNIO LINE ANODIZADO PRETO COM 150 MM DE LARGURA.</t>
  </si>
  <si>
    <t>MÓDULO DE ARMÁRIO SUPERIOR CONFECCIONADO EM MDP BP 18 MM, NA COR AMADEIRADO RENOIR, FITADO EM TODAS AS FACES COM FITA DE BORDA DE ESPESSURA 1MM; DIMENSÕES GERAIS L =1836 MM X H = 637 MM X P = 348 MM, SENDO DOIS ARMÁRIOS COM DUAS PORTAS DE GIRO E PRATELEIRA INTERNA; CORPOS INTERNOS CONFECCIONADOS EM MDP BP 15 MM, NA COR BRANCA, FITADO EM TODAS AS FACES COM FITA DE BORDA DE ESPESSURA 1MM; FRENTES DE PORTAS EM MDP COR EVENING (AZUL PETRÓLEO) E PUXADOR ALUMÍNIO LINE ANODIZADO PRETO COM 150 MM DE LARGURA.</t>
  </si>
  <si>
    <t>TOTAL DO AMBIENTE:</t>
  </si>
  <si>
    <t>MÓDULO DE MACA CONFECCIONADA EM MDP BP 18 MM E 25 MM, NA COR AZUL PETRÓLEO (EVENING), FITADO EM TODAS AS FACES COM FITA DE BORDA DE ESPESSURA 1 MM; DIMENSÕES GERAIS L = 1750 MM X H = 827 MM X P = 600 MM; CONTENDO UM MÓDULO DE ARMÁRIO COM DUAS PORTAS DE GIRO E PRATELIERA INTERNA; E UM MÓDULO GAVETEIRO COM TRÊS GAVETAS; CORPOS INTERNOS CONFECCIONADOS EM MDP BR 15 MM NA COR BRANCA, E FRENTES CONFECCIONADAS EM MDP BR 18 MM NA COR BRANCA, FITADO EM TODAS AS FACES COM FITA DE BORDA DE ESPESSURA 1 MM. PUXADORES EM ALUMÍNIO MODELO LINE, ANODIZADO PRETO COM 150 MM DE LARGURA.</t>
  </si>
  <si>
    <t>TAMPONAMENTO DE BANCADA CONFECCIONADO EM MDP BP 18 MM, FITADO EM TODAS AS FACES COM FITA DE BORDA DE ESPESSURA DE 1MM; DIMENSÕES GERAIS DE L = 800 MM X H = 284 MM X P = 455 MM.</t>
  </si>
  <si>
    <t>MESA RETA CONFECCIONADA EM MDP BP 25 MM E 15 MM, NA COR BRANCA, FITADO EM TODAS AS FACES COM FITA DE BORDA DE 1 MM; DIMENSÕES GERAIS DE L = 1300 MM X P1 = 600 MM X H = 745 MM.</t>
  </si>
  <si>
    <t>1</t>
  </si>
  <si>
    <t>MÓDULO DE ARMÁRIO VERTICAL COM DUAS PORTAS DE GIRO E PRATELEIRAS INTERNAS; CONFECCIONADO EM MDP BP 18 MM NA COR BRANCA; DIMENSÕES GERAIS L = 836 MM X H = 2057 MM X P = 348 MM; CORPOS INTERNOS CONFECCIONADOS EM MDP BP 15 MM NA COR BRANCA E FRENTES CONFECCOINADAS EM MDP BP 18 MM; FITADO EM TODAS AS FACES COM FITA DE BORDA DE ESPESSURA 1 MM; PORTAS COM FECHADURA E CHAVE; PUXADORES EM ALUMÍNIO MODELO LINE, ANODIZADO FOSCO COM 150 MM DE LARGURA.</t>
  </si>
  <si>
    <t>TOTAL DO FINAL:</t>
  </si>
  <si>
    <t>UND.</t>
  </si>
  <si>
    <t>CORTINA ROLÔ SCREEN (tela solar) 03% - Cor Bege COM BARRA BARRA NIVELADORA E COMANDO 32MM, 38MM A 53MM BASE CHATA CORRENTE DE PVC. MARCA/FABRICANTE: AMORIM. MODELO: ROLÔ.</t>
  </si>
  <si>
    <t>M2</t>
  </si>
  <si>
    <t>MÓDULO ARMÁRIO INFERIOR EM L REVESTIDO EM MDP, FITADO EM TODAS AS FACES COM FITA DE BORDA E ESPESSURA 1MM X 18 MM, COR RENOAR (AMADEIRADO), COM TAMPONAMENTO, DIMENSÕES GERAIS DE L1 = 2932 MM X L2 = 2565 MM X H = 780 MM X P = 514 MM, SENDO UM MÓDULO COM TRÊS GAVETAS; TRÊS MÓDULOS DE ARMÁRIOS COM DUAS PORTAS DE GIRO E PRATELEIRA INTERNA; E UM MÓDULO DE CANTO COM DUAS PORTAS DE GIRO, TAMBÉM COM PRATELIRA INTERNA; CORPOS INTERNOS CONFECCIONADOS EM MDP, FITADO EM TODAS AS FACES COM FITA DE BORDA DE ESPESSURA 1MM X 15 MM, COR BRANCA, FRENTES DE PORTAS EM MDP COR AZUL PETRÓLEO (EVENING) E PUXADOR ALUMÍNIO LINE ANODIZADO PRETO COM 150 MM DE LARGURA.</t>
  </si>
  <si>
    <t>MESA EM L CONFECCIONADA EM MDP BP 18 MM, NA COR SONATA (BEGE), FITADO EM TODAS AS FACES COM FITA DE BORDA DE 1 MM; DIMENSÕES GERAIS DE L1 = 1680 MM X L2 = 1551 MM X P1 = 514 MM X P2 = 348 MM X H = 781 MM; CONTÉM UM NICHO VAZADO PARA CPU, UM MÓDULO DE ARMÁRIO COM UM PORTA DE GIRO E UM MÓDULO GAVETEIRO COM TRÊS GAVETAS; CORPOS INTERNOS CONFECCIONADOS EM MDP BP BRANCO 15 MM E FRENTES EM MDP BP 18 MM BRANCO, AMBOS FITADOS EM TODAS AS FACES COM FITA DE BORDA DE 1 MM; PUXADORES EM ALUMÍNIO MODELO LINE, ANODIZADO FOSCO COM 80 MM DE LARGURA.</t>
  </si>
  <si>
    <t>MÓDULO DE ARMÁRIO SUPERIOR CONFECCIONADO EM MDP BP 18 MM, NA COR SONATA (BEGE), FITADO EM TODAS AS FACES COM FITA DE BORDA DE ESPESSURA 1MM; DIMENSÕES GERAIS L =1551 MM X H = 637 MM X P = 348 MM, SENDO UM ARMÁRIO COM DUAS PORTAS DE GIRO E UM ARMÁRIO COM UMA PORTA DE GIRO, AMBOS COM PRATELEIRA INTERNA; CORPOS INTERNOS CONFECCIONADOS EM MDP BP 15 MM, NA COR BRANCA, FITADO EM TODAS AS FACES COM FITA DE BORDA DE ESPESSURA 1MM; FRENTES DE PORTAS EM MDP COR BRANCA E PUXADOR EM ALUMÍNIO LINE ANODIZADO FOSCO COM 80 MM DE LARGURA.</t>
  </si>
  <si>
    <t>MESA EM U CONFECCIONADA EM MDP BP 18 MM, NA COR AZUL PETRÓLEO (EVENING), FITADO EM TODAS AS FACES COM FITA DE BORDA DE 1 MM; DIMENSÕES GERAIS DE L1 = 1480 MM X L2 = 1662 MM X P1 = 514 MM X P2 = 348 MM X H = 781 MM; CONTÉM UM NICHO VAZADO PARA CPU CONTENDO O ACESSÓRIO PASSA-FIO, UM MÓDULO DE ARMÁRIO COM UM PORTA DE GIRO E UM MÓDULO GAVETEIRO COM TRÊS GAVETAS, TENDO A PRIMEIRA GAVETA UMA FECHADURA COM CHAVE; CORPOS INTERNOS CONFECCIONADOS EM MDP BP BRANCO 15 MM E FRENTES EM MDP BP 18 MM BRANCO, AMBOS FITADOS EM TODAS AS FACES COM FITA DE BORDA DE 1 MM; PUXADORES EM ALUMÍNIO MODELO LINE, ANODIZADO PRETO COM 150 MM DE LARGURA.</t>
  </si>
  <si>
    <t>MÓDULO DE ARMÁRIO SUPERIOR CONFECCIONADO EM MDP BP 18 MM, NA COR AZUL PETRÓLEO (EVENING), FITADO EM TODAS AS FACES COM FITA DE BORDA DE ESPESSURA 1MM; DIMENSÕES GERAIS L =1662 MM X H = 637 MM X P = 348 MM, SENDO UM ARMÁRIO COM DUAS PORTAS DE GIRO E PRATELEIRA INTERNA, UMA PORTA BASCULANTE E UM NICHO VAZADO; CORPOS INTERNOS CONFECCIONADOS EM MDP BP 15 MM, NA COR BRANCA, FITADO EM TODAS AS FACES COM FITA DE BORDA DE ESPESSURA 1MM; FRENTES DE PORTAS EM MDP COR BRANCA E PUXADORES EM ALUMÍNIO LINE ANODIZADO PRETO COM 150 MM DE LARGURA.</t>
  </si>
  <si>
    <t>TAMPONAMENTO DE BANCADA CONFECCIONADO EM MDP BP 18 MM, FITADO EM TODAS AS FACES COM FITA DE BORDA DE ESPESSURA DE 1MM; DIMENSÕES GERAIS DE L = 1060 MM X H = 284 MM X P = 410 MM.</t>
  </si>
  <si>
    <t>MÓDULO DE ARMÁRIO VERTICAL COM DUAS PORTAS DE GIRO E PRATELEIRAS INTERNAS; CONFECCIONADO EM MDP BP 18 MM NA COR BEGE (SONATA); DIMENSÕES GERAIS L = 836 MM X H = 2057 MM X P = 348 MM; CORPOS INTERNOS CONFECCIONADOS EM MDP BP 15 MM NA COR BRANCA E FRENTES CONFECCOINADAS EM MDP BP 18 MM; FITADO EM TODAS AS FACES COM FITA DE BORDA DE ESPESSURA 1 MM; PORTAS COM FECHADURA E CHAVE; PUXADORES EM ALUMÍNIO MODELO LINE, ANODIZADO FOSCO COM 150 MM DE LARGURA.</t>
  </si>
  <si>
    <t>MESA RETA CONFECCIONADA EM MDP BP 18 MM, NA COR SONATA (BEGE), FITADO EM TODAS AS FACES COM FITA DE BORDA DE 1 MM; DIMENSÕES GERAIS DE L1 = 1500 MM X P1 = 650 MM X H = 745 MM; CONTÉM UM NICHO VAZADO PARA CPU CONTENDO O ACESSÓRIO PASSA-FIO, E UM MÓDULO GAVETEIRO COM DUAS GAVETAS, TENDO A PRIMEIRA GAVETA UMA FECHADURA COM CHAVE; CORPOS INTERNOS CONFECCIONADOS EM MDP BP BRANCO 15 MM E FRENTES EM MDP BP 18 MM BRANCO, AMBOS FITADOS EM TODAS AS FACES COM FITA DE BORDA DE 1 MM; PUXADORES EM ALUMÍNIO MODELO LINE, ANODIZADO FOSCO COM 80 MM DE LARGURA.</t>
  </si>
  <si>
    <t>MÓDULO DE ÁRMARIO INFERIOR CONFECCIONADO EM MDP BP 18 MM NA COR BRANCA, FITADO EM TODAS AS FACES COM FITA DE BORDA DE ESPESSURA 1MM. DIMENSÕES GERAIS L = 2150 MM X H = 780 MM X P = 363 MM, CONTENDO UM MÓDULO DE ARMÁRIO DE UMA PORTA DE GIRO, UM MÓDULO DE ARMÁRIO COM DUAS PORTAS DE GIRO, AMBOS COM PRATELEIRA INTERNA, E UM MÓDULO GAVETEIRO COM TRÊS UNIDADES DE GAVETAS. CORPOS INTERNOS CONFECCIONADOS EM MDP BP 15 MM NA COR BRANCA, FITADO EM TODAS AS FACES COM FITA DE BORDA DE ESPESSURA 1MM, FRENTES EM MDP BP 18 MM NA COR BRANCA E PUXADORES EM ALUMÍNIO MODELO LINE ANODIZADOFOSCO COM 80 MM DE LARGURA.</t>
  </si>
  <si>
    <t>MÓDULOS DE APOIO À BANCADA EXISTENTE, COM DUAS UNIDADES DE ARMÁRIO COM UMA PORTA DE GIRO DE DIMENSÕES GERAIS L = 486 MM X H = 698 MM X P = 560 MM, CONFECCIONADOS EM MDP BP NA COR BRANCA 18 MM; FITADO EM TODAS AS FACES COM FITA DE BORDA 1MM; E DOIS MÓDULOS COM DUAS UNIDADES DE GAVETAS; DIMENSÕES GERAIS DE L = 486 MM X H = 360 MM X P = 560 MM; CORPOS INTERNOS EM MDP 15 MM NA COR BRANCA FITADO EM TODAS AS FACES COM FITA DE BORDA DE 1MM, FRENTES E PORTAS EM MDP COR BRANCA E PUXADOR ALUMÍNIO LINE ANODIZADO FOSCO COM 80 MM DE LARGURA.</t>
  </si>
  <si>
    <t>MÓDULO DE MACA CONFECCIONADA EM MDP BP 18 MM E 25 MM, NA COR BEGE (SONATA), FITADO EM TODAS AS FACES COM FITA DE BORDA DE ESPESSURA 1 MM; DIMENSÕES GERAIS L = 1950 MM X H = 658 MM X P = 600 MM; CONTENDO UM MÓDULO DE ARMÁRIO COM DUAS PORTAS DE GIRO E PRATELIERA INTERNA; E UM MÓDULO GAVETEIRO COM TRÊS GAVETAS; CORPOS INTERNOS CONFECCIONADOS EM MDP BR 15 MM NA COR BRANCA, E FRENTES CONFECCIONADAS EM MDP BR 18 MM NA COR BRANCA, FITADO EM TODAS AS FACES COM FITA DE BORDA DE ESPESSURA 1 MM. PUXADORES EM ALUMÍNIO MODELO LINE, ANODIZADO FOSCO COM 80 MM DE LARGURA.</t>
  </si>
  <si>
    <t>MESA EM U CONFECCIONADA EM MDP BP 18 MM, NA COR AZUL PETRÓLEO (EVENING), FITADO EM TODAS AS FACES COM FITA DE BORDA DE 1 MM; DIMENSÕES GERAIS DE L1 = 1480 MM X L2 = 1662 MM X P1 = 514 MM X P2 = 348 MM X H = 781 MM; CONTÉM UM NICHO VAZADO PARA CPU, UM MÓDULO DE ARMÁRIO COM UM PORTA DE GIRO E UM MÓDULO GAVETEIRO COM TRÊS GAVETAS; CORPOS INTERNOS CONFECCIONADOS EM MDP BP BRANCO 15 MM E FRENTES EM MDP BP 18 MM BRANCO, AMBOS FITADOS EM TODAS AS FACES COM FITA DE BORDA DE 1 MM; PUXADORES EM ALUMÍNIO MODELO LINE, ANODIZADO PRETO COM 150 MM DE LARGURA.</t>
  </si>
  <si>
    <t>MÓDULOS DE APOIO À BANCADA EXISTENTE, COM DUAS UNIDADES DE ARMÁRIO COM DUAS PORTAS DE GIRO E UMA UNIDADE DE ARMÁRIO COM UMA PORTA DE GIRO; DIMENSÕES GERAIS L = 2161 MM X H = 640 MM X P = 555 MM, CONFECCIONADOS EM MDP BP NA COR BRANCA 18 MM; FITADO EM TODAS AS FACES COM FITA DE BORDA 1MM; CORPOS INTERNOS EM MDP 15 MM NA COR BRANCA FITADO EM TODAS AS FACES COM FITA DE BORDA DE 1MM, FRENTES E PORTAS EM MDP COR BRANCA E PUXADOR ALUMÍNIO LINE ANODIZADO FOSCO COM 80 MM DE LARGURA.</t>
  </si>
  <si>
    <t>PERSIANA VERTICAL - TECIDO 89 MM SCREEN 05% - COR BEGE TRILHO BRANCO COM SUPORTE L PARA INSTAÇÃO PAREDE 10X08 C/ PRESILHA S/ENCAIXE – BRANCO. MARCA/FABRICANTE: AMORIM. MODELO: VERTICAL.</t>
  </si>
  <si>
    <t>UND</t>
  </si>
  <si>
    <t>LOTE 01: RECEPÇÃO</t>
  </si>
  <si>
    <t>LOTE 02: RECEPÇÃO INTERNA</t>
  </si>
  <si>
    <t>VALOR TOTAL</t>
  </si>
  <si>
    <t>LOTE 03: CONSULTÓRIOS 3, 4, 5, 6 e 7</t>
  </si>
  <si>
    <t>LOTE 04: CONSULTÓRIO 2</t>
  </si>
  <si>
    <t>LOTE 05: SALA DE PREPARO</t>
  </si>
  <si>
    <t>LOTE 06: RAIO X</t>
  </si>
  <si>
    <t>LOTE 07: SALA DE ULTRASSOM 1, 2 e 3</t>
  </si>
  <si>
    <t>LOTE 08: CONSULTÓRIO 1</t>
  </si>
  <si>
    <t>LOTE 09: SALA DE PEQUENAS CIRURGIAS</t>
  </si>
  <si>
    <t>LOTE 10: PERSIANAS</t>
  </si>
  <si>
    <t>QNTD.</t>
  </si>
  <si>
    <t>Seiscentos e quarenta e sete mil, quinhentos e setenta e oito reais e trinta e oito centavos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</si>
</sst>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R$&quot;\ #,##0.00;[Red]\-&quot;R$&quot;\ #,##0.00"/>
    <numFmt numFmtId="165" formatCode="&quot;R$&quot;\ #,##0.00"/>
  </numFmts>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0" fillId="0" borderId="0" xfId="0" applyAlignment="1">
      <alignment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indent="1"/>
    </xf>
    <xf numFmtId="0" fontId="0" fillId="0" borderId="1" xfId="0" applyBorder="1" applyAlignment="1">
      <alignment vertical="center" wrapText="1"/>
    </xf>
    <xf numFmtId="0" fontId="1" fillId="0" borderId="1" xfId="0" applyFont="1" applyBorder="1" applyAlignment="1">
      <alignment vertical="center" wrapText="1"/>
    </xf>
    <xf numFmtId="0" fontId="0" fillId="0" borderId="1" xfId="0" applyBorder="1" applyAlignment="1">
      <alignment horizontal="center" vertical="center" wrapText="1"/>
    </xf>
    <xf numFmtId="8" fontId="0" fillId="0" borderId="1" xfId="0" applyNumberFormat="1" applyBorder="1" applyAlignment="1">
      <alignment horizontal="center" vertical="center" wrapText="1"/>
    </xf>
    <xf numFmtId="0" fontId="0" fillId="0" borderId="1" xfId="0" applyBorder="1" applyAlignment="1">
      <alignment horizontal="center" vertical="center"/>
    </xf>
    <xf numFmtId="8" fontId="0" fillId="0" borderId="1" xfId="0" applyNumberFormat="1" applyBorder="1" applyAlignment="1">
      <alignment horizontal="center" vertical="center"/>
    </xf>
    <xf numFmtId="0" fontId="0" fillId="0" borderId="1" xfId="0" applyBorder="1" applyAlignment="1">
      <alignment vertical="center"/>
    </xf>
    <xf numFmtId="0" fontId="1" fillId="0" borderId="1" xfId="0" applyFont="1" applyBorder="1" applyAlignment="1">
      <alignment wrapText="1"/>
    </xf>
    <xf numFmtId="0" fontId="0" fillId="0" borderId="1" xfId="0" applyBorder="1"/>
    <xf numFmtId="0" fontId="0" fillId="0" borderId="1" xfId="0" applyBorder="1" applyAlignment="1">
      <alignment horizontal="justify" vertical="center" wrapText="1"/>
    </xf>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xf>
    <xf numFmtId="165" fontId="1" fillId="0" borderId="1" xfId="0" applyNumberFormat="1" applyFont="1" applyBorder="1" applyAlignment="1">
      <alignment horizontal="left" vertical="center" wrapText="1" indent="3"/>
    </xf>
    <xf numFmtId="165" fontId="0" fillId="0" borderId="1" xfId="0" applyNumberFormat="1" applyBorder="1" applyAlignment="1">
      <alignment vertical="center" wrapText="1"/>
    </xf>
    <xf numFmtId="165" fontId="0" fillId="0" borderId="1" xfId="0" applyNumberFormat="1" applyBorder="1" applyAlignment="1">
      <alignment horizontal="center" vertical="center" wrapText="1"/>
    </xf>
    <xf numFmtId="165" fontId="1" fillId="0" borderId="1" xfId="0" applyNumberFormat="1" applyFont="1" applyBorder="1" applyAlignment="1">
      <alignment horizontal="center" vertical="center" wrapText="1"/>
    </xf>
    <xf numFmtId="165" fontId="1" fillId="0" borderId="1" xfId="0" applyNumberFormat="1" applyFont="1" applyBorder="1" applyAlignment="1">
      <alignment horizontal="center"/>
    </xf>
    <xf numFmtId="165"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2"/>
  <sheetViews>
    <sheetView tabSelected="1" topLeftCell="A43" zoomScale="70" zoomScaleNormal="70" workbookViewId="0">
      <selection activeCell="B54" sqref="B54"/>
    </sheetView>
  </sheetViews>
  <sheetFormatPr defaultColWidth="27.5703125" defaultRowHeight="28.5" customHeight="1" x14ac:dyDescent="0.25"/>
  <cols>
    <col min="1" max="1" width="13.140625" customWidth="1"/>
    <col min="2" max="2" width="80.28515625" style="1" customWidth="1"/>
    <col min="3" max="3" width="12.7109375" customWidth="1"/>
    <col min="4" max="4" width="12.28515625" customWidth="1"/>
    <col min="5" max="5" width="21.28515625" customWidth="1"/>
    <col min="6" max="6" width="26" style="22" customWidth="1"/>
  </cols>
  <sheetData>
    <row r="1" spans="1:6" ht="28.5" customHeight="1" x14ac:dyDescent="0.25">
      <c r="A1" s="2" t="s">
        <v>0</v>
      </c>
      <c r="B1" s="2" t="s">
        <v>1</v>
      </c>
      <c r="C1" s="2" t="s">
        <v>2</v>
      </c>
      <c r="D1" s="2" t="s">
        <v>33</v>
      </c>
      <c r="E1" s="3" t="s">
        <v>3</v>
      </c>
      <c r="F1" s="17" t="s">
        <v>4</v>
      </c>
    </row>
    <row r="2" spans="1:6" ht="40.5" customHeight="1" x14ac:dyDescent="0.25">
      <c r="A2" s="4"/>
      <c r="B2" s="5" t="s">
        <v>34</v>
      </c>
      <c r="C2" s="4"/>
      <c r="D2" s="4"/>
      <c r="E2" s="4"/>
      <c r="F2" s="18"/>
    </row>
    <row r="3" spans="1:6" ht="179.25" customHeight="1" x14ac:dyDescent="0.25">
      <c r="A3" s="6">
        <v>1</v>
      </c>
      <c r="B3" s="4" t="s">
        <v>5</v>
      </c>
      <c r="C3" s="6">
        <v>1</v>
      </c>
      <c r="D3" s="6" t="s">
        <v>33</v>
      </c>
      <c r="E3" s="7">
        <v>22870.28</v>
      </c>
      <c r="F3" s="19">
        <f>E3*C3</f>
        <v>22870.28</v>
      </c>
    </row>
    <row r="4" spans="1:6" ht="166.5" customHeight="1" x14ac:dyDescent="0.25">
      <c r="A4" s="6">
        <v>2</v>
      </c>
      <c r="B4" s="4" t="s">
        <v>6</v>
      </c>
      <c r="C4" s="6">
        <v>1</v>
      </c>
      <c r="D4" s="6" t="s">
        <v>33</v>
      </c>
      <c r="E4" s="7">
        <v>5996.5633333333326</v>
      </c>
      <c r="F4" s="19">
        <f t="shared" ref="F4:F7" si="0">E4*C4</f>
        <v>5996.5633333333326</v>
      </c>
    </row>
    <row r="5" spans="1:6" ht="177" customHeight="1" x14ac:dyDescent="0.25">
      <c r="A5" s="6">
        <v>3</v>
      </c>
      <c r="B5" s="4" t="s">
        <v>19</v>
      </c>
      <c r="C5" s="6">
        <v>1</v>
      </c>
      <c r="D5" s="6" t="s">
        <v>33</v>
      </c>
      <c r="E5" s="7">
        <v>18824.49666666667</v>
      </c>
      <c r="F5" s="19">
        <f t="shared" si="0"/>
        <v>18824.49666666667</v>
      </c>
    </row>
    <row r="6" spans="1:6" ht="141.75" customHeight="1" x14ac:dyDescent="0.25">
      <c r="A6" s="6">
        <v>4</v>
      </c>
      <c r="B6" s="4" t="s">
        <v>7</v>
      </c>
      <c r="C6" s="6">
        <v>1</v>
      </c>
      <c r="D6" s="6" t="s">
        <v>33</v>
      </c>
      <c r="E6" s="7">
        <v>10871.14</v>
      </c>
      <c r="F6" s="19">
        <f t="shared" si="0"/>
        <v>10871.14</v>
      </c>
    </row>
    <row r="7" spans="1:6" ht="141.75" customHeight="1" x14ac:dyDescent="0.25">
      <c r="A7" s="6">
        <v>5</v>
      </c>
      <c r="B7" s="4" t="s">
        <v>8</v>
      </c>
      <c r="C7" s="6">
        <v>1</v>
      </c>
      <c r="D7" s="6" t="s">
        <v>33</v>
      </c>
      <c r="E7" s="7">
        <v>5739.9533333333338</v>
      </c>
      <c r="F7" s="19">
        <f t="shared" si="0"/>
        <v>5739.9533333333338</v>
      </c>
    </row>
    <row r="8" spans="1:6" ht="28.5" customHeight="1" x14ac:dyDescent="0.25">
      <c r="A8" s="4"/>
      <c r="B8" s="5" t="s">
        <v>9</v>
      </c>
      <c r="C8" s="4"/>
      <c r="D8" s="6"/>
      <c r="E8" s="4"/>
      <c r="F8" s="20">
        <f>SUM(F3:F7)</f>
        <v>64302.433333333327</v>
      </c>
    </row>
    <row r="9" spans="1:6" ht="28.5" customHeight="1" x14ac:dyDescent="0.25">
      <c r="A9" s="4"/>
      <c r="B9" s="5" t="s">
        <v>35</v>
      </c>
      <c r="C9" s="4"/>
      <c r="D9" s="6"/>
      <c r="E9" s="4"/>
      <c r="F9" s="18"/>
    </row>
    <row r="10" spans="1:6" ht="156" customHeight="1" x14ac:dyDescent="0.25">
      <c r="A10" s="6">
        <v>6</v>
      </c>
      <c r="B10" s="4" t="s">
        <v>20</v>
      </c>
      <c r="C10" s="6">
        <v>1</v>
      </c>
      <c r="D10" s="6" t="s">
        <v>33</v>
      </c>
      <c r="E10" s="7">
        <v>12608.196666666665</v>
      </c>
      <c r="F10" s="19">
        <f>E10*C10</f>
        <v>12608.196666666665</v>
      </c>
    </row>
    <row r="11" spans="1:6" ht="156" customHeight="1" x14ac:dyDescent="0.25">
      <c r="A11" s="6">
        <v>7</v>
      </c>
      <c r="B11" s="4" t="s">
        <v>21</v>
      </c>
      <c r="C11" s="6">
        <v>1</v>
      </c>
      <c r="D11" s="6" t="s">
        <v>33</v>
      </c>
      <c r="E11" s="7">
        <v>10138.99</v>
      </c>
      <c r="F11" s="19">
        <f t="shared" ref="F11:F49" si="1">E11*C11</f>
        <v>10138.99</v>
      </c>
    </row>
    <row r="12" spans="1:6" ht="28.5" customHeight="1" x14ac:dyDescent="0.25">
      <c r="A12" s="4"/>
      <c r="B12" s="5" t="s">
        <v>9</v>
      </c>
      <c r="C12" s="4"/>
      <c r="D12" s="6"/>
      <c r="E12" s="4"/>
      <c r="F12" s="20">
        <f>SUM(F10:F11)</f>
        <v>22747.186666666665</v>
      </c>
    </row>
    <row r="13" spans="1:6" ht="28.5" customHeight="1" x14ac:dyDescent="0.25">
      <c r="A13" s="4"/>
      <c r="B13" s="5" t="s">
        <v>37</v>
      </c>
      <c r="C13" s="4"/>
      <c r="D13" s="6"/>
      <c r="E13" s="4"/>
      <c r="F13" s="19"/>
    </row>
    <row r="14" spans="1:6" ht="183" customHeight="1" x14ac:dyDescent="0.25">
      <c r="A14" s="6">
        <v>8</v>
      </c>
      <c r="B14" s="4" t="s">
        <v>22</v>
      </c>
      <c r="C14" s="6">
        <v>5</v>
      </c>
      <c r="D14" s="6" t="s">
        <v>33</v>
      </c>
      <c r="E14" s="7">
        <v>18456.73</v>
      </c>
      <c r="F14" s="19">
        <f t="shared" si="1"/>
        <v>92283.65</v>
      </c>
    </row>
    <row r="15" spans="1:6" ht="134.25" customHeight="1" x14ac:dyDescent="0.25">
      <c r="A15" s="8">
        <v>9</v>
      </c>
      <c r="B15" s="4" t="s">
        <v>23</v>
      </c>
      <c r="C15" s="8">
        <v>5</v>
      </c>
      <c r="D15" s="6" t="s">
        <v>33</v>
      </c>
      <c r="E15" s="9">
        <v>4969.12</v>
      </c>
      <c r="F15" s="19">
        <f t="shared" si="1"/>
        <v>24845.599999999999</v>
      </c>
    </row>
    <row r="16" spans="1:6" ht="154.5" customHeight="1" x14ac:dyDescent="0.25">
      <c r="A16" s="8">
        <v>10</v>
      </c>
      <c r="B16" s="4" t="s">
        <v>10</v>
      </c>
      <c r="C16" s="8">
        <v>4</v>
      </c>
      <c r="D16" s="6" t="s">
        <v>33</v>
      </c>
      <c r="E16" s="9">
        <v>10648.109999999999</v>
      </c>
      <c r="F16" s="19">
        <f t="shared" si="1"/>
        <v>42592.439999999995</v>
      </c>
    </row>
    <row r="17" spans="1:6" ht="81.75" customHeight="1" x14ac:dyDescent="0.25">
      <c r="A17" s="8">
        <v>11</v>
      </c>
      <c r="B17" s="4" t="s">
        <v>24</v>
      </c>
      <c r="C17" s="8">
        <v>5</v>
      </c>
      <c r="D17" s="6" t="s">
        <v>33</v>
      </c>
      <c r="E17" s="9">
        <v>1419.74</v>
      </c>
      <c r="F17" s="19">
        <f t="shared" si="1"/>
        <v>7098.7</v>
      </c>
    </row>
    <row r="18" spans="1:6" ht="28.5" customHeight="1" x14ac:dyDescent="0.25">
      <c r="A18" s="10"/>
      <c r="B18" s="5" t="s">
        <v>9</v>
      </c>
      <c r="C18" s="10"/>
      <c r="D18" s="6"/>
      <c r="E18" s="10"/>
      <c r="F18" s="20">
        <f>SUM(F14:F17)</f>
        <v>166820.39000000001</v>
      </c>
    </row>
    <row r="19" spans="1:6" ht="28.5" customHeight="1" x14ac:dyDescent="0.25">
      <c r="A19" s="10"/>
      <c r="B19" s="5" t="s">
        <v>38</v>
      </c>
      <c r="C19" s="10"/>
      <c r="D19" s="6"/>
      <c r="E19" s="10"/>
      <c r="F19" s="19"/>
    </row>
    <row r="20" spans="1:6" ht="117.75" customHeight="1" x14ac:dyDescent="0.25">
      <c r="A20" s="6">
        <v>12</v>
      </c>
      <c r="B20" s="4" t="s">
        <v>25</v>
      </c>
      <c r="C20" s="6">
        <v>1</v>
      </c>
      <c r="D20" s="6" t="s">
        <v>33</v>
      </c>
      <c r="E20" s="7">
        <v>10501.313333333334</v>
      </c>
      <c r="F20" s="19">
        <f t="shared" si="1"/>
        <v>10501.313333333334</v>
      </c>
    </row>
    <row r="21" spans="1:6" ht="139.5" customHeight="1" x14ac:dyDescent="0.25">
      <c r="A21" s="6">
        <v>13</v>
      </c>
      <c r="B21" s="4" t="s">
        <v>26</v>
      </c>
      <c r="C21" s="6">
        <v>1</v>
      </c>
      <c r="D21" s="6" t="s">
        <v>33</v>
      </c>
      <c r="E21" s="7">
        <v>8013.2433333333329</v>
      </c>
      <c r="F21" s="19">
        <f t="shared" si="1"/>
        <v>8013.2433333333329</v>
      </c>
    </row>
    <row r="22" spans="1:6" ht="84.75" customHeight="1" x14ac:dyDescent="0.25">
      <c r="A22" s="6">
        <v>14</v>
      </c>
      <c r="B22" s="4" t="s">
        <v>11</v>
      </c>
      <c r="C22" s="6">
        <v>1</v>
      </c>
      <c r="D22" s="6" t="s">
        <v>33</v>
      </c>
      <c r="E22" s="7">
        <v>1105.0233333333333</v>
      </c>
      <c r="F22" s="19">
        <f t="shared" si="1"/>
        <v>1105.0233333333333</v>
      </c>
    </row>
    <row r="23" spans="1:6" ht="28.5" customHeight="1" x14ac:dyDescent="0.25">
      <c r="A23" s="4"/>
      <c r="B23" s="5" t="s">
        <v>9</v>
      </c>
      <c r="C23" s="4"/>
      <c r="D23" s="4"/>
      <c r="E23" s="4"/>
      <c r="F23" s="20">
        <f>SUM(F20:F22)</f>
        <v>19619.580000000002</v>
      </c>
    </row>
    <row r="24" spans="1:6" ht="28.5" customHeight="1" x14ac:dyDescent="0.25">
      <c r="A24" s="4"/>
      <c r="B24" s="5" t="s">
        <v>39</v>
      </c>
      <c r="C24" s="4"/>
      <c r="D24" s="4"/>
      <c r="E24" s="4"/>
      <c r="F24" s="19"/>
    </row>
    <row r="25" spans="1:6" ht="147" customHeight="1" x14ac:dyDescent="0.25">
      <c r="A25" s="6">
        <v>15</v>
      </c>
      <c r="B25" s="4" t="s">
        <v>26</v>
      </c>
      <c r="C25" s="6">
        <v>1</v>
      </c>
      <c r="D25" s="6" t="s">
        <v>33</v>
      </c>
      <c r="E25" s="7">
        <v>10844.730000000001</v>
      </c>
      <c r="F25" s="19">
        <f t="shared" si="1"/>
        <v>10844.730000000001</v>
      </c>
    </row>
    <row r="26" spans="1:6" ht="157.5" customHeight="1" x14ac:dyDescent="0.25">
      <c r="A26" s="6">
        <v>16</v>
      </c>
      <c r="B26" s="4" t="s">
        <v>27</v>
      </c>
      <c r="C26" s="6">
        <v>1</v>
      </c>
      <c r="D26" s="6" t="s">
        <v>33</v>
      </c>
      <c r="E26" s="7">
        <v>7689.3</v>
      </c>
      <c r="F26" s="19">
        <f t="shared" si="1"/>
        <v>7689.3</v>
      </c>
    </row>
    <row r="27" spans="1:6" ht="28.5" customHeight="1" x14ac:dyDescent="0.25">
      <c r="A27" s="4"/>
      <c r="B27" s="5" t="s">
        <v>9</v>
      </c>
      <c r="C27" s="4"/>
      <c r="D27" s="4"/>
      <c r="E27" s="4"/>
      <c r="F27" s="20">
        <f>SUM(F25:F26)</f>
        <v>18534.030000000002</v>
      </c>
    </row>
    <row r="28" spans="1:6" ht="28.5" customHeight="1" x14ac:dyDescent="0.25">
      <c r="A28" s="4"/>
      <c r="B28" s="5" t="s">
        <v>40</v>
      </c>
      <c r="C28" s="4"/>
      <c r="D28" s="4"/>
      <c r="E28" s="4"/>
      <c r="F28" s="19"/>
    </row>
    <row r="29" spans="1:6" ht="138.75" customHeight="1" x14ac:dyDescent="0.25">
      <c r="A29" s="6">
        <v>17</v>
      </c>
      <c r="B29" s="4" t="s">
        <v>28</v>
      </c>
      <c r="C29" s="6">
        <v>1</v>
      </c>
      <c r="D29" s="6" t="s">
        <v>33</v>
      </c>
      <c r="E29" s="7">
        <v>11971.343333333332</v>
      </c>
      <c r="F29" s="19">
        <f t="shared" si="1"/>
        <v>11971.343333333332</v>
      </c>
    </row>
    <row r="30" spans="1:6" ht="114" customHeight="1" x14ac:dyDescent="0.25">
      <c r="A30" s="6">
        <v>18</v>
      </c>
      <c r="B30" s="4" t="s">
        <v>14</v>
      </c>
      <c r="C30" s="6">
        <v>1</v>
      </c>
      <c r="D30" s="6" t="s">
        <v>33</v>
      </c>
      <c r="E30" s="7">
        <v>10045.366666666667</v>
      </c>
      <c r="F30" s="19">
        <f t="shared" si="1"/>
        <v>10045.366666666667</v>
      </c>
    </row>
    <row r="31" spans="1:6" ht="28.5" customHeight="1" x14ac:dyDescent="0.25">
      <c r="A31" s="4"/>
      <c r="B31" s="5" t="s">
        <v>9</v>
      </c>
      <c r="C31" s="4"/>
      <c r="D31" s="4"/>
      <c r="E31" s="4"/>
      <c r="F31" s="20">
        <f>SUM(F29:F30)</f>
        <v>22016.71</v>
      </c>
    </row>
    <row r="32" spans="1:6" ht="28.5" customHeight="1" x14ac:dyDescent="0.25">
      <c r="A32" s="4"/>
      <c r="B32" s="5" t="s">
        <v>41</v>
      </c>
      <c r="C32" s="4"/>
      <c r="D32" s="4"/>
      <c r="E32" s="4"/>
      <c r="F32" s="19"/>
    </row>
    <row r="33" spans="1:6" ht="140.25" customHeight="1" x14ac:dyDescent="0.25">
      <c r="A33" s="6">
        <v>19</v>
      </c>
      <c r="B33" s="4" t="s">
        <v>29</v>
      </c>
      <c r="C33" s="6">
        <v>3</v>
      </c>
      <c r="D33" s="6" t="s">
        <v>33</v>
      </c>
      <c r="E33" s="7">
        <v>10830.223333333333</v>
      </c>
      <c r="F33" s="19">
        <f t="shared" si="1"/>
        <v>32490.67</v>
      </c>
    </row>
    <row r="34" spans="1:6" ht="72.75" customHeight="1" x14ac:dyDescent="0.25">
      <c r="A34" s="6">
        <v>20</v>
      </c>
      <c r="B34" s="4" t="s">
        <v>12</v>
      </c>
      <c r="C34" s="6">
        <v>3</v>
      </c>
      <c r="D34" s="6" t="s">
        <v>33</v>
      </c>
      <c r="E34" s="7">
        <v>6409.09</v>
      </c>
      <c r="F34" s="19">
        <f t="shared" si="1"/>
        <v>19227.27</v>
      </c>
    </row>
    <row r="35" spans="1:6" ht="51" customHeight="1" x14ac:dyDescent="0.25">
      <c r="A35" s="6">
        <v>21</v>
      </c>
      <c r="B35" s="4" t="s">
        <v>24</v>
      </c>
      <c r="C35" s="6">
        <v>3</v>
      </c>
      <c r="D35" s="6" t="s">
        <v>33</v>
      </c>
      <c r="E35" s="7">
        <v>1175.7666666666667</v>
      </c>
      <c r="F35" s="19">
        <f t="shared" si="1"/>
        <v>3527.3</v>
      </c>
    </row>
    <row r="36" spans="1:6" ht="35.25" customHeight="1" x14ac:dyDescent="0.25">
      <c r="A36" s="4"/>
      <c r="B36" s="5" t="s">
        <v>9</v>
      </c>
      <c r="C36" s="4"/>
      <c r="D36" s="4"/>
      <c r="E36" s="4"/>
      <c r="F36" s="20">
        <f>SUM(F33:F35)</f>
        <v>55245.240000000005</v>
      </c>
    </row>
    <row r="37" spans="1:6" ht="28.5" customHeight="1" x14ac:dyDescent="0.25">
      <c r="A37" s="4"/>
      <c r="B37" s="5" t="s">
        <v>42</v>
      </c>
      <c r="C37" s="4"/>
      <c r="D37" s="4"/>
      <c r="E37" s="4"/>
      <c r="F37" s="19"/>
    </row>
    <row r="38" spans="1:6" ht="142.5" customHeight="1" x14ac:dyDescent="0.25">
      <c r="A38" s="6">
        <v>22</v>
      </c>
      <c r="B38" s="4" t="s">
        <v>30</v>
      </c>
      <c r="C38" s="6" t="s">
        <v>13</v>
      </c>
      <c r="D38" s="6" t="s">
        <v>33</v>
      </c>
      <c r="E38" s="7">
        <v>12526.61</v>
      </c>
      <c r="F38" s="19">
        <f t="shared" si="1"/>
        <v>12526.61</v>
      </c>
    </row>
    <row r="39" spans="1:6" ht="28.5" customHeight="1" x14ac:dyDescent="0.25">
      <c r="A39" s="4"/>
      <c r="B39" s="5" t="s">
        <v>9</v>
      </c>
      <c r="C39" s="4"/>
      <c r="D39" s="4"/>
      <c r="E39" s="4"/>
      <c r="F39" s="20">
        <f>SUM(F38)</f>
        <v>12526.61</v>
      </c>
    </row>
    <row r="40" spans="1:6" ht="28.5" customHeight="1" x14ac:dyDescent="0.25">
      <c r="A40" s="4"/>
      <c r="B40" s="5" t="s">
        <v>43</v>
      </c>
      <c r="C40" s="4"/>
      <c r="D40" s="4"/>
      <c r="E40" s="4"/>
      <c r="F40" s="19"/>
    </row>
    <row r="41" spans="1:6" ht="144" customHeight="1" x14ac:dyDescent="0.25">
      <c r="A41" s="6">
        <v>23</v>
      </c>
      <c r="B41" s="4" t="s">
        <v>31</v>
      </c>
      <c r="C41" s="6">
        <v>1</v>
      </c>
      <c r="D41" s="6" t="s">
        <v>33</v>
      </c>
      <c r="E41" s="7">
        <v>8469.2766666666666</v>
      </c>
      <c r="F41" s="19">
        <f t="shared" si="1"/>
        <v>8469.2766666666666</v>
      </c>
    </row>
    <row r="42" spans="1:6" ht="151.5" customHeight="1" x14ac:dyDescent="0.25">
      <c r="A42" s="6">
        <v>24</v>
      </c>
      <c r="B42" s="4" t="s">
        <v>14</v>
      </c>
      <c r="C42" s="6">
        <v>1</v>
      </c>
      <c r="D42" s="6" t="s">
        <v>33</v>
      </c>
      <c r="E42" s="7">
        <v>10045.366666666667</v>
      </c>
      <c r="F42" s="19">
        <f t="shared" si="1"/>
        <v>10045.366666666667</v>
      </c>
    </row>
    <row r="43" spans="1:6" ht="28.5" customHeight="1" x14ac:dyDescent="0.25">
      <c r="A43" s="4"/>
      <c r="B43" s="5" t="s">
        <v>9</v>
      </c>
      <c r="C43" s="4"/>
      <c r="D43" s="4"/>
      <c r="E43" s="4"/>
      <c r="F43" s="20">
        <f>SUM(F41:F42)</f>
        <v>18514.643333333333</v>
      </c>
    </row>
    <row r="44" spans="1:6" ht="28.5" customHeight="1" x14ac:dyDescent="0.25">
      <c r="A44" s="4"/>
      <c r="B44" s="5" t="s">
        <v>15</v>
      </c>
      <c r="C44" s="4"/>
      <c r="D44" s="4"/>
      <c r="E44" s="4"/>
      <c r="F44" s="20">
        <f>SUM(F43+F39+F36+F31+F27+F23+F18+F12+F8)</f>
        <v>400326.82333333336</v>
      </c>
    </row>
    <row r="45" spans="1:6" ht="28.5" customHeight="1" x14ac:dyDescent="0.25">
      <c r="A45" s="10"/>
      <c r="B45" s="11" t="s">
        <v>44</v>
      </c>
      <c r="C45" s="12"/>
      <c r="D45" s="12"/>
      <c r="E45" s="12"/>
      <c r="F45" s="19"/>
    </row>
    <row r="46" spans="1:6" ht="28.5" customHeight="1" x14ac:dyDescent="0.25">
      <c r="A46" s="2" t="s">
        <v>0</v>
      </c>
      <c r="B46" s="2" t="s">
        <v>1</v>
      </c>
      <c r="C46" s="14" t="s">
        <v>45</v>
      </c>
      <c r="D46" s="2" t="s">
        <v>16</v>
      </c>
      <c r="E46" s="3" t="s">
        <v>3</v>
      </c>
      <c r="F46" s="19"/>
    </row>
    <row r="47" spans="1:6" ht="28.5" customHeight="1" x14ac:dyDescent="0.25">
      <c r="A47" s="4"/>
      <c r="B47" s="4"/>
      <c r="C47" s="4"/>
      <c r="D47" s="4"/>
      <c r="E47" s="4"/>
      <c r="F47" s="19"/>
    </row>
    <row r="48" spans="1:6" ht="68.25" customHeight="1" x14ac:dyDescent="0.25">
      <c r="A48" s="6">
        <v>1</v>
      </c>
      <c r="B48" s="4" t="s">
        <v>17</v>
      </c>
      <c r="C48" s="6">
        <v>268</v>
      </c>
      <c r="D48" s="6" t="s">
        <v>18</v>
      </c>
      <c r="E48" s="7">
        <v>730.26666666666654</v>
      </c>
      <c r="F48" s="19">
        <f t="shared" si="1"/>
        <v>195711.46666666665</v>
      </c>
    </row>
    <row r="49" spans="1:6" ht="51" customHeight="1" x14ac:dyDescent="0.25">
      <c r="A49" s="6">
        <v>2</v>
      </c>
      <c r="B49" s="13" t="s">
        <v>32</v>
      </c>
      <c r="C49" s="6">
        <v>80</v>
      </c>
      <c r="D49" s="6" t="s">
        <v>18</v>
      </c>
      <c r="E49" s="7">
        <v>644.24333333333334</v>
      </c>
      <c r="F49" s="19">
        <f t="shared" si="1"/>
        <v>51539.466666666667</v>
      </c>
    </row>
    <row r="50" spans="1:6" ht="28.5" customHeight="1" x14ac:dyDescent="0.25">
      <c r="A50" s="4"/>
      <c r="B50" s="5" t="s">
        <v>9</v>
      </c>
      <c r="C50" s="4"/>
      <c r="D50" s="4"/>
      <c r="E50" s="4"/>
      <c r="F50" s="20">
        <f>SUM(F48:F49)</f>
        <v>247250.93333333332</v>
      </c>
    </row>
    <row r="51" spans="1:6" ht="28.5" customHeight="1" x14ac:dyDescent="0.25">
      <c r="A51" s="15" t="s">
        <v>36</v>
      </c>
      <c r="B51" s="15"/>
      <c r="C51" s="15"/>
      <c r="D51" s="15"/>
      <c r="E51" s="15"/>
      <c r="F51" s="21">
        <v>647578.38</v>
      </c>
    </row>
    <row r="52" spans="1:6" ht="28.5" customHeight="1" x14ac:dyDescent="0.25">
      <c r="A52" s="16" t="s">
        <v>46</v>
      </c>
      <c r="B52" s="16"/>
      <c r="C52" s="16"/>
      <c r="D52" s="16"/>
      <c r="E52" s="16"/>
      <c r="F52" s="16"/>
    </row>
  </sheetData>
  <mergeCells count="2">
    <mergeCell ref="A51:E51"/>
    <mergeCell ref="A52:F52"/>
  </mergeCell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Petit</dc:creator>
  <cp:lastModifiedBy>josefa petit</cp:lastModifiedBy>
  <dcterms:created xsi:type="dcterms:W3CDTF">2026-08-07T18:31:21Z</dcterms:created>
  <dcterms:modified xsi:type="dcterms:W3CDTF">2026-08-10T12:01:18Z</dcterms:modified>
</cp:coreProperties>
</file>