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Analistas Químicos\Termo de referência\TR - Reagentes, soluções, material de referência  e material de referência certificado\2025\"/>
    </mc:Choice>
  </mc:AlternateContent>
  <xr:revisionPtr revIDLastSave="0" documentId="13_ncr:1_{9BD71CAD-9C68-40B9-818B-47B818ACDF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e média" sheetId="2" r:id="rId1"/>
    <sheet name="Planilha1" sheetId="5" r:id="rId2"/>
  </sheets>
  <externalReferences>
    <externalReference r:id="rId3"/>
  </externalReferences>
  <definedNames>
    <definedName name="_iv65565">#REF!</definedName>
    <definedName name="a">#REF!</definedName>
    <definedName name="ai">#REF!</definedName>
    <definedName name="b">#REF!</definedName>
    <definedName name="_xlnm.Criteria">#REF!</definedName>
    <definedName name="Critérios_IM">#REF!</definedName>
    <definedName name="d">#REF!</definedName>
    <definedName name="Excel_BuiltIn__FilterDatabase_13">#REF!</definedName>
    <definedName name="Excel_BuiltIn__FilterDatabase_13_10">#REF!</definedName>
    <definedName name="Excel_BuiltIn__FilterDatabase_13_11">#REF!</definedName>
    <definedName name="Excel_BuiltIn__FilterDatabase_13_12">#REF!</definedName>
    <definedName name="Excel_BuiltIn__FilterDatabase_13_3">#REF!</definedName>
    <definedName name="Excel_BuiltIn__FilterDatabase_13_3_11">#REF!</definedName>
    <definedName name="Excel_BuiltIn__FilterDatabase_13_3_12">#REF!</definedName>
    <definedName name="Excel_BuiltIn__FilterDatabase_13_4">#REF!</definedName>
    <definedName name="Excel_BuiltIn__FilterDatabase_13_5">#REF!</definedName>
    <definedName name="Excel_BuiltIn__FilterDatabase_13_5_12">#REF!</definedName>
    <definedName name="Excel_BuiltIn__FilterDatabase_13_9">#REF!</definedName>
    <definedName name="Excel_BuiltIn__FilterDatabase_14">#REF!</definedName>
    <definedName name="Excel_BuiltIn__FilterDatabase_14_10">#REF!</definedName>
    <definedName name="Excel_BuiltIn__FilterDatabase_14_11">#REF!</definedName>
    <definedName name="Excel_BuiltIn__FilterDatabase_14_12">#REF!</definedName>
    <definedName name="Excel_BuiltIn__FilterDatabase_14_3">#REF!</definedName>
    <definedName name="Excel_BuiltIn__FilterDatabase_14_3_11">#REF!</definedName>
    <definedName name="Excel_BuiltIn__FilterDatabase_14_3_12">#REF!</definedName>
    <definedName name="Excel_BuiltIn__FilterDatabase_14_4">#REF!</definedName>
    <definedName name="Excel_BuiltIn__FilterDatabase_14_5">#REF!</definedName>
    <definedName name="Excel_BuiltIn__FilterDatabase_14_5_12">#REF!</definedName>
    <definedName name="Excel_BuiltIn__FilterDatabase_14_9">#REF!</definedName>
    <definedName name="Excel_BuiltIn__FilterDatabase_15">#REF!</definedName>
    <definedName name="Excel_BuiltIn__FilterDatabase_15_10">#REF!</definedName>
    <definedName name="Excel_BuiltIn__FilterDatabase_15_11">#REF!</definedName>
    <definedName name="Excel_BuiltIn__FilterDatabase_15_12">#REF!</definedName>
    <definedName name="Excel_BuiltIn__FilterDatabase_15_3">#REF!</definedName>
    <definedName name="Excel_BuiltIn__FilterDatabase_15_3_11">#REF!</definedName>
    <definedName name="Excel_BuiltIn__FilterDatabase_15_3_12">#REF!</definedName>
    <definedName name="Excel_BuiltIn__FilterDatabase_15_4">#REF!</definedName>
    <definedName name="Excel_BuiltIn__FilterDatabase_15_5">#REF!</definedName>
    <definedName name="Excel_BuiltIn__FilterDatabase_15_5_12">#REF!</definedName>
    <definedName name="Excel_BuiltIn__FilterDatabase_15_9">#REF!</definedName>
    <definedName name="Excel_BuiltIn__FilterDatabase_16">#REF!</definedName>
    <definedName name="Excel_BuiltIn__FilterDatabase_16_10">#REF!</definedName>
    <definedName name="Excel_BuiltIn__FilterDatabase_16_11">#REF!</definedName>
    <definedName name="Excel_BuiltIn__FilterDatabase_16_12">#REF!</definedName>
    <definedName name="Excel_BuiltIn__FilterDatabase_16_3">#REF!</definedName>
    <definedName name="Excel_BuiltIn__FilterDatabase_16_3_11">#REF!</definedName>
    <definedName name="Excel_BuiltIn__FilterDatabase_16_3_12">#REF!</definedName>
    <definedName name="Excel_BuiltIn__FilterDatabase_16_4">#REF!</definedName>
    <definedName name="Excel_BuiltIn__FilterDatabase_16_5">#REF!</definedName>
    <definedName name="Excel_BuiltIn__FilterDatabase_16_5_12">#REF!</definedName>
    <definedName name="Excel_BuiltIn__FilterDatabase_16_9">#REF!</definedName>
    <definedName name="Excel_BuiltIn__FilterDatabase_17">#REF!</definedName>
    <definedName name="Excel_BuiltIn__FilterDatabase_17_10">#REF!</definedName>
    <definedName name="Excel_BuiltIn__FilterDatabase_17_11">#REF!</definedName>
    <definedName name="Excel_BuiltIn__FilterDatabase_17_12">#REF!</definedName>
    <definedName name="Excel_BuiltIn__FilterDatabase_17_3">#REF!</definedName>
    <definedName name="Excel_BuiltIn__FilterDatabase_17_3_11">#REF!</definedName>
    <definedName name="Excel_BuiltIn__FilterDatabase_17_3_12">#REF!</definedName>
    <definedName name="Excel_BuiltIn__FilterDatabase_17_4">#REF!</definedName>
    <definedName name="Excel_BuiltIn__FilterDatabase_17_5">#REF!</definedName>
    <definedName name="Excel_BuiltIn__FilterDatabase_17_5_12">#REF!</definedName>
    <definedName name="Excel_BuiltIn__FilterDatabase_17_9">#REF!</definedName>
    <definedName name="Excel_BuiltIn__FilterDatabase_18">#REF!</definedName>
    <definedName name="Excel_BuiltIn__FilterDatabase_18_10">#REF!</definedName>
    <definedName name="Excel_BuiltIn__FilterDatabase_18_11">#REF!</definedName>
    <definedName name="Excel_BuiltIn__FilterDatabase_18_12">#REF!</definedName>
    <definedName name="Excel_BuiltIn__FilterDatabase_18_3">#REF!</definedName>
    <definedName name="Excel_BuiltIn__FilterDatabase_18_3_11">#REF!</definedName>
    <definedName name="Excel_BuiltIn__FilterDatabase_18_3_12">#REF!</definedName>
    <definedName name="Excel_BuiltIn__FilterDatabase_18_4">#REF!</definedName>
    <definedName name="Excel_BuiltIn__FilterDatabase_18_5">#REF!</definedName>
    <definedName name="Excel_BuiltIn__FilterDatabase_18_5_12">#REF!</definedName>
    <definedName name="Excel_BuiltIn__FilterDatabase_18_9">#REF!</definedName>
    <definedName name="Excel_BuiltIn_Print_Area_2">#REF!</definedName>
    <definedName name="Excel_BuiltIn_Print_Area_3">#REF!</definedName>
    <definedName name="Excel_BuiltIn_Print_Titles_4">#REF!</definedName>
    <definedName name="f">#REF!</definedName>
    <definedName name="iv65565_11">#REF!</definedName>
    <definedName name="iv65565_12">#REF!</definedName>
    <definedName name="m">#REF!</definedName>
    <definedName name="p">#REF!</definedName>
    <definedName name="Print_Area_MI">[1]TABJUL95!#REF!</definedName>
    <definedName name="tbjan01">#REF!</definedName>
    <definedName name="TBJUL0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" i="2" l="1"/>
  <c r="O10" i="2"/>
  <c r="P10" i="2" s="1"/>
  <c r="O11" i="2"/>
  <c r="O12" i="2"/>
  <c r="P12" i="2" s="1"/>
  <c r="O13" i="2"/>
  <c r="O14" i="2"/>
  <c r="P14" i="2" s="1"/>
  <c r="O8" i="2"/>
  <c r="P8" i="2"/>
  <c r="J9" i="2"/>
  <c r="J10" i="2"/>
  <c r="J11" i="2"/>
  <c r="J12" i="2"/>
  <c r="J13" i="2"/>
  <c r="J14" i="2"/>
  <c r="J8" i="2"/>
  <c r="P9" i="2"/>
  <c r="P13" i="2"/>
  <c r="P11" i="2"/>
  <c r="F9" i="2"/>
  <c r="F10" i="2"/>
  <c r="F11" i="2"/>
  <c r="F13" i="2"/>
  <c r="F14" i="2"/>
  <c r="F8" i="2"/>
  <c r="H9" i="2"/>
  <c r="H10" i="2"/>
  <c r="H11" i="2"/>
  <c r="H12" i="2"/>
  <c r="H8" i="2"/>
  <c r="N15" i="2" l="1"/>
  <c r="J15" i="2"/>
  <c r="J17" i="2" s="1"/>
  <c r="H15" i="2"/>
  <c r="P15" i="2"/>
  <c r="F14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Marta Eliane Doumer</author>
  </authors>
  <commentList>
    <comment ref="G17" authorId="0" shapeId="0" xr:uid="{2BC34E58-32EB-4AE9-B919-770C685FBAD8}">
      <text>
        <r>
          <rPr>
            <b/>
            <sz val="9"/>
            <color indexed="81"/>
            <rFont val="Segoe UI"/>
            <family val="2"/>
          </rPr>
          <t>Marta Eliane Doumer:</t>
        </r>
        <r>
          <rPr>
            <sz val="9"/>
            <color indexed="81"/>
            <rFont val="Segoe UI"/>
            <family val="2"/>
          </rPr>
          <t xml:space="preserve">
Sem contabilizar detergente sem fosfato</t>
        </r>
      </text>
    </comment>
  </commentList>
</comments>
</file>

<file path=xl/sharedStrings.xml><?xml version="1.0" encoding="utf-8"?>
<sst xmlns="http://schemas.openxmlformats.org/spreadsheetml/2006/main" count="77" uniqueCount="39">
  <si>
    <t>PREÇO</t>
  </si>
  <si>
    <t>ITEM</t>
  </si>
  <si>
    <t>DESCRIÇÃO DO MATERIAL</t>
  </si>
  <si>
    <t>UNID</t>
  </si>
  <si>
    <t>QUANT</t>
  </si>
  <si>
    <t>UNIT</t>
  </si>
  <si>
    <t>TOTAL</t>
  </si>
  <si>
    <t>L</t>
  </si>
  <si>
    <t>ANALITO</t>
  </si>
  <si>
    <t>Lote 2 - Reagentes e soluções</t>
  </si>
  <si>
    <t>Cloreto potassio P.A.</t>
  </si>
  <si>
    <t>kg</t>
  </si>
  <si>
    <t>Biftalato potássio P.A.</t>
  </si>
  <si>
    <t xml:space="preserve">g </t>
  </si>
  <si>
    <t xml:space="preserve">Permanganato potássio P.A. </t>
  </si>
  <si>
    <t>Iodeto de potássio PA</t>
  </si>
  <si>
    <t>Hidróxido de sodio lentilha P.A.</t>
  </si>
  <si>
    <t>Acetato de sódio</t>
  </si>
  <si>
    <t>Solução padronizada de Hidróxido de sódio 0,5 mol/L</t>
  </si>
  <si>
    <t>Frasco</t>
  </si>
  <si>
    <t>Pró-Análise</t>
  </si>
  <si>
    <t>Quimlab</t>
  </si>
  <si>
    <t>Detergente es 7x neutro livre de fosfato - 5 L</t>
  </si>
  <si>
    <t>Alaranjado de Xilenol - Frasco de 5 g</t>
  </si>
  <si>
    <t>Reagentes - ETA</t>
  </si>
  <si>
    <t>Dinalab</t>
  </si>
  <si>
    <t>Synth</t>
  </si>
  <si>
    <t>Média</t>
  </si>
  <si>
    <t>Total</t>
  </si>
  <si>
    <t>BP ou PNPC</t>
  </si>
  <si>
    <t>Diferença Pró-Análise - Dinalab</t>
  </si>
  <si>
    <t>Àlcool isopropílico P.A.</t>
  </si>
  <si>
    <t>Solução padronizada de Tiossulfato de sódio 0,1 N</t>
  </si>
  <si>
    <t>Solução padronizada EDTA 0,05 M</t>
  </si>
  <si>
    <t>Solução padronizada de Sulfato de zinco 0,05 M</t>
  </si>
  <si>
    <t>Hipoclorito de sódio 10% frascos de 250 ou 500 mL</t>
  </si>
  <si>
    <t>Solução de formazina 4000 NTU</t>
  </si>
  <si>
    <t>Reagentes - ETA 2025</t>
  </si>
  <si>
    <t>Mediana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</si>
</sst>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\-mmm\-yy"/>
    <numFmt numFmtId="165" formatCode="_(* #,##0.00_);_(* \(#,##0.00\);_(* \-??_);_(@_)"/>
    <numFmt numFmtId="166" formatCode="&quot;R$&quot;\ #,##0.0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14"/>
      <name val="Arial"/>
      <family val="2"/>
    </font>
    <font>
      <sz val="7"/>
      <color theme="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rgb="FF000000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6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ABFFFF"/>
        <bgColor indexed="64"/>
      </patternFill>
    </fill>
    <fill>
      <patternFill patternType="solid">
        <fgColor rgb="FFABFFFF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5" fontId="1" fillId="0" borderId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4" fontId="2" fillId="0" borderId="0" xfId="1" applyNumberFormat="1" applyFont="1" applyAlignment="1">
      <alignment horizontal="left" vertical="center"/>
    </xf>
    <xf numFmtId="0" fontId="2" fillId="0" borderId="0" xfId="1" applyFont="1" applyAlignment="1">
      <alignment vertical="center"/>
    </xf>
    <xf numFmtId="4" fontId="1" fillId="0" borderId="0" xfId="1" applyNumberFormat="1" applyAlignment="1">
      <alignment horizontal="left" vertical="center"/>
    </xf>
    <xf numFmtId="0" fontId="9" fillId="3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1" fillId="0" borderId="0" xfId="0" applyFont="1"/>
    <xf numFmtId="164" fontId="11" fillId="0" borderId="1" xfId="2" applyNumberFormat="1" applyFont="1" applyBorder="1" applyAlignment="1">
      <alignment vertical="top"/>
    </xf>
    <xf numFmtId="164" fontId="8" fillId="0" borderId="1" xfId="2" applyNumberFormat="1" applyFont="1" applyBorder="1" applyAlignment="1">
      <alignment vertical="top"/>
    </xf>
    <xf numFmtId="164" fontId="17" fillId="0" borderId="1" xfId="2" applyNumberFormat="1" applyFont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0" fontId="18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4" fillId="0" borderId="1" xfId="0" applyFont="1" applyBorder="1"/>
    <xf numFmtId="0" fontId="15" fillId="0" borderId="1" xfId="0" applyFont="1" applyBorder="1" applyAlignment="1">
      <alignment vertical="center"/>
    </xf>
    <xf numFmtId="0" fontId="0" fillId="0" borderId="1" xfId="0" applyBorder="1"/>
    <xf numFmtId="4" fontId="16" fillId="0" borderId="1" xfId="1" applyNumberFormat="1" applyFont="1" applyBorder="1" applyAlignment="1">
      <alignment horizontal="center" vertical="center"/>
    </xf>
    <xf numFmtId="4" fontId="16" fillId="0" borderId="1" xfId="1" applyNumberFormat="1" applyFont="1" applyBorder="1" applyAlignment="1">
      <alignment vertical="center"/>
    </xf>
    <xf numFmtId="0" fontId="9" fillId="3" borderId="1" xfId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66" fontId="12" fillId="4" borderId="1" xfId="0" applyNumberFormat="1" applyFont="1" applyFill="1" applyBorder="1" applyAlignment="1">
      <alignment vertical="center"/>
    </xf>
    <xf numFmtId="4" fontId="20" fillId="4" borderId="9" xfId="0" applyNumberFormat="1" applyFont="1" applyFill="1" applyBorder="1" applyAlignment="1">
      <alignment vertical="center"/>
    </xf>
    <xf numFmtId="4" fontId="20" fillId="4" borderId="2" xfId="0" applyNumberFormat="1" applyFont="1" applyFill="1" applyBorder="1" applyAlignment="1">
      <alignment vertical="center"/>
    </xf>
    <xf numFmtId="166" fontId="0" fillId="0" borderId="0" xfId="0" applyNumberFormat="1"/>
    <xf numFmtId="0" fontId="14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166" fontId="12" fillId="4" borderId="1" xfId="0" applyNumberFormat="1" applyFont="1" applyFill="1" applyBorder="1" applyAlignment="1">
      <alignment horizontal="center" vertical="center"/>
    </xf>
    <xf numFmtId="166" fontId="13" fillId="4" borderId="8" xfId="0" applyNumberFormat="1" applyFont="1" applyFill="1" applyBorder="1" applyAlignment="1">
      <alignment horizontal="center" vertical="center"/>
    </xf>
    <xf numFmtId="166" fontId="13" fillId="4" borderId="9" xfId="0" applyNumberFormat="1" applyFont="1" applyFill="1" applyBorder="1" applyAlignment="1">
      <alignment horizontal="center" vertical="center"/>
    </xf>
    <xf numFmtId="166" fontId="13" fillId="4" borderId="2" xfId="0" applyNumberFormat="1" applyFont="1" applyFill="1" applyBorder="1" applyAlignment="1">
      <alignment horizontal="center" vertical="center"/>
    </xf>
    <xf numFmtId="4" fontId="20" fillId="4" borderId="8" xfId="0" applyNumberFormat="1" applyFont="1" applyFill="1" applyBorder="1" applyAlignment="1">
      <alignment horizontal="center" vertical="center"/>
    </xf>
    <xf numFmtId="4" fontId="20" fillId="4" borderId="9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/>
    </xf>
    <xf numFmtId="166" fontId="12" fillId="0" borderId="1" xfId="0" applyNumberFormat="1" applyFont="1" applyBorder="1" applyAlignment="1">
      <alignment horizontal="center" vertical="center"/>
    </xf>
    <xf numFmtId="0" fontId="6" fillId="4" borderId="14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164" fontId="5" fillId="4" borderId="0" xfId="2" applyNumberFormat="1" applyFont="1" applyFill="1" applyBorder="1" applyAlignment="1">
      <alignment horizontal="center" vertical="center"/>
    </xf>
    <xf numFmtId="164" fontId="11" fillId="0" borderId="3" xfId="2" applyNumberFormat="1" applyFont="1" applyBorder="1" applyAlignment="1">
      <alignment vertical="top"/>
    </xf>
    <xf numFmtId="164" fontId="17" fillId="0" borderId="3" xfId="2" applyNumberFormat="1" applyFont="1" applyBorder="1" applyAlignment="1">
      <alignment horizontal="center" vertical="center"/>
    </xf>
    <xf numFmtId="0" fontId="18" fillId="3" borderId="3" xfId="1" applyFont="1" applyFill="1" applyBorder="1" applyAlignment="1">
      <alignment horizontal="center" vertical="center"/>
    </xf>
    <xf numFmtId="4" fontId="16" fillId="0" borderId="4" xfId="1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4" fontId="20" fillId="4" borderId="15" xfId="0" applyNumberFormat="1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19" fillId="0" borderId="17" xfId="0" applyFont="1" applyBorder="1" applyAlignment="1">
      <alignment horizontal="center"/>
    </xf>
    <xf numFmtId="166" fontId="19" fillId="0" borderId="17" xfId="0" applyNumberFormat="1" applyFont="1" applyBorder="1" applyAlignment="1">
      <alignment horizontal="center"/>
    </xf>
    <xf numFmtId="0" fontId="11" fillId="0" borderId="17" xfId="0" applyFont="1" applyFill="1" applyBorder="1" applyAlignment="1">
      <alignment horizontal="center"/>
    </xf>
    <xf numFmtId="0" fontId="14" fillId="7" borderId="10" xfId="0" applyFont="1" applyFill="1" applyBorder="1"/>
    <xf numFmtId="0" fontId="14" fillId="7" borderId="11" xfId="0" applyFont="1" applyFill="1" applyBorder="1"/>
    <xf numFmtId="166" fontId="14" fillId="7" borderId="12" xfId="0" applyNumberFormat="1" applyFont="1" applyFill="1" applyBorder="1"/>
    <xf numFmtId="0" fontId="11" fillId="6" borderId="17" xfId="0" applyFont="1" applyFill="1" applyBorder="1" applyAlignment="1">
      <alignment horizontal="center"/>
    </xf>
    <xf numFmtId="166" fontId="14" fillId="6" borderId="17" xfId="0" applyNumberFormat="1" applyFont="1" applyFill="1" applyBorder="1" applyAlignment="1">
      <alignment horizontal="center"/>
    </xf>
    <xf numFmtId="0" fontId="14" fillId="8" borderId="17" xfId="0" applyFont="1" applyFill="1" applyBorder="1" applyAlignment="1">
      <alignment horizontal="center"/>
    </xf>
    <xf numFmtId="166" fontId="14" fillId="8" borderId="17" xfId="0" applyNumberFormat="1" applyFont="1" applyFill="1" applyBorder="1" applyAlignment="1">
      <alignment horizontal="center"/>
    </xf>
    <xf numFmtId="0" fontId="14" fillId="9" borderId="17" xfId="0" applyFont="1" applyFill="1" applyBorder="1" applyAlignment="1">
      <alignment horizontal="center"/>
    </xf>
    <xf numFmtId="166" fontId="14" fillId="9" borderId="18" xfId="0" applyNumberFormat="1" applyFont="1" applyFill="1" applyBorder="1" applyAlignment="1">
      <alignment horizontal="center"/>
    </xf>
    <xf numFmtId="0" fontId="17" fillId="5" borderId="10" xfId="0" applyFont="1" applyFill="1" applyBorder="1" applyAlignment="1">
      <alignment horizontal="center"/>
    </xf>
    <xf numFmtId="4" fontId="18" fillId="5" borderId="13" xfId="0" applyNumberFormat="1" applyFont="1" applyFill="1" applyBorder="1" applyAlignment="1">
      <alignment horizontal="center"/>
    </xf>
    <xf numFmtId="0" fontId="16" fillId="0" borderId="1" xfId="1" applyFont="1" applyBorder="1" applyAlignment="1">
      <alignment horizontal="center" vertical="center"/>
    </xf>
    <xf numFmtId="164" fontId="5" fillId="0" borderId="1" xfId="2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" fontId="7" fillId="0" borderId="7" xfId="1" applyNumberFormat="1" applyFont="1" applyBorder="1" applyAlignment="1">
      <alignment horizontal="center" vertical="center"/>
    </xf>
    <xf numFmtId="4" fontId="7" fillId="0" borderId="6" xfId="1" applyNumberFormat="1" applyFont="1" applyBorder="1" applyAlignment="1">
      <alignment horizontal="center" vertical="center"/>
    </xf>
    <xf numFmtId="4" fontId="7" fillId="0" borderId="1" xfId="1" applyNumberFormat="1" applyFont="1" applyBorder="1" applyAlignment="1">
      <alignment horizontal="center" vertical="center"/>
    </xf>
    <xf numFmtId="4" fontId="7" fillId="0" borderId="4" xfId="1" applyNumberFormat="1" applyFont="1" applyBorder="1" applyAlignment="1">
      <alignment horizontal="center" vertical="center"/>
    </xf>
    <xf numFmtId="164" fontId="9" fillId="0" borderId="1" xfId="2" applyNumberFormat="1" applyFont="1" applyBorder="1" applyAlignment="1">
      <alignment horizontal="center" vertical="center" wrapText="1"/>
    </xf>
    <xf numFmtId="4" fontId="9" fillId="5" borderId="1" xfId="1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4" fontId="21" fillId="5" borderId="1" xfId="1" applyNumberFormat="1" applyFont="1" applyFill="1" applyBorder="1" applyAlignment="1">
      <alignment horizontal="center" vertical="center"/>
    </xf>
    <xf numFmtId="0" fontId="16" fillId="0" borderId="4" xfId="1" applyFont="1" applyBorder="1" applyAlignment="1">
      <alignment horizontal="center" vertical="center"/>
    </xf>
    <xf numFmtId="4" fontId="9" fillId="5" borderId="8" xfId="1" applyNumberFormat="1" applyFont="1" applyFill="1" applyBorder="1" applyAlignment="1">
      <alignment horizontal="center" vertical="center"/>
    </xf>
    <xf numFmtId="4" fontId="9" fillId="5" borderId="2" xfId="1" applyNumberFormat="1" applyFont="1" applyFill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/>
    </xf>
  </cellXfs>
  <cellStyles count="5">
    <cellStyle name="Normal" xfId="0" builtinId="0"/>
    <cellStyle name="Normal 2" xfId="1" xr:uid="{00000000-0005-0000-0000-000001000000}"/>
    <cellStyle name="Normal_1 _ Captação e Pré_Sedimentador 2" xfId="2" xr:uid="{00000000-0005-0000-0000-000002000000}"/>
    <cellStyle name="Porcentagem 2" xfId="4" xr:uid="{00000000-0005-0000-0000-000003000000}"/>
    <cellStyle name="Vírgula 2" xfId="3" xr:uid="{00000000-0005-0000-0000-000004000000}"/>
  </cellStyles>
  <dxfs count="0"/>
  <tableStyles count="0" defaultTableStyle="TableStyleMedium2" defaultPivotStyle="PivotStyleLight16"/>
  <colors>
    <mruColors>
      <color rgb="FFCCFFFF"/>
      <color rgb="FF66FFFF"/>
      <color rgb="FF99FFCC"/>
      <color rgb="FF33CCFF"/>
      <color rgb="FF00FFCC"/>
      <color rgb="FFAB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108719</xdr:rowOff>
    </xdr:from>
    <xdr:to>
      <xdr:col>1</xdr:col>
      <xdr:colOff>1114425</xdr:colOff>
      <xdr:row>2</xdr:row>
      <xdr:rowOff>94765</xdr:rowOff>
    </xdr:to>
    <xdr:pic>
      <xdr:nvPicPr>
        <xdr:cNvPr id="2" name="Imagem 1" descr="logo (1)">
          <a:extLst>
            <a:ext uri="{FF2B5EF4-FFF2-40B4-BE49-F238E27FC236}">
              <a16:creationId xmlns:a16="http://schemas.microsoft.com/office/drawing/2014/main" id="{BA508EF2-12D5-45F9-B41A-364864139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108719"/>
          <a:ext cx="1038225" cy="3670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4234294</xdr:colOff>
      <xdr:row>1</xdr:row>
      <xdr:rowOff>164449</xdr:rowOff>
    </xdr:from>
    <xdr:to>
      <xdr:col>1</xdr:col>
      <xdr:colOff>6475483</xdr:colOff>
      <xdr:row>2</xdr:row>
      <xdr:rowOff>387680</xdr:rowOff>
    </xdr:to>
    <xdr:pic>
      <xdr:nvPicPr>
        <xdr:cNvPr id="3" name="Imagem 2" descr="Logo Horizontal Azul">
          <a:extLst>
            <a:ext uri="{FF2B5EF4-FFF2-40B4-BE49-F238E27FC236}">
              <a16:creationId xmlns:a16="http://schemas.microsoft.com/office/drawing/2014/main" id="{53188665-CCAE-44D0-9D82-7CBBF687F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7519" y="164449"/>
          <a:ext cx="2814" cy="7185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obra01\transferencia\windows\TEMP\WINDOWS\TEMP\Documents%20and%20Settings\JCMASI\My%20Documents\TABELA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JUL95"/>
      <sheetName val="TABJUL96"/>
      <sheetName val="TABJAN97"/>
      <sheetName val="TABJUL97"/>
      <sheetName val="TABJAN98"/>
      <sheetName val="TABJUL98"/>
      <sheetName val="TABJUL99"/>
      <sheetName val="TABJAN00"/>
      <sheetName val="TABJUL00"/>
      <sheetName val="TABJAN01"/>
      <sheetName val="TABJUL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71F93-0195-40BF-9C22-9575A4686186}">
  <dimension ref="A1:Q18"/>
  <sheetViews>
    <sheetView tabSelected="1" topLeftCell="B1" zoomScale="120" zoomScaleNormal="120" workbookViewId="0">
      <selection activeCell="J24" sqref="J24"/>
    </sheetView>
  </sheetViews>
  <sheetFormatPr defaultRowHeight="15" x14ac:dyDescent="0.25"/>
  <cols>
    <col min="1" max="1" width="5.85546875" style="6" customWidth="1"/>
    <col min="2" max="2" width="36.140625" customWidth="1"/>
    <col min="3" max="3" width="5" customWidth="1"/>
    <col min="4" max="4" width="8" style="5" customWidth="1"/>
    <col min="5" max="7" width="8" customWidth="1"/>
    <col min="8" max="8" width="9.85546875" customWidth="1"/>
    <col min="9" max="9" width="7.7109375" customWidth="1"/>
    <col min="10" max="10" width="9.7109375" customWidth="1"/>
    <col min="11" max="11" width="8.140625" customWidth="1"/>
    <col min="12" max="12" width="7.5703125" customWidth="1"/>
    <col min="13" max="13" width="7.42578125" customWidth="1"/>
    <col min="14" max="14" width="10.5703125" customWidth="1"/>
    <col min="15" max="15" width="7.85546875" customWidth="1"/>
    <col min="16" max="16" width="7.28515625" customWidth="1"/>
  </cols>
  <sheetData>
    <row r="1" spans="1:17" x14ac:dyDescent="0.25">
      <c r="A1" s="64"/>
      <c r="B1" s="65"/>
      <c r="C1" s="65"/>
      <c r="D1" s="65"/>
      <c r="E1" s="37"/>
      <c r="F1" s="37"/>
      <c r="G1" s="68"/>
      <c r="H1" s="68"/>
      <c r="I1" s="68"/>
      <c r="J1" s="68"/>
      <c r="K1" s="68"/>
      <c r="L1" s="68"/>
      <c r="M1" s="68"/>
      <c r="N1" s="68"/>
      <c r="O1" s="68"/>
      <c r="P1" s="69"/>
    </row>
    <row r="2" spans="1:17" x14ac:dyDescent="0.25">
      <c r="A2" s="66"/>
      <c r="B2" s="67"/>
      <c r="C2" s="67"/>
      <c r="D2" s="67"/>
      <c r="E2" s="38"/>
      <c r="F2" s="38"/>
      <c r="G2" s="70"/>
      <c r="H2" s="70"/>
      <c r="I2" s="70"/>
      <c r="J2" s="70"/>
      <c r="K2" s="70"/>
      <c r="L2" s="70"/>
      <c r="M2" s="70"/>
      <c r="N2" s="70"/>
      <c r="O2" s="70"/>
      <c r="P2" s="71"/>
      <c r="Q2" s="1"/>
    </row>
    <row r="3" spans="1:17" x14ac:dyDescent="0.25">
      <c r="A3" s="66"/>
      <c r="B3" s="67"/>
      <c r="C3" s="63">
        <v>45754</v>
      </c>
      <c r="D3" s="63"/>
      <c r="E3" s="39"/>
      <c r="F3" s="39"/>
      <c r="G3" s="70"/>
      <c r="H3" s="70"/>
      <c r="I3" s="70"/>
      <c r="J3" s="70"/>
      <c r="K3" s="70"/>
      <c r="L3" s="70"/>
      <c r="M3" s="70"/>
      <c r="N3" s="70"/>
      <c r="O3" s="70"/>
      <c r="P3" s="71"/>
      <c r="Q3" s="3"/>
    </row>
    <row r="4" spans="1:17" x14ac:dyDescent="0.25">
      <c r="A4" s="40"/>
      <c r="B4" s="72" t="s">
        <v>37</v>
      </c>
      <c r="C4" s="72"/>
      <c r="D4" s="72"/>
      <c r="E4" s="76" t="s">
        <v>29</v>
      </c>
      <c r="F4" s="76"/>
      <c r="G4" s="73" t="s">
        <v>20</v>
      </c>
      <c r="H4" s="73"/>
      <c r="I4" s="73" t="s">
        <v>25</v>
      </c>
      <c r="J4" s="73"/>
      <c r="K4" s="78" t="s">
        <v>21</v>
      </c>
      <c r="L4" s="79"/>
      <c r="M4" s="78" t="s">
        <v>26</v>
      </c>
      <c r="N4" s="79"/>
      <c r="O4" s="74" t="s">
        <v>38</v>
      </c>
      <c r="P4" s="75"/>
      <c r="Q4" s="1"/>
    </row>
    <row r="5" spans="1:17" x14ac:dyDescent="0.25">
      <c r="A5" s="41"/>
      <c r="B5" s="72"/>
      <c r="C5" s="72"/>
      <c r="D5" s="72"/>
      <c r="E5" s="62" t="s">
        <v>0</v>
      </c>
      <c r="F5" s="62"/>
      <c r="G5" s="62" t="s">
        <v>0</v>
      </c>
      <c r="H5" s="62"/>
      <c r="I5" s="62" t="s">
        <v>0</v>
      </c>
      <c r="J5" s="62"/>
      <c r="K5" s="62" t="s">
        <v>0</v>
      </c>
      <c r="L5" s="62"/>
      <c r="M5" s="62" t="s">
        <v>0</v>
      </c>
      <c r="N5" s="62"/>
      <c r="O5" s="62" t="s">
        <v>0</v>
      </c>
      <c r="P5" s="77"/>
      <c r="Q5" s="3"/>
    </row>
    <row r="6" spans="1:17" ht="19.5" x14ac:dyDescent="0.25">
      <c r="A6" s="42" t="s">
        <v>1</v>
      </c>
      <c r="B6" s="4" t="s">
        <v>2</v>
      </c>
      <c r="C6" s="4" t="s">
        <v>3</v>
      </c>
      <c r="D6" s="20" t="s">
        <v>4</v>
      </c>
      <c r="E6" s="18" t="s">
        <v>5</v>
      </c>
      <c r="F6" s="18" t="s">
        <v>6</v>
      </c>
      <c r="G6" s="18" t="s">
        <v>5</v>
      </c>
      <c r="H6" s="18" t="s">
        <v>6</v>
      </c>
      <c r="I6" s="18" t="s">
        <v>5</v>
      </c>
      <c r="J6" s="18" t="s">
        <v>6</v>
      </c>
      <c r="K6" s="18" t="s">
        <v>5</v>
      </c>
      <c r="L6" s="18" t="s">
        <v>6</v>
      </c>
      <c r="M6" s="18" t="s">
        <v>5</v>
      </c>
      <c r="N6" s="18" t="s">
        <v>6</v>
      </c>
      <c r="O6" s="18" t="s">
        <v>5</v>
      </c>
      <c r="P6" s="43" t="s">
        <v>6</v>
      </c>
      <c r="Q6" s="2"/>
    </row>
    <row r="7" spans="1:17" ht="15.75" x14ac:dyDescent="0.25">
      <c r="A7" s="44"/>
      <c r="B7" s="26"/>
      <c r="C7" s="14"/>
      <c r="D7" s="14"/>
      <c r="E7" s="27"/>
      <c r="F7" s="27"/>
      <c r="G7" s="28"/>
      <c r="H7" s="28"/>
      <c r="I7" s="28"/>
      <c r="J7" s="29"/>
      <c r="K7" s="30"/>
      <c r="L7" s="30"/>
      <c r="M7" s="31"/>
      <c r="N7" s="32"/>
      <c r="O7" s="33"/>
      <c r="P7" s="45"/>
    </row>
    <row r="8" spans="1:17" x14ac:dyDescent="0.25">
      <c r="A8" s="44">
        <v>1</v>
      </c>
      <c r="B8" s="34" t="s">
        <v>31</v>
      </c>
      <c r="C8" s="14" t="s">
        <v>7</v>
      </c>
      <c r="D8" s="14">
        <v>3</v>
      </c>
      <c r="E8" s="35">
        <v>64.709999999999994</v>
      </c>
      <c r="F8" s="35">
        <f>E8*D8</f>
        <v>194.13</v>
      </c>
      <c r="G8" s="28">
        <v>56</v>
      </c>
      <c r="H8" s="28">
        <f>G8*D8</f>
        <v>168</v>
      </c>
      <c r="I8" s="28">
        <v>59.9</v>
      </c>
      <c r="J8" s="28">
        <f>I8*D8</f>
        <v>179.7</v>
      </c>
      <c r="K8" s="28"/>
      <c r="L8" s="28"/>
      <c r="M8" s="28">
        <v>44.63</v>
      </c>
      <c r="N8" s="28"/>
      <c r="O8" s="28">
        <f>AVERAGE(E8,G8,M8,I8)</f>
        <v>56.31</v>
      </c>
      <c r="P8" s="43">
        <f>O8*D8</f>
        <v>168.93</v>
      </c>
    </row>
    <row r="9" spans="1:17" x14ac:dyDescent="0.25">
      <c r="A9" s="44">
        <v>2</v>
      </c>
      <c r="B9" s="34" t="s">
        <v>18</v>
      </c>
      <c r="C9" s="14" t="s">
        <v>7</v>
      </c>
      <c r="D9" s="14">
        <v>3</v>
      </c>
      <c r="E9" s="35">
        <v>30.98</v>
      </c>
      <c r="F9" s="35">
        <f t="shared" ref="F9:F14" si="0">E9*D9</f>
        <v>92.94</v>
      </c>
      <c r="G9" s="36">
        <v>232</v>
      </c>
      <c r="H9" s="28">
        <f t="shared" ref="H9:H12" si="1">G9*D9</f>
        <v>696</v>
      </c>
      <c r="I9" s="36">
        <v>30</v>
      </c>
      <c r="J9" s="28">
        <f t="shared" ref="J9:J14" si="2">I9*D9</f>
        <v>90</v>
      </c>
      <c r="K9" s="36"/>
      <c r="L9" s="36"/>
      <c r="M9" s="36">
        <v>54.9</v>
      </c>
      <c r="N9" s="28"/>
      <c r="O9" s="28">
        <f t="shared" ref="O9:O14" si="3">AVERAGE(E9,G9,M9,I9)</f>
        <v>86.97</v>
      </c>
      <c r="P9" s="43">
        <f t="shared" ref="P9:P14" si="4">O9*D9</f>
        <v>260.90999999999997</v>
      </c>
    </row>
    <row r="10" spans="1:17" x14ac:dyDescent="0.25">
      <c r="A10" s="44">
        <v>3</v>
      </c>
      <c r="B10" s="34" t="s">
        <v>32</v>
      </c>
      <c r="C10" s="14" t="s">
        <v>7</v>
      </c>
      <c r="D10" s="14">
        <v>11</v>
      </c>
      <c r="E10" s="35">
        <v>40.11</v>
      </c>
      <c r="F10" s="35">
        <f t="shared" si="0"/>
        <v>441.21</v>
      </c>
      <c r="G10" s="36">
        <v>221</v>
      </c>
      <c r="H10" s="28">
        <f t="shared" si="1"/>
        <v>2431</v>
      </c>
      <c r="I10" s="36">
        <v>30</v>
      </c>
      <c r="J10" s="28">
        <f t="shared" si="2"/>
        <v>330</v>
      </c>
      <c r="K10" s="36"/>
      <c r="L10" s="36"/>
      <c r="M10" s="36">
        <v>30.6</v>
      </c>
      <c r="N10" s="28"/>
      <c r="O10" s="28">
        <f t="shared" si="3"/>
        <v>80.427500000000009</v>
      </c>
      <c r="P10" s="43">
        <f t="shared" si="4"/>
        <v>884.7025000000001</v>
      </c>
    </row>
    <row r="11" spans="1:17" x14ac:dyDescent="0.25">
      <c r="A11" s="44">
        <v>4</v>
      </c>
      <c r="B11" s="34" t="s">
        <v>33</v>
      </c>
      <c r="C11" s="14" t="s">
        <v>7</v>
      </c>
      <c r="D11" s="14">
        <v>9</v>
      </c>
      <c r="E11" s="35">
        <v>32.67</v>
      </c>
      <c r="F11" s="35">
        <f t="shared" si="0"/>
        <v>294.03000000000003</v>
      </c>
      <c r="G11" s="36">
        <v>296</v>
      </c>
      <c r="H11" s="28">
        <f t="shared" si="1"/>
        <v>2664</v>
      </c>
      <c r="I11" s="36">
        <v>30</v>
      </c>
      <c r="J11" s="28">
        <f t="shared" si="2"/>
        <v>270</v>
      </c>
      <c r="K11" s="36"/>
      <c r="L11" s="36"/>
      <c r="M11" s="36">
        <v>82.8</v>
      </c>
      <c r="N11" s="28"/>
      <c r="O11" s="28">
        <f t="shared" si="3"/>
        <v>110.36750000000001</v>
      </c>
      <c r="P11" s="43">
        <f t="shared" si="4"/>
        <v>993.30750000000012</v>
      </c>
    </row>
    <row r="12" spans="1:17" x14ac:dyDescent="0.25">
      <c r="A12" s="44">
        <v>5</v>
      </c>
      <c r="B12" s="34" t="s">
        <v>34</v>
      </c>
      <c r="C12" s="14" t="s">
        <v>7</v>
      </c>
      <c r="D12" s="14">
        <v>3</v>
      </c>
      <c r="E12" s="35"/>
      <c r="F12" s="35"/>
      <c r="G12" s="36">
        <v>86.26</v>
      </c>
      <c r="H12" s="28">
        <f t="shared" si="1"/>
        <v>258.78000000000003</v>
      </c>
      <c r="I12" s="36">
        <v>30</v>
      </c>
      <c r="J12" s="28">
        <f t="shared" si="2"/>
        <v>90</v>
      </c>
      <c r="K12" s="36">
        <v>55</v>
      </c>
      <c r="L12" s="36"/>
      <c r="M12" s="36">
        <v>132.30000000000001</v>
      </c>
      <c r="N12" s="28"/>
      <c r="O12" s="28">
        <f t="shared" si="3"/>
        <v>82.853333333333339</v>
      </c>
      <c r="P12" s="43">
        <f t="shared" si="4"/>
        <v>248.56</v>
      </c>
    </row>
    <row r="13" spans="1:17" x14ac:dyDescent="0.25">
      <c r="A13" s="44">
        <v>6</v>
      </c>
      <c r="B13" s="34" t="s">
        <v>35</v>
      </c>
      <c r="C13" s="14" t="s">
        <v>7</v>
      </c>
      <c r="D13" s="14">
        <v>3</v>
      </c>
      <c r="E13" s="35">
        <v>8.3000000000000007</v>
      </c>
      <c r="F13" s="35">
        <f t="shared" si="0"/>
        <v>24.900000000000002</v>
      </c>
      <c r="G13" s="36"/>
      <c r="H13" s="28"/>
      <c r="I13" s="36">
        <v>25</v>
      </c>
      <c r="J13" s="28">
        <f t="shared" si="2"/>
        <v>75</v>
      </c>
      <c r="K13" s="36"/>
      <c r="L13" s="36"/>
      <c r="M13" s="36"/>
      <c r="N13" s="28"/>
      <c r="O13" s="28">
        <f t="shared" si="3"/>
        <v>16.649999999999999</v>
      </c>
      <c r="P13" s="43">
        <f t="shared" si="4"/>
        <v>49.949999999999996</v>
      </c>
    </row>
    <row r="14" spans="1:17" ht="15.75" thickBot="1" x14ac:dyDescent="0.3">
      <c r="A14" s="44">
        <v>7</v>
      </c>
      <c r="B14" s="34" t="s">
        <v>36</v>
      </c>
      <c r="C14" s="14" t="s">
        <v>7</v>
      </c>
      <c r="D14" s="14">
        <v>10</v>
      </c>
      <c r="E14" s="35">
        <v>648.5</v>
      </c>
      <c r="F14" s="35">
        <f t="shared" si="0"/>
        <v>6485</v>
      </c>
      <c r="G14" s="36"/>
      <c r="H14" s="28"/>
      <c r="I14" s="36">
        <v>750</v>
      </c>
      <c r="J14" s="28">
        <f t="shared" si="2"/>
        <v>7500</v>
      </c>
      <c r="K14" s="36"/>
      <c r="L14" s="36"/>
      <c r="M14" s="36">
        <v>265.76</v>
      </c>
      <c r="N14" s="28"/>
      <c r="O14" s="28">
        <f t="shared" si="3"/>
        <v>554.75333333333333</v>
      </c>
      <c r="P14" s="43">
        <f t="shared" si="4"/>
        <v>5547.5333333333328</v>
      </c>
    </row>
    <row r="15" spans="1:17" ht="15.75" thickBot="1" x14ac:dyDescent="0.3">
      <c r="A15" s="46"/>
      <c r="B15" s="47"/>
      <c r="C15" s="47"/>
      <c r="D15" s="47"/>
      <c r="E15" s="48"/>
      <c r="F15" s="49"/>
      <c r="G15" s="54" t="s">
        <v>28</v>
      </c>
      <c r="H15" s="55">
        <f>SUM(H8:H14)</f>
        <v>6217.78</v>
      </c>
      <c r="I15" s="56" t="s">
        <v>28</v>
      </c>
      <c r="J15" s="57">
        <f>SUM(J8:J14)</f>
        <v>8534.7000000000007</v>
      </c>
      <c r="K15" s="50"/>
      <c r="L15" s="50"/>
      <c r="M15" s="58" t="s">
        <v>28</v>
      </c>
      <c r="N15" s="59">
        <f>SUM(N8:N14)</f>
        <v>0</v>
      </c>
      <c r="O15" s="60" t="s">
        <v>28</v>
      </c>
      <c r="P15" s="61">
        <f>SUM(P8:P14)</f>
        <v>8153.8933333333334</v>
      </c>
    </row>
    <row r="16" spans="1:17" ht="15.75" thickBot="1" x14ac:dyDescent="0.3"/>
    <row r="17" spans="6:10" ht="15.75" thickBot="1" x14ac:dyDescent="0.3">
      <c r="G17" s="51" t="s">
        <v>30</v>
      </c>
      <c r="H17" s="52"/>
      <c r="I17" s="52"/>
      <c r="J17" s="53">
        <f>J15-J14</f>
        <v>1034.7000000000007</v>
      </c>
    </row>
    <row r="18" spans="6:10" x14ac:dyDescent="0.25">
      <c r="F18" s="25"/>
    </row>
  </sheetData>
  <mergeCells count="17">
    <mergeCell ref="K4:L4"/>
    <mergeCell ref="K5:L5"/>
    <mergeCell ref="C3:D3"/>
    <mergeCell ref="A1:B3"/>
    <mergeCell ref="C1:D2"/>
    <mergeCell ref="G1:P3"/>
    <mergeCell ref="B4:D5"/>
    <mergeCell ref="G4:H4"/>
    <mergeCell ref="I4:J4"/>
    <mergeCell ref="O4:P4"/>
    <mergeCell ref="E4:F4"/>
    <mergeCell ref="E5:F5"/>
    <mergeCell ref="G5:H5"/>
    <mergeCell ref="I5:J5"/>
    <mergeCell ref="O5:P5"/>
    <mergeCell ref="M5:N5"/>
    <mergeCell ref="M4:N4"/>
  </mergeCells>
  <pageMargins left="0.51181102362204722" right="0.51181102362204722" top="0.78740157480314965" bottom="0.78740157480314965" header="0.31496062992125984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B656B-EFB5-43C3-BD14-DEB4CA28065C}">
  <dimension ref="A1:G14"/>
  <sheetViews>
    <sheetView workbookViewId="0">
      <selection sqref="A1:G14"/>
    </sheetView>
  </sheetViews>
  <sheetFormatPr defaultRowHeight="15" x14ac:dyDescent="0.25"/>
  <cols>
    <col min="3" max="3" width="18" customWidth="1"/>
  </cols>
  <sheetData>
    <row r="1" spans="1:7" x14ac:dyDescent="0.25">
      <c r="A1" s="7"/>
      <c r="B1" s="8"/>
      <c r="C1" s="72" t="s">
        <v>24</v>
      </c>
      <c r="D1" s="72"/>
      <c r="E1" s="72"/>
      <c r="F1" s="74" t="s">
        <v>27</v>
      </c>
      <c r="G1" s="74"/>
    </row>
    <row r="2" spans="1:7" x14ac:dyDescent="0.25">
      <c r="A2" s="9"/>
      <c r="B2" s="10"/>
      <c r="C2" s="72"/>
      <c r="D2" s="72"/>
      <c r="E2" s="72"/>
      <c r="F2" s="62" t="s">
        <v>0</v>
      </c>
      <c r="G2" s="62"/>
    </row>
    <row r="3" spans="1:7" ht="18" x14ac:dyDescent="0.25">
      <c r="A3" s="11" t="s">
        <v>1</v>
      </c>
      <c r="B3" s="12" t="s">
        <v>8</v>
      </c>
      <c r="C3" s="4" t="s">
        <v>2</v>
      </c>
      <c r="D3" s="4" t="s">
        <v>3</v>
      </c>
      <c r="E3" s="20" t="s">
        <v>4</v>
      </c>
      <c r="F3" s="18" t="s">
        <v>5</v>
      </c>
      <c r="G3" s="18" t="s">
        <v>6</v>
      </c>
    </row>
    <row r="4" spans="1:7" ht="15.75" x14ac:dyDescent="0.25">
      <c r="A4" s="13"/>
      <c r="B4" s="13"/>
      <c r="C4" s="15" t="s">
        <v>9</v>
      </c>
      <c r="D4" s="13"/>
      <c r="E4" s="14"/>
      <c r="F4" s="23"/>
      <c r="G4" s="24"/>
    </row>
    <row r="5" spans="1:7" x14ac:dyDescent="0.25">
      <c r="A5" s="13">
        <v>1</v>
      </c>
      <c r="B5" s="13"/>
      <c r="C5" s="16" t="s">
        <v>10</v>
      </c>
      <c r="D5" s="13" t="s">
        <v>11</v>
      </c>
      <c r="E5" s="14">
        <v>1</v>
      </c>
      <c r="F5" s="22">
        <v>87.786075000000011</v>
      </c>
      <c r="G5" s="19">
        <v>87.786075000000011</v>
      </c>
    </row>
    <row r="6" spans="1:7" x14ac:dyDescent="0.25">
      <c r="A6" s="13">
        <v>2</v>
      </c>
      <c r="B6" s="13"/>
      <c r="C6" s="16" t="s">
        <v>12</v>
      </c>
      <c r="D6" s="13" t="s">
        <v>13</v>
      </c>
      <c r="E6" s="14">
        <v>250</v>
      </c>
      <c r="F6" s="22">
        <v>0.34906930000000003</v>
      </c>
      <c r="G6" s="19">
        <v>87.267325</v>
      </c>
    </row>
    <row r="7" spans="1:7" x14ac:dyDescent="0.25">
      <c r="A7" s="13">
        <v>3</v>
      </c>
      <c r="B7" s="13"/>
      <c r="C7" s="16" t="s">
        <v>14</v>
      </c>
      <c r="D7" s="13" t="s">
        <v>11</v>
      </c>
      <c r="E7" s="14">
        <v>1</v>
      </c>
      <c r="F7" s="22">
        <v>90.023825000000002</v>
      </c>
      <c r="G7" s="19">
        <v>90.023825000000002</v>
      </c>
    </row>
    <row r="8" spans="1:7" x14ac:dyDescent="0.25">
      <c r="A8" s="13">
        <v>4</v>
      </c>
      <c r="B8" s="13"/>
      <c r="C8" s="16" t="s">
        <v>15</v>
      </c>
      <c r="D8" s="13" t="s">
        <v>13</v>
      </c>
      <c r="E8" s="14">
        <v>250</v>
      </c>
      <c r="F8" s="22">
        <v>1.2713085</v>
      </c>
      <c r="G8" s="19">
        <v>317.82712499999997</v>
      </c>
    </row>
    <row r="9" spans="1:7" x14ac:dyDescent="0.25">
      <c r="A9" s="13">
        <v>5</v>
      </c>
      <c r="B9" s="13"/>
      <c r="C9" s="16" t="s">
        <v>16</v>
      </c>
      <c r="D9" s="13" t="s">
        <v>11</v>
      </c>
      <c r="E9" s="14">
        <v>1</v>
      </c>
      <c r="F9" s="22">
        <v>120.137325</v>
      </c>
      <c r="G9" s="19">
        <v>120.137325</v>
      </c>
    </row>
    <row r="10" spans="1:7" x14ac:dyDescent="0.25">
      <c r="A10" s="13">
        <v>6</v>
      </c>
      <c r="B10" s="13"/>
      <c r="C10" s="16" t="s">
        <v>17</v>
      </c>
      <c r="D10" s="13" t="s">
        <v>13</v>
      </c>
      <c r="E10" s="14">
        <v>500</v>
      </c>
      <c r="F10" s="22">
        <v>177.76031169999999</v>
      </c>
      <c r="G10" s="19">
        <v>88.880155849999994</v>
      </c>
    </row>
    <row r="11" spans="1:7" x14ac:dyDescent="0.25">
      <c r="A11" s="13">
        <v>7</v>
      </c>
      <c r="B11" s="13"/>
      <c r="C11" s="16" t="s">
        <v>22</v>
      </c>
      <c r="D11" s="13" t="s">
        <v>19</v>
      </c>
      <c r="E11" s="14">
        <v>20</v>
      </c>
      <c r="F11" s="22">
        <v>239.75666666666666</v>
      </c>
      <c r="G11" s="19">
        <v>4795.1333333333332</v>
      </c>
    </row>
    <row r="12" spans="1:7" x14ac:dyDescent="0.25">
      <c r="A12" s="13">
        <v>8</v>
      </c>
      <c r="B12" s="13"/>
      <c r="C12" s="13" t="s">
        <v>18</v>
      </c>
      <c r="D12" s="13" t="s">
        <v>7</v>
      </c>
      <c r="E12" s="14">
        <v>1</v>
      </c>
      <c r="F12" s="22">
        <v>50.415079999999996</v>
      </c>
      <c r="G12" s="19">
        <v>50.415079999999996</v>
      </c>
    </row>
    <row r="13" spans="1:7" x14ac:dyDescent="0.25">
      <c r="A13" s="13">
        <v>9</v>
      </c>
      <c r="B13" s="13"/>
      <c r="C13" s="13" t="s">
        <v>23</v>
      </c>
      <c r="D13" s="13" t="s">
        <v>19</v>
      </c>
      <c r="E13" s="14">
        <v>2</v>
      </c>
      <c r="F13" s="22">
        <v>119.2532875</v>
      </c>
      <c r="G13" s="19">
        <v>238.506575</v>
      </c>
    </row>
    <row r="14" spans="1:7" x14ac:dyDescent="0.25">
      <c r="A14" s="13"/>
      <c r="B14" s="17"/>
      <c r="C14" s="17"/>
      <c r="D14" s="17"/>
      <c r="E14" s="21"/>
      <c r="F14" s="80">
        <f>SUM(G5:G13)</f>
        <v>5875.9768191833336</v>
      </c>
      <c r="G14" s="81"/>
    </row>
  </sheetData>
  <mergeCells count="4">
    <mergeCell ref="F14:G14"/>
    <mergeCell ref="F1:G1"/>
    <mergeCell ref="F2:G2"/>
    <mergeCell ref="C1:E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Orçamento e média</vt:lpstr>
      <vt:lpstr>Planilha1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Mendes De Oliveira Castro</dc:creator>
  <cp:lastModifiedBy>Marta Eliane Doumer</cp:lastModifiedBy>
  <cp:revision/>
  <cp:lastPrinted>2024-05-17T19:19:10Z</cp:lastPrinted>
  <dcterms:created xsi:type="dcterms:W3CDTF">2020-09-16T17:00:30Z</dcterms:created>
  <dcterms:modified xsi:type="dcterms:W3CDTF">2025-04-08T19:30:02Z</dcterms:modified>
</cp:coreProperties>
</file>