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R$ #,##0.00"/>
    <numFmt numFmtId="2" formatCode="#,##0.00%"/>
  </numFmts>
  <fonts count="9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9.0"/>
      <color rgb="000000"/>
      <name val="Arial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7.5"/>
      <color rgb="000000"/>
      <name val="Arial"/>
      <b val="true"/>
      <i val="false"/>
      <u val="none"/>
      <strike val="false"/>
      <family val="2"/>
    </font>
  </fonts>
  <fills count="26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</fills>
  <borders count="10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25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3" fillId="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" borderId="3" xfId="0" applyAlignment="1" applyProtection="1" applyNumberFormat="1" applyFont="1" applyFill="1" applyBorder="1">
      <alignment wrapText="true"/>
      <protection hidden="false" locked="false"/>
    </xf>
    <xf numFmtId="2" fontId="4" fillId="11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5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4" xfId="0" applyAlignment="1" applyProtection="1" applyNumberFormat="1" applyFont="1" applyFill="1" applyBorder="1">
      <alignment wrapText="true"/>
      <protection hidden="false" locked="false"/>
    </xf>
    <xf numFmtId="1" fontId="6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7" fillId="1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8" fillId="1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9" borderId="5" xfId="0" applyAlignment="1" applyProtection="1" applyNumberFormat="1" applyFont="1" applyFill="1" applyBorder="1">
      <alignment wrapText="true"/>
      <protection hidden="false" locked="false"/>
    </xf>
    <xf numFmtId="0" fontId="0" fillId="20" borderId="6" xfId="0" applyAlignment="1" applyProtection="1" applyNumberFormat="1" applyFont="1" applyFill="1" applyBorder="1">
      <alignment wrapText="true"/>
      <protection hidden="false" locked="false"/>
    </xf>
    <xf numFmtId="1" fontId="1" fillId="21" borderId="7" xfId="0" applyAlignment="1" applyProtection="1" applyNumberFormat="1" applyFont="1" applyFill="1" applyBorder="1">
      <alignment wrapText="true" horizontal="right" vertical="center"/>
      <protection hidden="false" locked="true"/>
    </xf>
    <xf numFmtId="1" fontId="5" fillId="22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7" fillId="23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4" borderId="8" xfId="0" applyAlignment="1" applyProtection="1" applyNumberFormat="1" applyFont="1" applyFill="1" applyBorder="1">
      <alignment wrapText="true"/>
      <protection hidden="false" locked="false"/>
    </xf>
    <xf numFmtId="0" fontId="0" fillId="25" borderId="9" xfId="0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537015511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24"/>
  <sheetViews>
    <sheetView workbookViewId="0"/>
  </sheetViews>
  <sheetFormatPr defaultRowHeight="15"/>
  <cols>
    <col min="1" max="1" customWidth="true" width="7.5"/>
    <col min="2" max="2" customWidth="true" width="27.833334"/>
    <col min="3" max="3" customWidth="true" width="11.0"/>
    <col min="4" max="4" customWidth="true" width="9.5"/>
    <col min="5" max="5" customWidth="true" width="9.5"/>
    <col min="6" max="6" customWidth="true" width="9.5"/>
    <col min="7" max="7" customWidth="true" width="9.5"/>
    <col min="8" max="8" customWidth="true" width="8.166667"/>
    <col min="9" max="9" customWidth="true" width="1.6666666"/>
  </cols>
  <sheetData>
    <row r="1" customHeight="1" ht="11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</row>
    <row r="2" customHeight="1" ht="16">
      <c r="A2" s="3" t="inlineStr">
        <is>
          <r>
            <t xml:space="preserve">ITEM</t>
          </r>
        </is>
      </c>
      <c r="B2" s="3" t="inlineStr">
        <is>
          <r>
            <t xml:space="preserve">DESCRIÇÃO</t>
          </r>
        </is>
      </c>
      <c r="C2" s="3" t="inlineStr">
        <is>
          <r>
            <t xml:space="preserve">VALOR (R$)</t>
          </r>
        </is>
      </c>
      <c r="D2" s="3" t="inlineStr">
        <is>
          <r>
            <t xml:space="preserve">MÊS 1</t>
          </r>
        </is>
      </c>
      <c r="E2" s="3" t="inlineStr">
        <is>
          <r>
            <t xml:space="preserve">MÊS 2</t>
          </r>
        </is>
      </c>
      <c r="F2" s="3" t="inlineStr">
        <is>
          <r>
            <t xml:space="preserve">MÊS 3</t>
          </r>
        </is>
      </c>
      <c r="G2" s="3" t="inlineStr">
        <is>
          <r>
            <t xml:space="preserve">MÊS 4</t>
          </r>
        </is>
      </c>
      <c r="H2" s="4" t="inlineStr">
        <is>
          <r>
            <t xml:space="preserve">Total parcela</t>
          </r>
        </is>
      </c>
      <c r="I2" s="4" t="inlineStr"/>
    </row>
    <row r="3" customHeight="1" ht="12">
      <c r="A3" s="5" t="inlineStr">
        <is>
          <r>
            <t xml:space="preserve">1</t>
          </r>
        </is>
      </c>
      <c r="B3" s="6" t="inlineStr">
        <is>
          <r>
            <t xml:space="preserve">SERVIÇOS PRELIMINARES</t>
          </r>
        </is>
      </c>
      <c r="C3" s="7" t="n">
        <v>30542.41</v>
      </c>
      <c r="D3" s="8" t="n">
        <v>1.0</v>
      </c>
      <c r="E3" s="9" t="inlineStr"/>
      <c r="F3" s="9" t="inlineStr"/>
      <c r="G3" s="9" t="inlineStr"/>
      <c r="H3" s="10" t="n">
        <f>SUM(D3:G3)</f>
        <v>1.0</v>
      </c>
      <c r="I3" s="10" t="inlineStr"/>
    </row>
    <row r="4" customHeight="1" ht="13">
      <c r="A4" s="5" t="inlineStr"/>
      <c r="B4" s="6" t="inlineStr"/>
      <c r="C4" s="7" t="inlineStr"/>
      <c r="D4" s="11" t="n">
        <f>IF(D3&gt;0,ROUND(C3*D3,2),"")</f>
        <v>30542.41</v>
      </c>
      <c r="E4" s="12" t="inlineStr">
        <f>IF(E3&gt;0,IF(AND(SUM(D3:E3)=1,H3=1),C3-SUM(D4:D4),ROUND(C3*E3,2)),"")</f>
      </c>
      <c r="F4" s="12" t="inlineStr">
        <f>IF(F3&gt;0,IF(AND(SUM(D3:F3)=1,H3=1),C3-SUM(D4:E4),ROUND(C3*F3,2)),"")</f>
      </c>
      <c r="G4" s="12" t="inlineStr">
        <f>IF(G3&gt;0,IF(AND(SUM(D3:G3)=1,H3=1),C3-SUM(D4:F4),ROUND(C3*G3,2)),"")</f>
      </c>
      <c r="H4" s="13" t="n">
        <f>SUM(D4:G4)</f>
        <v>30542.41</v>
      </c>
      <c r="I4" s="13" t="inlineStr"/>
    </row>
    <row r="5" customHeight="1" ht="12">
      <c r="A5" s="5" t="inlineStr">
        <is>
          <r>
            <t xml:space="preserve">2</t>
          </r>
        </is>
      </c>
      <c r="B5" s="6" t="inlineStr">
        <is>
          <r>
            <t xml:space="preserve">MOVIMENTO DE TERRA</t>
          </r>
        </is>
      </c>
      <c r="C5" s="7" t="n">
        <v>2363.52</v>
      </c>
      <c r="D5" s="8" t="n">
        <v>1.0</v>
      </c>
      <c r="E5" s="9" t="inlineStr"/>
      <c r="F5" s="9" t="inlineStr"/>
      <c r="G5" s="9" t="inlineStr"/>
      <c r="H5" s="10" t="n">
        <f>SUM(D5:G5)</f>
        <v>1.0</v>
      </c>
      <c r="I5" s="10" t="inlineStr"/>
    </row>
    <row r="6" customHeight="1" ht="13">
      <c r="A6" s="5" t="inlineStr"/>
      <c r="B6" s="6" t="inlineStr"/>
      <c r="C6" s="7" t="inlineStr"/>
      <c r="D6" s="14" t="n">
        <f>IF(D5&gt;0,ROUND(C5*D5,2),"")</f>
        <v>2363.52</v>
      </c>
      <c r="E6" s="12" t="inlineStr">
        <f>IF(E5&gt;0,IF(AND(SUM(D5:E5)=1,H5=1),C5-SUM(D6:D6),ROUND(C5*E5,2)),"")</f>
      </c>
      <c r="F6" s="12" t="inlineStr">
        <f>IF(F5&gt;0,IF(AND(SUM(D5:F5)=1,H5=1),C5-SUM(D6:E6),ROUND(C5*F5,2)),"")</f>
      </c>
      <c r="G6" s="12" t="inlineStr">
        <f>IF(G5&gt;0,IF(AND(SUM(D5:G5)=1,H5=1),C5-SUM(D6:F6),ROUND(C5*G5,2)),"")</f>
      </c>
      <c r="H6" s="15" t="n">
        <f>SUM(D6:G6)</f>
        <v>2363.52</v>
      </c>
      <c r="I6" s="15" t="inlineStr"/>
    </row>
    <row r="7" customHeight="1" ht="12">
      <c r="A7" s="5" t="inlineStr">
        <is>
          <r>
            <t xml:space="preserve">3</t>
          </r>
        </is>
      </c>
      <c r="B7" s="6" t="inlineStr">
        <is>
          <r>
            <t xml:space="preserve">FUNDAÇÕES</t>
          </r>
        </is>
      </c>
      <c r="C7" s="7" t="n">
        <v>6065.22</v>
      </c>
      <c r="D7" s="8" t="n">
        <v>1.0</v>
      </c>
      <c r="E7" s="9" t="inlineStr"/>
      <c r="F7" s="9" t="inlineStr"/>
      <c r="G7" s="9" t="inlineStr"/>
      <c r="H7" s="10" t="n">
        <f>SUM(D7:G7)</f>
        <v>1.0</v>
      </c>
      <c r="I7" s="10" t="inlineStr"/>
    </row>
    <row r="8" customHeight="1" ht="13">
      <c r="A8" s="5" t="inlineStr"/>
      <c r="B8" s="6" t="inlineStr"/>
      <c r="C8" s="7" t="inlineStr"/>
      <c r="D8" s="14" t="n">
        <f>IF(D7&gt;0,ROUND(C7*D7,2),"")</f>
        <v>6065.22</v>
      </c>
      <c r="E8" s="12" t="inlineStr">
        <f>IF(E7&gt;0,IF(AND(SUM(D7:E7)=1,H7=1),C7-SUM(D8:D8),ROUND(C7*E7,2)),"")</f>
      </c>
      <c r="F8" s="12" t="inlineStr">
        <f>IF(F7&gt;0,IF(AND(SUM(D7:F7)=1,H7=1),C7-SUM(D8:E8),ROUND(C7*F7,2)),"")</f>
      </c>
      <c r="G8" s="12" t="inlineStr">
        <f>IF(G7&gt;0,IF(AND(SUM(D7:G7)=1,H7=1),C7-SUM(D8:F8),ROUND(C7*G7,2)),"")</f>
      </c>
      <c r="H8" s="15" t="n">
        <f>SUM(D8:G8)</f>
        <v>6065.22</v>
      </c>
      <c r="I8" s="15" t="inlineStr"/>
    </row>
    <row r="9" customHeight="1" ht="12">
      <c r="A9" s="5" t="inlineStr">
        <is>
          <r>
            <t xml:space="preserve">4</t>
          </r>
        </is>
      </c>
      <c r="B9" s="6" t="inlineStr">
        <is>
          <r>
            <t xml:space="preserve">ALVENARIAS E REVESTIMENTOS</t>
          </r>
        </is>
      </c>
      <c r="C9" s="7" t="n">
        <v>13092.48</v>
      </c>
      <c r="D9" s="8" t="n">
        <v>0.5</v>
      </c>
      <c r="E9" s="9" t="inlineStr"/>
      <c r="F9" s="8" t="n">
        <v>0.5</v>
      </c>
      <c r="G9" s="9" t="inlineStr"/>
      <c r="H9" s="10" t="n">
        <f>SUM(D9:G9)</f>
        <v>1.0</v>
      </c>
      <c r="I9" s="10" t="inlineStr"/>
    </row>
    <row r="10" customHeight="1" ht="13">
      <c r="A10" s="5" t="inlineStr"/>
      <c r="B10" s="6" t="inlineStr"/>
      <c r="C10" s="7" t="inlineStr"/>
      <c r="D10" s="14" t="n">
        <f>IF(D9&gt;0,ROUND(C9*D9,2),"")</f>
        <v>6546.24</v>
      </c>
      <c r="E10" s="12" t="inlineStr">
        <f>IF(E9&gt;0,IF(AND(SUM(D9:E9)=1,H9=1),C9-SUM(D10:D10),ROUND(C9*E9,2)),"")</f>
      </c>
      <c r="F10" s="14" t="n">
        <f>IF(F9&gt;0,IF(AND(SUM(D9:F9)=1,H9=1),C9-SUM(D10:E10),ROUND(C9*F9,2)),"")</f>
        <v>6546.24</v>
      </c>
      <c r="G10" s="12" t="inlineStr">
        <f>IF(G9&gt;0,IF(AND(SUM(D9:G9)=1,H9=1),C9-SUM(D10:F10),ROUND(C9*G9,2)),"")</f>
      </c>
      <c r="H10" s="13" t="n">
        <f>SUM(D10:G10)</f>
        <v>13092.48</v>
      </c>
      <c r="I10" s="13" t="inlineStr"/>
    </row>
    <row r="11" customHeight="1" ht="12">
      <c r="A11" s="5" t="inlineStr">
        <is>
          <r>
            <t xml:space="preserve">5</t>
          </r>
        </is>
      </c>
      <c r="B11" s="6" t="inlineStr">
        <is>
          <r>
            <t xml:space="preserve">ESTRUTURAS</t>
          </r>
        </is>
      </c>
      <c r="C11" s="7" t="n">
        <v>19543.68</v>
      </c>
      <c r="D11" s="9" t="inlineStr"/>
      <c r="E11" s="8" t="n">
        <v>0.5</v>
      </c>
      <c r="F11" s="8" t="n">
        <v>0.5</v>
      </c>
      <c r="G11" s="9" t="inlineStr"/>
      <c r="H11" s="10" t="n">
        <f>SUM(D11:G11)</f>
        <v>1.0</v>
      </c>
      <c r="I11" s="10" t="inlineStr"/>
    </row>
    <row r="12" customHeight="1" ht="13">
      <c r="A12" s="5" t="inlineStr"/>
      <c r="B12" s="6" t="inlineStr"/>
      <c r="C12" s="7" t="inlineStr"/>
      <c r="D12" s="12" t="inlineStr">
        <f>IF(D11&gt;0,ROUND(C11*D11,2),"")</f>
      </c>
      <c r="E12" s="14" t="n">
        <f>IF(E11&gt;0,IF(AND(SUM(D11:E11)=1,H11=1),C11-SUM(D12:D12),ROUND(C11*E11,2)),"")</f>
        <v>9771.84</v>
      </c>
      <c r="F12" s="14" t="n">
        <f>IF(F11&gt;0,IF(AND(SUM(D11:F11)=1,H11=1),C11-SUM(D12:E12),ROUND(C11*F11,2)),"")</f>
        <v>9771.84</v>
      </c>
      <c r="G12" s="12" t="inlineStr">
        <f>IF(G11&gt;0,IF(AND(SUM(D11:G11)=1,H11=1),C11-SUM(D12:F12),ROUND(C11*G11,2)),"")</f>
      </c>
      <c r="H12" s="13" t="n">
        <f>SUM(D12:G12)</f>
        <v>19543.68</v>
      </c>
      <c r="I12" s="13" t="inlineStr"/>
    </row>
    <row r="13" customHeight="1" ht="12">
      <c r="A13" s="5" t="inlineStr">
        <is>
          <r>
            <t xml:space="preserve">6</t>
          </r>
        </is>
      </c>
      <c r="B13" s="6" t="inlineStr">
        <is>
          <r>
            <t xml:space="preserve">COBERTURA</t>
          </r>
        </is>
      </c>
      <c r="C13" s="7" t="n">
        <v>247057.1</v>
      </c>
      <c r="D13" s="9" t="inlineStr"/>
      <c r="E13" s="8" t="n">
        <v>0.5</v>
      </c>
      <c r="F13" s="8" t="n">
        <v>0.5</v>
      </c>
      <c r="G13" s="9" t="inlineStr"/>
      <c r="H13" s="10" t="n">
        <f>SUM(D13:G13)</f>
        <v>1.0</v>
      </c>
      <c r="I13" s="10" t="inlineStr"/>
    </row>
    <row r="14" customHeight="1" ht="13">
      <c r="A14" s="5" t="inlineStr"/>
      <c r="B14" s="6" t="inlineStr"/>
      <c r="C14" s="7" t="inlineStr"/>
      <c r="D14" s="12" t="inlineStr">
        <f>IF(D13&gt;0,ROUND(C13*D13,2),"")</f>
      </c>
      <c r="E14" s="16" t="n">
        <f>IF(E13&gt;0,IF(AND(SUM(D13:E13)=1,H13=1),C13-SUM(D14:D14),ROUND(C13*E13,2)),"")</f>
        <v>123528.55</v>
      </c>
      <c r="F14" s="16" t="n">
        <f>IF(F13&gt;0,IF(AND(SUM(D13:F13)=1,H13=1),C13-SUM(D14:E14),ROUND(C13*F13,2)),"")</f>
        <v>123528.55</v>
      </c>
      <c r="G14" s="12" t="inlineStr">
        <f>IF(G13&gt;0,IF(AND(SUM(D13:G13)=1,H13=1),C13-SUM(D14:F14),ROUND(C13*G13,2)),"")</f>
      </c>
      <c r="H14" s="17" t="n">
        <f>SUM(D14:G14)</f>
        <v>247057.1</v>
      </c>
      <c r="I14" s="17" t="inlineStr"/>
    </row>
    <row r="15" customHeight="1" ht="12">
      <c r="A15" s="5" t="inlineStr">
        <is>
          <r>
            <t xml:space="preserve">7</t>
          </r>
        </is>
      </c>
      <c r="B15" s="6" t="inlineStr">
        <is>
          <r>
            <t xml:space="preserve">INSTALAÇÕES ELÉTRICAS</t>
          </r>
        </is>
      </c>
      <c r="C15" s="7" t="n">
        <v>18023.21</v>
      </c>
      <c r="D15" s="9" t="inlineStr"/>
      <c r="E15" s="9" t="inlineStr"/>
      <c r="F15" s="9" t="inlineStr"/>
      <c r="G15" s="8" t="n">
        <v>1.0</v>
      </c>
      <c r="H15" s="10" t="n">
        <f>SUM(D15:G15)</f>
        <v>1.0</v>
      </c>
      <c r="I15" s="10" t="inlineStr"/>
    </row>
    <row r="16" customHeight="1" ht="13">
      <c r="A16" s="5" t="inlineStr"/>
      <c r="B16" s="6" t="inlineStr"/>
      <c r="C16" s="7" t="inlineStr"/>
      <c r="D16" s="12" t="inlineStr">
        <f>IF(D15&gt;0,ROUND(C15*D15,2),"")</f>
      </c>
      <c r="E16" s="12" t="inlineStr">
        <f>IF(E15&gt;0,IF(AND(SUM(D15:E15)=1,H15=1),C15-SUM(D16:D16),ROUND(C15*E15,2)),"")</f>
      </c>
      <c r="F16" s="12" t="inlineStr">
        <f>IF(F15&gt;0,IF(AND(SUM(D15:F15)=1,H15=1),C15-SUM(D16:E16),ROUND(C15*F15,2)),"")</f>
      </c>
      <c r="G16" s="11" t="n">
        <f>IF(G15&gt;0,IF(AND(SUM(D15:G15)=1,H15=1),C15-SUM(D16:F16),ROUND(C15*G15,2)),"")</f>
        <v>18023.21</v>
      </c>
      <c r="H16" s="13" t="n">
        <f>SUM(D16:G16)</f>
        <v>18023.21</v>
      </c>
      <c r="I16" s="13" t="inlineStr"/>
    </row>
    <row r="17" customHeight="1" ht="12">
      <c r="A17" s="5" t="inlineStr">
        <is>
          <r>
            <t xml:space="preserve">8</t>
          </r>
        </is>
      </c>
      <c r="B17" s="6" t="inlineStr">
        <is>
          <r>
            <t xml:space="preserve">PINTURAS</t>
          </r>
        </is>
      </c>
      <c r="C17" s="7" t="n">
        <v>19257.06</v>
      </c>
      <c r="D17" s="9" t="inlineStr"/>
      <c r="E17" s="9" t="inlineStr"/>
      <c r="F17" s="9" t="inlineStr"/>
      <c r="G17" s="8" t="n">
        <v>1.0</v>
      </c>
      <c r="H17" s="10" t="n">
        <f>SUM(D17:G17)</f>
        <v>1.0</v>
      </c>
      <c r="I17" s="10" t="inlineStr"/>
    </row>
    <row r="18" customHeight="1" ht="13">
      <c r="A18" s="5" t="inlineStr"/>
      <c r="B18" s="6" t="inlineStr"/>
      <c r="C18" s="7" t="inlineStr"/>
      <c r="D18" s="12" t="inlineStr">
        <f>IF(D17&gt;0,ROUND(C17*D17,2),"")</f>
      </c>
      <c r="E18" s="12" t="inlineStr">
        <f>IF(E17&gt;0,IF(AND(SUM(D17:E17)=1,H17=1),C17-SUM(D18:D18),ROUND(C17*E17,2)),"")</f>
      </c>
      <c r="F18" s="12" t="inlineStr">
        <f>IF(F17&gt;0,IF(AND(SUM(D17:F17)=1,H17=1),C17-SUM(D18:E18),ROUND(C17*F17,2)),"")</f>
      </c>
      <c r="G18" s="11" t="n">
        <f>IF(G17&gt;0,IF(AND(SUM(D17:G17)=1,H17=1),C17-SUM(D18:F18),ROUND(C17*G17,2)),"")</f>
        <v>19257.06</v>
      </c>
      <c r="H18" s="13" t="n">
        <f>SUM(D18:G18)</f>
        <v>19257.06</v>
      </c>
      <c r="I18" s="13" t="inlineStr"/>
    </row>
    <row r="19" customHeight="1" ht="12">
      <c r="A19" s="5" t="inlineStr">
        <is>
          <r>
            <t xml:space="preserve">9</t>
          </r>
        </is>
      </c>
      <c r="B19" s="6" t="inlineStr">
        <is>
          <r>
            <t xml:space="preserve">SERVIÇOS COMPLEMENTARES</t>
          </r>
        </is>
      </c>
      <c r="C19" s="7" t="n">
        <v>55271.84</v>
      </c>
      <c r="D19" s="9" t="inlineStr"/>
      <c r="E19" s="9" t="inlineStr"/>
      <c r="F19" s="8" t="n">
        <v>0.5</v>
      </c>
      <c r="G19" s="8" t="n">
        <v>0.5</v>
      </c>
      <c r="H19" s="10" t="n">
        <f>SUM(D19:G19)</f>
        <v>1.0</v>
      </c>
      <c r="I19" s="10" t="inlineStr"/>
    </row>
    <row r="20" customHeight="1" ht="13">
      <c r="A20" s="5" t="inlineStr"/>
      <c r="B20" s="6" t="inlineStr"/>
      <c r="C20" s="7" t="inlineStr"/>
      <c r="D20" s="12" t="inlineStr">
        <f>IF(D19&gt;0,ROUND(C19*D19,2),"")</f>
      </c>
      <c r="E20" s="12" t="inlineStr">
        <f>IF(E19&gt;0,IF(AND(SUM(D19:E19)=1,H19=1),C19-SUM(D20:D20),ROUND(C19*E19,2)),"")</f>
      </c>
      <c r="F20" s="11" t="n">
        <f>IF(F19&gt;0,IF(AND(SUM(D19:F19)=1,H19=1),C19-SUM(D20:E20),ROUND(C19*F19,2)),"")</f>
        <v>27635.92</v>
      </c>
      <c r="G20" s="11" t="n">
        <f>IF(G19&gt;0,IF(AND(SUM(D19:G19)=1,H19=1),C19-SUM(D20:F20),ROUND(C19*G19,2)),"")</f>
        <v>27635.92</v>
      </c>
      <c r="H20" s="13" t="n">
        <f>SUM(D20:G20)</f>
        <v>55271.84</v>
      </c>
      <c r="I20" s="13" t="inlineStr"/>
    </row>
    <row r="21" customHeight="1" ht="12">
      <c r="A21" s="5" t="inlineStr">
        <is>
          <r>
            <t xml:space="preserve">10</t>
          </r>
        </is>
      </c>
      <c r="B21" s="6" t="inlineStr">
        <is>
          <r>
            <t xml:space="preserve">BENEFÍCIOS E DESPESAS INDIRETAS (BDI)</t>
          </r>
        </is>
      </c>
      <c r="C21" s="7" t="n">
        <v>107903.21</v>
      </c>
      <c r="D21" s="8" t="n">
        <v>0.1106</v>
      </c>
      <c r="E21" s="8" t="n">
        <v>0.32420000000000004</v>
      </c>
      <c r="F21" s="8" t="n">
        <v>0.4073</v>
      </c>
      <c r="G21" s="8" t="n">
        <v>0.15789999999999998</v>
      </c>
      <c r="H21" s="10" t="n">
        <f>SUM(D21:G21)</f>
        <v>1.0</v>
      </c>
      <c r="I21" s="10" t="inlineStr"/>
    </row>
    <row r="22" customHeight="1" ht="13">
      <c r="A22" s="5" t="inlineStr"/>
      <c r="B22" s="6" t="inlineStr"/>
      <c r="C22" s="7" t="inlineStr"/>
      <c r="D22" s="11" t="n">
        <f>IF(D21&gt;0,ROUND(C21*D21,2),"")</f>
        <v>11938.76</v>
      </c>
      <c r="E22" s="11" t="n">
        <f>IF(E21&gt;0,IF(AND(SUM(D21:E21)=1,H21=1),C21-SUM(D22:D22),ROUND(C21*E21,2)),"")</f>
        <v>34984.66</v>
      </c>
      <c r="F22" s="11" t="n">
        <f>IF(F21&gt;0,IF(AND(SUM(D21:F21)=1,H21=1),C21-SUM(D22:E22),ROUND(C21*F21,2)),"")</f>
        <v>43952.59</v>
      </c>
      <c r="G22" s="11" t="n">
        <f>IF(G21&gt;0,IF(AND(SUM(D21:G21)=1,H21=1),C21-SUM(D22:F22),ROUND(C21*G21,2)),"")</f>
        <v>17027.2</v>
      </c>
      <c r="H22" s="17" t="n">
        <f>SUM(D22:G22)</f>
        <v>107903.21</v>
      </c>
      <c r="I22" s="17" t="inlineStr"/>
    </row>
    <row r="23" customHeight="1" ht="12">
      <c r="A23" s="18" t="inlineStr"/>
      <c r="B23" s="19" t="inlineStr"/>
      <c r="C23" s="20" t="n">
        <f>SUM(C3,C5,C7,C9,C11,C13,C15,C17,C19,C21)</f>
        <v>519119.73</v>
      </c>
      <c r="D23" s="21" t="n">
        <f>SUM(D4,D6,D8,D10,D12,D14,D16,D18,D20,D22)</f>
        <v>57456.15</v>
      </c>
      <c r="E23" s="22" t="n">
        <f>SUM(E4,E6,E8,E10,E12,E14,E16,E18,E20,E22)</f>
        <v>168285.05</v>
      </c>
      <c r="F23" s="22" t="n">
        <f>SUM(F4,F6,F8,F10,F12,F14,F16,F18,F20,F22)</f>
        <v>211435.14</v>
      </c>
      <c r="G23" s="21" t="n">
        <f>SUM(G4,G6,G8,G10,G12,G14,G16,G18,G20,G22)</f>
        <v>81943.39</v>
      </c>
      <c r="H23" s="14" t="n">
        <f>G24</f>
        <v>519119.73</v>
      </c>
      <c r="I23" s="14" t="inlineStr"/>
    </row>
    <row r="24" customHeight="1" ht="13">
      <c r="A24" s="23" t="inlineStr"/>
      <c r="B24" s="24" t="inlineStr"/>
      <c r="C24" s="20" t="inlineStr"/>
      <c r="D24" s="11" t="n">
        <f>D23+C24</f>
        <v>57456.15</v>
      </c>
      <c r="E24" s="16" t="n">
        <f>E23+D24</f>
        <v>225741.2</v>
      </c>
      <c r="F24" s="16" t="n">
        <f>F23+E24</f>
        <v>437176.34</v>
      </c>
      <c r="G24" s="16" t="n">
        <f>G23+F24</f>
        <v>519119.73</v>
      </c>
      <c r="H24" s="14" t="inlineStr"/>
      <c r="I24" s="14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H5:I5"/>
    <mergeCell ref="H6:I6"/>
    <mergeCell ref="A7:A8"/>
    <mergeCell ref="B7:B8"/>
    <mergeCell ref="C7:C8"/>
    <mergeCell ref="H7:I7"/>
    <mergeCell ref="H8:I8"/>
    <mergeCell ref="A9:A10"/>
    <mergeCell ref="B9:B10"/>
    <mergeCell ref="C9:C10"/>
    <mergeCell ref="H9:I9"/>
    <mergeCell ref="H10:I10"/>
    <mergeCell ref="A11:A12"/>
    <mergeCell ref="B11:B12"/>
    <mergeCell ref="C11:C12"/>
    <mergeCell ref="H11:I11"/>
    <mergeCell ref="H12:I12"/>
    <mergeCell ref="A13:A14"/>
    <mergeCell ref="B13:B14"/>
    <mergeCell ref="C13:C14"/>
    <mergeCell ref="H13:I13"/>
    <mergeCell ref="H14:I14"/>
    <mergeCell ref="A15:A16"/>
    <mergeCell ref="B15:B16"/>
    <mergeCell ref="C15:C16"/>
    <mergeCell ref="H15:I15"/>
    <mergeCell ref="H16:I16"/>
    <mergeCell ref="A17:A18"/>
    <mergeCell ref="B17:B18"/>
    <mergeCell ref="C17:C18"/>
    <mergeCell ref="H17:I17"/>
    <mergeCell ref="H18:I18"/>
    <mergeCell ref="A19:A20"/>
    <mergeCell ref="B19:B20"/>
    <mergeCell ref="C19:C20"/>
    <mergeCell ref="H19:I19"/>
    <mergeCell ref="H20:I20"/>
    <mergeCell ref="A21:A22"/>
    <mergeCell ref="B21:B22"/>
    <mergeCell ref="C21:C22"/>
    <mergeCell ref="H21:I21"/>
    <mergeCell ref="H22:I22"/>
    <mergeCell ref="C23:C24"/>
    <mergeCell ref="H23:I24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