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MAG secretário\Desktop\COTAÇÃO 2024\"/>
    </mc:Choice>
  </mc:AlternateContent>
  <xr:revisionPtr revIDLastSave="0" documentId="13_ncr:1_{7BC08A65-EC32-4DF4-A4D0-ACDB3101B0F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ODELO" sheetId="4" r:id="rId1"/>
    <sheet name="Plan3" sheetId="3" state="hidden" r:id="rId2"/>
  </sheets>
  <calcPr calcId="191029" fullPrecision="0"/>
</workbook>
</file>

<file path=xl/calcChain.xml><?xml version="1.0" encoding="utf-8"?>
<calcChain xmlns="http://schemas.openxmlformats.org/spreadsheetml/2006/main">
  <c r="I154" i="4" l="1"/>
  <c r="J154" i="4"/>
  <c r="I153" i="4"/>
  <c r="J153" i="4"/>
  <c r="I152" i="4"/>
  <c r="J152" i="4"/>
  <c r="I151" i="4"/>
  <c r="J151" i="4"/>
  <c r="I150" i="4"/>
  <c r="J150" i="4"/>
  <c r="I149" i="4"/>
  <c r="J149" i="4"/>
  <c r="I148" i="4"/>
  <c r="J148" i="4"/>
  <c r="I147" i="4"/>
  <c r="J147" i="4"/>
  <c r="I17" i="4"/>
  <c r="I7" i="4"/>
  <c r="I8" i="4"/>
  <c r="I9" i="4"/>
  <c r="I10" i="4"/>
  <c r="I11" i="4"/>
  <c r="I12" i="4"/>
  <c r="I13" i="4"/>
  <c r="I14" i="4"/>
  <c r="I15" i="4"/>
  <c r="I16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6" i="4"/>
  <c r="J144" i="4" l="1"/>
  <c r="J145" i="4"/>
  <c r="J14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6" i="4"/>
  <c r="J155" i="4"/>
  <c r="L155" i="4"/>
  <c r="M155" i="4"/>
  <c r="L156" i="4"/>
  <c r="M156" i="4"/>
  <c r="L157" i="4"/>
  <c r="M157" i="4"/>
  <c r="L158" i="4"/>
  <c r="M158" i="4"/>
  <c r="L159" i="4"/>
  <c r="M159" i="4"/>
  <c r="L160" i="4"/>
  <c r="M160" i="4"/>
  <c r="L161" i="4"/>
  <c r="M161" i="4"/>
  <c r="L162" i="4"/>
  <c r="M162" i="4"/>
  <c r="L163" i="4"/>
  <c r="M163" i="4"/>
  <c r="L164" i="4"/>
  <c r="M164" i="4"/>
  <c r="L165" i="4"/>
  <c r="M165" i="4"/>
  <c r="L166" i="4"/>
  <c r="M166" i="4"/>
  <c r="L167" i="4"/>
  <c r="M167" i="4"/>
  <c r="L168" i="4"/>
  <c r="M168" i="4"/>
  <c r="L169" i="4"/>
  <c r="M169" i="4"/>
  <c r="L170" i="4"/>
  <c r="M170" i="4"/>
  <c r="L171" i="4"/>
  <c r="M171" i="4"/>
  <c r="L172" i="4"/>
  <c r="M172" i="4"/>
  <c r="L173" i="4"/>
  <c r="M173" i="4"/>
  <c r="L174" i="4"/>
  <c r="M174" i="4"/>
  <c r="L175" i="4"/>
  <c r="M175" i="4"/>
  <c r="L176" i="4"/>
  <c r="M176" i="4"/>
  <c r="L177" i="4"/>
  <c r="M177" i="4"/>
  <c r="L178" i="4"/>
  <c r="M178" i="4"/>
  <c r="L179" i="4"/>
  <c r="M179" i="4"/>
  <c r="L180" i="4"/>
  <c r="M180" i="4"/>
  <c r="L181" i="4"/>
  <c r="M181" i="4"/>
  <c r="L182" i="4"/>
  <c r="M182" i="4"/>
  <c r="L183" i="4"/>
  <c r="M183" i="4"/>
  <c r="L184" i="4"/>
  <c r="M184" i="4"/>
  <c r="L185" i="4"/>
  <c r="M185" i="4"/>
  <c r="L186" i="4"/>
  <c r="M186" i="4"/>
  <c r="L187" i="4"/>
  <c r="M187" i="4"/>
  <c r="L188" i="4"/>
  <c r="M188" i="4"/>
  <c r="L189" i="4"/>
  <c r="M189" i="4"/>
  <c r="L190" i="4"/>
  <c r="M190" i="4"/>
  <c r="L191" i="4"/>
  <c r="M191" i="4"/>
  <c r="L192" i="4"/>
  <c r="M192" i="4"/>
  <c r="L193" i="4"/>
  <c r="M193" i="4"/>
  <c r="L194" i="4"/>
  <c r="M194" i="4"/>
  <c r="L195" i="4"/>
  <c r="M195" i="4"/>
  <c r="L196" i="4"/>
  <c r="M196" i="4"/>
  <c r="L197" i="4"/>
  <c r="M197" i="4"/>
  <c r="L198" i="4"/>
  <c r="M198" i="4"/>
  <c r="L199" i="4"/>
  <c r="M199" i="4"/>
  <c r="L200" i="4"/>
  <c r="M200" i="4"/>
  <c r="L201" i="4"/>
  <c r="M201" i="4"/>
  <c r="L202" i="4"/>
  <c r="M202" i="4"/>
  <c r="L203" i="4"/>
  <c r="M203" i="4"/>
  <c r="L204" i="4"/>
  <c r="M204" i="4"/>
  <c r="L205" i="4"/>
  <c r="M205" i="4"/>
  <c r="L206" i="4"/>
  <c r="M206" i="4"/>
  <c r="L207" i="4"/>
  <c r="M207" i="4"/>
  <c r="L208" i="4"/>
  <c r="M208" i="4"/>
  <c r="L209" i="4"/>
  <c r="M209" i="4"/>
  <c r="L210" i="4"/>
  <c r="M210" i="4"/>
  <c r="L211" i="4"/>
  <c r="M211" i="4"/>
  <c r="L212" i="4"/>
  <c r="M212" i="4"/>
  <c r="L213" i="4"/>
  <c r="M213" i="4"/>
  <c r="L214" i="4"/>
  <c r="M214" i="4"/>
  <c r="L215" i="4"/>
  <c r="M215" i="4"/>
  <c r="L216" i="4"/>
  <c r="M216" i="4"/>
  <c r="L217" i="4"/>
  <c r="M217" i="4"/>
  <c r="L218" i="4"/>
  <c r="M218" i="4"/>
  <c r="L219" i="4"/>
  <c r="M219" i="4"/>
  <c r="L220" i="4"/>
  <c r="M220" i="4"/>
  <c r="L221" i="4"/>
  <c r="M221" i="4"/>
  <c r="L222" i="4"/>
  <c r="M222" i="4"/>
  <c r="L223" i="4"/>
  <c r="M223" i="4"/>
  <c r="L224" i="4"/>
  <c r="M224" i="4"/>
  <c r="L225" i="4"/>
  <c r="M225" i="4"/>
  <c r="L226" i="4"/>
  <c r="M226" i="4"/>
  <c r="L227" i="4"/>
  <c r="M227" i="4"/>
  <c r="L228" i="4"/>
  <c r="M228" i="4"/>
  <c r="L229" i="4"/>
  <c r="M229" i="4"/>
  <c r="L230" i="4"/>
  <c r="M230" i="4"/>
  <c r="L231" i="4"/>
  <c r="M231" i="4"/>
  <c r="L232" i="4"/>
  <c r="M232" i="4"/>
  <c r="L233" i="4"/>
  <c r="M233" i="4"/>
  <c r="L234" i="4"/>
  <c r="M234" i="4"/>
  <c r="L235" i="4"/>
  <c r="M235" i="4"/>
  <c r="L236" i="4"/>
  <c r="M236" i="4"/>
  <c r="L237" i="4"/>
  <c r="M237" i="4"/>
  <c r="L238" i="4"/>
  <c r="M238" i="4"/>
</calcChain>
</file>

<file path=xl/sharedStrings.xml><?xml version="1.0" encoding="utf-8"?>
<sst xmlns="http://schemas.openxmlformats.org/spreadsheetml/2006/main" count="326" uniqueCount="177">
  <si>
    <t>ITENS</t>
  </si>
  <si>
    <t>DESCRIÇÃO</t>
  </si>
  <si>
    <t>QUANT.</t>
  </si>
  <si>
    <t>UNIDADE</t>
  </si>
  <si>
    <t xml:space="preserve">VALOR TOTAL </t>
  </si>
  <si>
    <r>
      <t>OBJETO:</t>
    </r>
    <r>
      <rPr>
        <sz val="12"/>
        <color theme="1"/>
        <rFont val="Agency FB"/>
        <family val="2"/>
      </rPr>
      <t xml:space="preserve"> AQUISIÇÃO DE GÊNEROS ALIMENTÍCIOS PARA O PNAE REFERENTE AOS 30% DA AGRICULTURA FAMILIAR.</t>
    </r>
  </si>
  <si>
    <t>MAPA DE APURAÇÃO</t>
  </si>
  <si>
    <t>MÉDIA</t>
  </si>
  <si>
    <t>PROP. 1</t>
  </si>
  <si>
    <t>PROP. 2</t>
  </si>
  <si>
    <t>PROP. 3</t>
  </si>
  <si>
    <t>PROP. 4</t>
  </si>
  <si>
    <t>RESPONSÁVEL PELA COTAÇÃO DE PREÇO</t>
  </si>
  <si>
    <t>VALOR TOTAL (R$)</t>
  </si>
  <si>
    <t>Adesivo instantâneo multiuso. Cola instantânea para metais, papeis, madeiras, porcelanas, borrachas, plásticos, cortiças e outros. Viscosidade média. Tubo de 50g.</t>
  </si>
  <si>
    <t>Tubo</t>
  </si>
  <si>
    <t xml:space="preserve">Agenda permanente formato 13,5cmx19,2cm capa courvin, folhas internas, papel offset 63g/m2 com 352 paginas </t>
  </si>
  <si>
    <t>Unidade</t>
  </si>
  <si>
    <t>Almofada para carimbo nº 3 tamanho 11x6,9cm auto entintada</t>
  </si>
  <si>
    <t>Apontador com deposito com no mínimo 2,5x2x1,5cm.</t>
  </si>
  <si>
    <t>Arquivo morto polionda tamanho aproximado 350x130x235mm com dados impressos para anotações.</t>
  </si>
  <si>
    <t>Barbante algodão trançado com no mínimo 100 metros</t>
  </si>
  <si>
    <t>Rolo</t>
  </si>
  <si>
    <t>Pacote</t>
  </si>
  <si>
    <t>Bateria 9V alcalina</t>
  </si>
  <si>
    <t>Bloco auto adesivo 76x76mm com 100 folhas</t>
  </si>
  <si>
    <t>Bloco</t>
  </si>
  <si>
    <t>Bloco auto adesivo com 4x38x51mm com 100 folhas</t>
  </si>
  <si>
    <t>Bloco auto adesivo tamanho 76x102mm com 100 folhas</t>
  </si>
  <si>
    <t>Borracha apagadora bicolor tamanho aproximado 5,5x1,8x0,06cm.</t>
  </si>
  <si>
    <t>Borracha com cinta plástica eraser branca: não tóxica: segura para crianças; tamanho: 4 x 2 x 1,5 cm; não contenha ftalato. Dimensões: altura: 2,5 cm, largura: 1 cm, profundidade: 5 cm, peso: 15 g.</t>
  </si>
  <si>
    <t>Borracha ponteira caixa com 40 unidades</t>
  </si>
  <si>
    <t>Caixa</t>
  </si>
  <si>
    <t>Caixa para correspondência dupla cristal</t>
  </si>
  <si>
    <t>Calculadora eletrônica com 12 dígitos com as operações básica.</t>
  </si>
  <si>
    <t>Calculadora eletrônica com 8 dígitos com as operações básicas</t>
  </si>
  <si>
    <t>Caneta esferográfica azul caixa com 50 unidades. Especificações: cor: azul, ponta: média de 1mm, durabilidade de escrita de 2km</t>
  </si>
  <si>
    <t>Caneta esferográfica com ponta de aço (bps)</t>
  </si>
  <si>
    <t>Caneta esferográfica escrita media cor azul</t>
  </si>
  <si>
    <t>Caneta esferográfica escrita media cor preta</t>
  </si>
  <si>
    <t>Caneta esferográfica escrita media cor vermelha</t>
  </si>
  <si>
    <t>Caneta esferográfica preta caixa com 50 unidades. Especificações: cor: preta, ponta: média de 1mm, durabilidade de escrita de 2km</t>
  </si>
  <si>
    <t>Caneta esferográfica vermelha caixa com 50 unidades. Especificações: cor: vermelho, ponta: média de 1mm, durabilidade de escrita de 2km</t>
  </si>
  <si>
    <t>Cartolina color set tamanho 48x66 cores variadas</t>
  </si>
  <si>
    <t>Folha</t>
  </si>
  <si>
    <t>Cartolina comum tamanho 500x660 cores variadas</t>
  </si>
  <si>
    <t>Cartolina guache decorada</t>
  </si>
  <si>
    <t>Cartolina guache tamanho 48x66 cores variadas</t>
  </si>
  <si>
    <t>Clips colorido nº 2 embalagem com no mínimo 80 unidades.</t>
  </si>
  <si>
    <t>Clips galvanizado tamanho 2/0 com100 unidades</t>
  </si>
  <si>
    <t>Clips galvanizado tamanho 3/0 com 50 unidades</t>
  </si>
  <si>
    <t>Clips galvanizado tamanho 4/0 com 50 unidades</t>
  </si>
  <si>
    <t>Clips galvanizado tamanho 6/0 com 50 unidades</t>
  </si>
  <si>
    <t>Cola aderência instantânea 3g</t>
  </si>
  <si>
    <t>Cola em bastão 21g para uso geral em papeis, com sistema de rolagem.</t>
  </si>
  <si>
    <t>Cola em bastão de silicone fina(quente)</t>
  </si>
  <si>
    <t>Cola em bastão de silicone grossa(quente)</t>
  </si>
  <si>
    <t>Cola liquida branca 90g acondicionada em embalagem plástica.</t>
  </si>
  <si>
    <t>Cola liquida branca 1.000g acondicionada em embalagem plástica</t>
  </si>
  <si>
    <t>Cola líquida para e.v.a acondicionada em embalagem plástica com 90g.</t>
  </si>
  <si>
    <t>Cola para tecido. Indicada para trabalhos em tecido, solúvel em água pote 37 gramas</t>
  </si>
  <si>
    <t>Corretivo liquido 18ml a base dágua</t>
  </si>
  <si>
    <t xml:space="preserve">Corretivo de fita </t>
  </si>
  <si>
    <t>Elástico super amarelo pacote com 100 g, com 200 ligas</t>
  </si>
  <si>
    <t>Emborrachado com gliter</t>
  </si>
  <si>
    <t>Emborrachado decorado</t>
  </si>
  <si>
    <t>Envelope branco oficio nº 28 tamanho 200 x 280</t>
  </si>
  <si>
    <t>Envelope oficio branco para carta tamanho 114x229</t>
  </si>
  <si>
    <t>Envelope pardo nº 28 tamanho 200x280</t>
  </si>
  <si>
    <t>Envelope pardo nº 32 tamanho 324x 229</t>
  </si>
  <si>
    <t>Envelope pardo nº 36 tamanho 265x360</t>
  </si>
  <si>
    <t>Estilete grande corpo plástico com lamina de 18mm e trava de segurança.</t>
  </si>
  <si>
    <t>Estilete pequeno corpo plástico com lamina de 9mm e trava de segurança.</t>
  </si>
  <si>
    <t xml:space="preserve">Caixa </t>
  </si>
  <si>
    <t>Fita adesiva em papel marrom tamanho 24x50m</t>
  </si>
  <si>
    <t>Fita adesiva em papel marrom tamanho 38x50m</t>
  </si>
  <si>
    <t>Fita adesiva em papel marrom tamanho 50x50m</t>
  </si>
  <si>
    <t>Fita adesiva transparente para uso geral tamanho 12x40m.</t>
  </si>
  <si>
    <t>Fita adesiva transparente pequeno para uso geral tamanho 12x30.</t>
  </si>
  <si>
    <t>Fita adesiva transparente tamanho 25x50 m</t>
  </si>
  <si>
    <t>Fita adesiva transparente tamanho 45x45 m</t>
  </si>
  <si>
    <t>Fita crepada tamanho 24x50 m</t>
  </si>
  <si>
    <t>Fita crepada tamanho 50x50m</t>
  </si>
  <si>
    <t>Fita dupla face tamanho 25x30 m</t>
  </si>
  <si>
    <t>Fita para demarcação de solo tamanho 50x30m</t>
  </si>
  <si>
    <t>Fita zebrada para sinalização e segurança preta/amarela. Confeccionada em filme de polietileno com listras em amarelo e preto com 70mm de largura. Medida do rolo 100mx70mm</t>
  </si>
  <si>
    <t>Grampeador médio com base antiderrapante com no mínimo 13cm, para grampear até 20 folhas.</t>
  </si>
  <si>
    <t>Grampeador metal grande 26/6</t>
  </si>
  <si>
    <t>Grampeador tipo alicate com estrutura metálica para grampo 26/6.</t>
  </si>
  <si>
    <t>Grampo tamanho 26/6 caixa com 5.000 unidade cobreado</t>
  </si>
  <si>
    <t>Grampo tamanho 9/12 caixa com 5.000 unidade cobreado</t>
  </si>
  <si>
    <t>Grampo trilho plástico caixa com 50 unidades</t>
  </si>
  <si>
    <t>Hidrocor com pontas arredondadas com 12 cores acondicionadas em embalagem plástica</t>
  </si>
  <si>
    <t>Lamina para estilete estreito acondicionada em tubo plástico com 10 laminas.</t>
  </si>
  <si>
    <t>Lamina para estilete largo acondicionada em tubo plástico com 10 laminas.</t>
  </si>
  <si>
    <t>Lápis grafite nº 2 preto em madeira maciça sextavado e apontado.</t>
  </si>
  <si>
    <t>Lapiseira diâmetro 0,7 mm com prendedor ponta e acionador de metal e com borracha.</t>
  </si>
  <si>
    <t>Livro ata com 50 folhas capa em papelão 1000g/m2 folhas internas em papel branco 56g/m2 e numeradas e pautadas.</t>
  </si>
  <si>
    <t>Livro ponto com 100 folhas capa em papelão 1000g/m2 folhas internas em papel branco 56g/m2 e numeradas.</t>
  </si>
  <si>
    <t>Marca texto com pontas chanfrada e traços marcantes cores variadas</t>
  </si>
  <si>
    <t>Marcador para quadro branco com pontas arredondadas e corpo roliço a tampa da cor da tinta.</t>
  </si>
  <si>
    <t>Marcador permanente para cd/dvd com traços de 2.0mm</t>
  </si>
  <si>
    <t>Massa para modelar com 12 cores</t>
  </si>
  <si>
    <t>Molha dedo pote arredondado 12g</t>
  </si>
  <si>
    <t>Organizador mesa/gavetas em acrílico p/ escritório</t>
  </si>
  <si>
    <t xml:space="preserve">Papel adesivo contact transparente com 50 micras rolo 45x25mts </t>
  </si>
  <si>
    <t>Metro</t>
  </si>
  <si>
    <t>Papel camurça tamanho 40x60 cores variadas</t>
  </si>
  <si>
    <t>Papel crepom tamanho 48x2m cores variadas</t>
  </si>
  <si>
    <t>Papel gramatura 75g/m2 tamanho a4 branco resma com 500 folhas</t>
  </si>
  <si>
    <t>Resma</t>
  </si>
  <si>
    <t>Papel laminado tamanho 48x60cm cores variadas</t>
  </si>
  <si>
    <t>Papel madeira 66 x 96 ref 45825 80g</t>
  </si>
  <si>
    <t>Papel para presente em bobina 60x100 variados.</t>
  </si>
  <si>
    <t>Papel presente folha cores variadas</t>
  </si>
  <si>
    <t>Papel seda cores variadas</t>
  </si>
  <si>
    <t>Papel tamanho oficio 75g/m2 reciclado resma com 500 folhas</t>
  </si>
  <si>
    <t>Pasta az com ferragens lombada estreita tamanho oficio preta</t>
  </si>
  <si>
    <t>Pasta az com ferragens lombada larga tamanho oficio preta</t>
  </si>
  <si>
    <t>Pasta caba e elástico em papelão cores diversas</t>
  </si>
  <si>
    <t>Pasta catalogo com 100 sacos espessura 0,10 com pinos em parafuso cromado.</t>
  </si>
  <si>
    <t>Pasta catalogo com 50 sacos espessura 0,10 com pinos em parafuso plástico</t>
  </si>
  <si>
    <t>Pasta com aba e elástico em plástico cores diversas</t>
  </si>
  <si>
    <t>Pasta em polionda com elástico lombada de 2 cm cores variadas</t>
  </si>
  <si>
    <t>Pasta em polionda com elástico lombada de 5,5 cm cores variadas</t>
  </si>
  <si>
    <t>Pasta plástica com elástico lombada de 20mm cores variadas</t>
  </si>
  <si>
    <t>Pasta plástica com elástico lombada de 30mm cores variadas</t>
  </si>
  <si>
    <t>Pasta plástica com elástico lombada de 40mm cores variadas</t>
  </si>
  <si>
    <t>Pasta plástica com elástico lombada de 55mm cores variadas</t>
  </si>
  <si>
    <t>Pasta plástica com grampo cores variadas</t>
  </si>
  <si>
    <t>Pasta suspensa marmorizada com grampos e haste plástica</t>
  </si>
  <si>
    <t>Pasta tipo sanfona tamanho a4 com 12 divisória em plástico.</t>
  </si>
  <si>
    <t>Perfurador estrutura metálica com base anti derrapante para perfurar até 100 folhas.</t>
  </si>
  <si>
    <t>Perfurador estrutura metálica com base anti derrapante para perfurar até 50/60 folhas.</t>
  </si>
  <si>
    <t>Perfurador estrutura metálica com base anti derrapante para perfurar até 30 folhas.</t>
  </si>
  <si>
    <t>Pilha alcalina “aa” cartela com 2unidades</t>
  </si>
  <si>
    <t>Cartela</t>
  </si>
  <si>
    <t>Pilha alcalina “aaa” cartela com 2unidades</t>
  </si>
  <si>
    <t>Pincel atômico com ponta chanfrada com traços marcantes com corpo roliço e tampa da cor da tinta cores variadas.</t>
  </si>
  <si>
    <t>Pincel chato para trabalhos escolares diversos com cabo em madeira nº 24</t>
  </si>
  <si>
    <t>Pistola elétrica para cola quente grande</t>
  </si>
  <si>
    <t>Pistola elétrica para cola quente pequena</t>
  </si>
  <si>
    <t>Placa de isopor com espessura de 25 mm</t>
  </si>
  <si>
    <t>Porta lápis/clips/lembrete em acrílico com base anti derrapante</t>
  </si>
  <si>
    <t>Prancheta em acrílico com prendedor metálico tamanho oficio</t>
  </si>
  <si>
    <t xml:space="preserve">Prancheta mdf a4 clips metal </t>
  </si>
  <si>
    <t xml:space="preserve">Prendedor de papel 19mm colorido, conteúdo com 12 unidades desenvolvido em material metálico de alta resistência </t>
  </si>
  <si>
    <t>Quadro branco tamanho 100x80 com estrutura em alumínio.</t>
  </si>
  <si>
    <t>Quadro para aviso em feltro com estrutura em alumínio tamanho120x90.</t>
  </si>
  <si>
    <t>Régua mil metrada cristal tamanho 30 cm</t>
  </si>
  <si>
    <t>Relógio grande de parede com funcionamento a pilha</t>
  </si>
  <si>
    <t>Tesoura para serviços gerais com laminas em aço tamanho 16cm</t>
  </si>
  <si>
    <t>Tesoura para serviços gerais com laminas em aço tamanho 21cm</t>
  </si>
  <si>
    <t>Tesoura tipo escolar com laminas em aço com no mínimo 13cm</t>
  </si>
  <si>
    <t>Tinta especial para carimbo automático azul 40ml, autotintante. Descrição: cor: azul; conteúdo: 40ml; produzido à base de água; tinta especial de alto rendimento; ideal para reativar todos os modelos de carimbos auto-entintados, cada vez mais utilizados no dia-a-dia; reativa o funcionamento com algumas gotas.</t>
  </si>
  <si>
    <t>Tinta especial para carimbo automático preto 40ml, autotintante. Descrição: cor: preto; conteúdo: 40ml; produzido à base de água; tinta especial de alto rendimento; ideal para reativar todos os modelos de carimbos auto-entintados, cada vez mais utilizados no dia-a-dia; reativa o funcionamento com algumas gotas.</t>
  </si>
  <si>
    <t>Tinta guache acondicionada em pote plástico com 6x15ml cores variadas</t>
  </si>
  <si>
    <t>Tinta permanente para marcador de quadro branco com 20ml. Cores a critério da administração.</t>
  </si>
  <si>
    <r>
      <t>OBJETO:</t>
    </r>
    <r>
      <rPr>
        <sz val="12"/>
        <color theme="1"/>
        <rFont val="Agency FB"/>
        <family val="2"/>
      </rPr>
      <t xml:space="preserve"> AQUISIÇÃO DE MATERIAL DE EXPEDIENTE EM GERAL, VISANDO ATENDER AS NECESSIDADES DAS DIVERSAS SECRETARIAS E ÓRGÃOS DA PREFEITURA MUNICIPAL DE CERRO CORÁ/RN</t>
    </r>
  </si>
  <si>
    <t xml:space="preserve">Bastão de silicone para cola quente 7mm pacote com 10 </t>
  </si>
  <si>
    <t>Papel branco peso 40 pacote com 50 folhas</t>
  </si>
  <si>
    <t>Papel branco peso 60 tamanho a4 pacote 50 folhas</t>
  </si>
  <si>
    <t>Percevejo latonado c/100unid</t>
  </si>
  <si>
    <t>Emborrachado em eva tamanho aproximado 39x47 em rolo com proteção plástica.</t>
  </si>
  <si>
    <t>Etiqueta  9021 tamanho 200,0 x 288,5 com 1 etiqueta por folha e 50 etiquetas por caixa.</t>
  </si>
  <si>
    <t>Fita adesiva em papel marrom tamanho aproximado 19x50m</t>
  </si>
  <si>
    <t>Livro ata com 200 folhas capa em papelão 1250g/m2 folhas internas em papel branco 56g/m2 e numeradas e pautadas.</t>
  </si>
  <si>
    <t>Livro protocolo para correspondência com 100 folhas capa em papelão com no mínimo 1250g/m2</t>
  </si>
  <si>
    <t>CESTA DE PREÇOS</t>
  </si>
  <si>
    <t>CERRO CORA/RN _______/ _____________/2024</t>
  </si>
  <si>
    <t>Carimbo automático 4927</t>
  </si>
  <si>
    <t>Carimbo automático 4926</t>
  </si>
  <si>
    <t>Carimbo automático 4911</t>
  </si>
  <si>
    <t>Carimbo automático 4913</t>
  </si>
  <si>
    <t>Carimbo automático 4910</t>
  </si>
  <si>
    <t>Carimbo automático 4924</t>
  </si>
  <si>
    <t>Carimbo em madeira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</si>
</sst>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* #,##0.00_-;\-&quot;R$&quot;* #,##0.00_-;_-&quot;R$&quot;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8"/>
      <color theme="1"/>
      <name val="Agency FB"/>
      <family val="2"/>
    </font>
    <font>
      <b/>
      <sz val="14"/>
      <color theme="1"/>
      <name val="Agency FB"/>
      <family val="2"/>
    </font>
    <font>
      <b/>
      <sz val="12"/>
      <color theme="1"/>
      <name val="Agency FB"/>
      <family val="2"/>
    </font>
    <font>
      <sz val="12"/>
      <color theme="1"/>
      <name val="Agency FB"/>
      <family val="2"/>
    </font>
    <font>
      <sz val="12"/>
      <name val="Agency FB"/>
      <family val="2"/>
    </font>
    <font>
      <b/>
      <sz val="12"/>
      <name val="Agency FB"/>
      <family val="2"/>
    </font>
    <font>
      <sz val="11"/>
      <color theme="1"/>
      <name val="Calibri"/>
      <family val="2"/>
      <scheme val="minor"/>
    </font>
    <font>
      <b/>
      <sz val="11"/>
      <color theme="1"/>
      <name val="Agency FB"/>
      <family val="2"/>
    </font>
    <font>
      <sz val="12"/>
      <color rgb="FF000000"/>
      <name val="Agency FB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51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0" fillId="0" borderId="0" xfId="0" applyNumberFormat="1" applyAlignment="1">
      <alignment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0" applyNumberFormat="1" applyFont="1" applyAlignment="1">
      <alignment vertical="center"/>
    </xf>
    <xf numFmtId="0" fontId="2" fillId="0" borderId="16" xfId="0" applyFont="1" applyBorder="1"/>
    <xf numFmtId="0" fontId="2" fillId="0" borderId="17" xfId="0" applyFont="1" applyBorder="1"/>
    <xf numFmtId="0" fontId="10" fillId="0" borderId="17" xfId="0" applyFont="1" applyBorder="1"/>
    <xf numFmtId="0" fontId="2" fillId="0" borderId="18" xfId="0" applyFont="1" applyBorder="1"/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5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justify" vertical="center" wrapText="1"/>
    </xf>
    <xf numFmtId="44" fontId="7" fillId="0" borderId="2" xfId="1" applyFont="1" applyFill="1" applyBorder="1" applyAlignment="1">
      <alignment horizontal="center" vertical="center" wrapText="1"/>
    </xf>
    <xf numFmtId="44" fontId="7" fillId="0" borderId="2" xfId="1" applyFont="1" applyFill="1" applyBorder="1" applyAlignment="1">
      <alignment horizontal="center" vertical="center"/>
    </xf>
    <xf numFmtId="44" fontId="6" fillId="0" borderId="2" xfId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11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3" fontId="7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2628900</xdr:colOff>
      <xdr:row>0</xdr:row>
      <xdr:rowOff>76200</xdr:rowOff>
    </xdr:from>
    <xdr:to>
      <xdr:col>5</xdr:col>
      <xdr:colOff>200025</xdr:colOff>
      <xdr:row>0</xdr:row>
      <xdr:rowOff>996950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3" t="2133" r="133" b="78533"/>
        <a:stretch/>
      </xdr:blipFill>
      <xdr:spPr>
        <a:xfrm>
          <a:off x="3238500" y="76200"/>
          <a:ext cx="4762500" cy="920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2432050</xdr:colOff>
      <xdr:row>0</xdr:row>
      <xdr:rowOff>57150</xdr:rowOff>
    </xdr:from>
    <xdr:to>
      <xdr:col>9</xdr:col>
      <xdr:colOff>539750</xdr:colOff>
      <xdr:row>5</xdr:row>
      <xdr:rowOff>88900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b="79040"/>
        <a:stretch/>
      </xdr:blipFill>
      <xdr:spPr>
        <a:xfrm>
          <a:off x="2819400" y="57150"/>
          <a:ext cx="480695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8"/>
  <sheetViews>
    <sheetView showGridLines="0" tabSelected="1" topLeftCell="A143" workbookViewId="0">
      <selection activeCell="H154" sqref="H154"/>
    </sheetView>
  </sheetViews>
  <sheetFormatPr defaultRowHeight="21.95" customHeight="1" x14ac:dyDescent="0.25"/>
  <cols>
    <col min="1" max="1" width="6" customWidth="1"/>
    <col min="2" max="2" width="68.5703125" customWidth="1"/>
    <col min="3" max="3" width="13.5703125" customWidth="1"/>
    <col min="4" max="4" width="8.5703125" customWidth="1"/>
    <col min="5" max="5" width="12.28515625" customWidth="1"/>
    <col min="6" max="8" width="13" customWidth="1"/>
    <col min="9" max="9" width="10.85546875" style="12" customWidth="1"/>
    <col min="10" max="10" width="15.5703125" customWidth="1"/>
    <col min="12" max="12" width="11.140625" hidden="1" customWidth="1"/>
    <col min="13" max="13" width="15.5703125" hidden="1" customWidth="1"/>
  </cols>
  <sheetData>
    <row r="1" spans="1:13" ht="80.099999999999994" customHeight="1" x14ac:dyDescent="0.25"/>
    <row r="2" spans="1:13" ht="24.95" customHeight="1" x14ac:dyDescent="0.25">
      <c r="A2" s="34" t="s">
        <v>6</v>
      </c>
      <c r="B2" s="35"/>
      <c r="C2" s="35"/>
      <c r="D2" s="35"/>
      <c r="E2" s="35"/>
      <c r="F2" s="35"/>
      <c r="G2" s="35"/>
      <c r="H2" s="35"/>
      <c r="I2" s="35"/>
      <c r="J2" s="35"/>
    </row>
    <row r="3" spans="1:13" ht="44.25" customHeight="1" x14ac:dyDescent="0.25">
      <c r="A3" s="36" t="s">
        <v>158</v>
      </c>
      <c r="B3" s="36"/>
      <c r="C3" s="36"/>
      <c r="D3" s="36"/>
      <c r="E3" s="36"/>
      <c r="F3" s="36"/>
      <c r="G3" s="36"/>
      <c r="H3" s="36"/>
      <c r="I3" s="36"/>
      <c r="J3" s="36"/>
    </row>
    <row r="4" spans="1:13" ht="15.75" x14ac:dyDescent="0.25">
      <c r="A4" s="37"/>
      <c r="B4" s="38"/>
      <c r="C4" s="38"/>
      <c r="D4" s="38"/>
      <c r="E4" s="38"/>
      <c r="F4" s="38"/>
      <c r="G4" s="38"/>
      <c r="H4" s="38"/>
      <c r="I4" s="38"/>
      <c r="J4" s="38"/>
    </row>
    <row r="5" spans="1:13" s="13" customFormat="1" ht="39.950000000000003" customHeight="1" x14ac:dyDescent="0.2">
      <c r="A5" s="1" t="s">
        <v>0</v>
      </c>
      <c r="B5" s="1" t="s">
        <v>1</v>
      </c>
      <c r="C5" s="1" t="s">
        <v>3</v>
      </c>
      <c r="D5" s="9" t="s">
        <v>2</v>
      </c>
      <c r="E5" s="10" t="s">
        <v>168</v>
      </c>
      <c r="F5" s="10" t="s">
        <v>168</v>
      </c>
      <c r="G5" s="10" t="s">
        <v>168</v>
      </c>
      <c r="H5" s="10" t="s">
        <v>168</v>
      </c>
      <c r="I5" s="9" t="s">
        <v>7</v>
      </c>
      <c r="J5" s="1" t="s">
        <v>13</v>
      </c>
      <c r="L5" s="9" t="s">
        <v>7</v>
      </c>
      <c r="M5" s="1" t="s">
        <v>4</v>
      </c>
    </row>
    <row r="6" spans="1:13" s="28" customFormat="1" ht="48.75" customHeight="1" x14ac:dyDescent="0.25">
      <c r="A6" s="20">
        <v>1</v>
      </c>
      <c r="B6" s="24" t="s">
        <v>14</v>
      </c>
      <c r="C6" s="30" t="s">
        <v>15</v>
      </c>
      <c r="D6" s="31">
        <v>20</v>
      </c>
      <c r="E6" s="25">
        <v>18.149999999999999</v>
      </c>
      <c r="F6" s="25">
        <v>19</v>
      </c>
      <c r="G6" s="25">
        <v>22.9</v>
      </c>
      <c r="H6" s="25"/>
      <c r="I6" s="26">
        <f>AVERAGE(E6,F6,G6)</f>
        <v>20.02</v>
      </c>
      <c r="J6" s="27">
        <f t="shared" ref="J6:J32" si="0">D6*I6</f>
        <v>400.4</v>
      </c>
      <c r="L6" s="21"/>
      <c r="M6" s="22"/>
    </row>
    <row r="7" spans="1:13" s="28" customFormat="1" ht="52.5" customHeight="1" x14ac:dyDescent="0.25">
      <c r="A7" s="20">
        <v>2</v>
      </c>
      <c r="B7" s="32" t="s">
        <v>16</v>
      </c>
      <c r="C7" s="30" t="s">
        <v>17</v>
      </c>
      <c r="D7" s="31">
        <v>80</v>
      </c>
      <c r="E7" s="25">
        <v>17.3</v>
      </c>
      <c r="F7" s="25">
        <v>21.9</v>
      </c>
      <c r="G7" s="25">
        <v>24.9</v>
      </c>
      <c r="H7" s="25"/>
      <c r="I7" s="26">
        <f t="shared" ref="I7:I64" si="1">AVERAGE(E7,F7,G7)</f>
        <v>21.37</v>
      </c>
      <c r="J7" s="27">
        <f t="shared" si="0"/>
        <v>1709.6</v>
      </c>
      <c r="L7" s="21"/>
      <c r="M7" s="22"/>
    </row>
    <row r="8" spans="1:13" s="28" customFormat="1" ht="24.95" customHeight="1" x14ac:dyDescent="0.25">
      <c r="A8" s="20">
        <v>3</v>
      </c>
      <c r="B8" s="32" t="s">
        <v>18</v>
      </c>
      <c r="C8" s="30" t="s">
        <v>17</v>
      </c>
      <c r="D8" s="31">
        <v>20</v>
      </c>
      <c r="E8" s="25">
        <v>7.52</v>
      </c>
      <c r="F8" s="25">
        <v>9.2899999999999991</v>
      </c>
      <c r="G8" s="25">
        <v>12</v>
      </c>
      <c r="H8" s="25"/>
      <c r="I8" s="26">
        <f t="shared" si="1"/>
        <v>9.6</v>
      </c>
      <c r="J8" s="27">
        <f t="shared" si="0"/>
        <v>192</v>
      </c>
      <c r="L8" s="21"/>
      <c r="M8" s="22"/>
    </row>
    <row r="9" spans="1:13" s="28" customFormat="1" ht="24.95" customHeight="1" x14ac:dyDescent="0.25">
      <c r="A9" s="20">
        <v>4</v>
      </c>
      <c r="B9" s="32" t="s">
        <v>19</v>
      </c>
      <c r="C9" s="30" t="s">
        <v>17</v>
      </c>
      <c r="D9" s="31">
        <v>30</v>
      </c>
      <c r="E9" s="25">
        <v>1.2</v>
      </c>
      <c r="F9" s="25">
        <v>1.58</v>
      </c>
      <c r="G9" s="25">
        <v>2</v>
      </c>
      <c r="H9" s="25"/>
      <c r="I9" s="26">
        <f t="shared" si="1"/>
        <v>1.59</v>
      </c>
      <c r="J9" s="27">
        <f t="shared" si="0"/>
        <v>47.7</v>
      </c>
      <c r="L9" s="21"/>
      <c r="M9" s="22"/>
    </row>
    <row r="10" spans="1:13" s="28" customFormat="1" ht="24.95" customHeight="1" x14ac:dyDescent="0.25">
      <c r="A10" s="20">
        <v>5</v>
      </c>
      <c r="B10" s="32" t="s">
        <v>20</v>
      </c>
      <c r="C10" s="30" t="s">
        <v>17</v>
      </c>
      <c r="D10" s="33">
        <v>1000</v>
      </c>
      <c r="E10" s="25">
        <v>4.53</v>
      </c>
      <c r="F10" s="25">
        <v>4.9800000000000004</v>
      </c>
      <c r="G10" s="25">
        <v>5.22</v>
      </c>
      <c r="H10" s="25"/>
      <c r="I10" s="26">
        <f t="shared" si="1"/>
        <v>4.91</v>
      </c>
      <c r="J10" s="27">
        <f t="shared" si="0"/>
        <v>4910</v>
      </c>
      <c r="L10" s="21"/>
      <c r="M10" s="22"/>
    </row>
    <row r="11" spans="1:13" s="28" customFormat="1" ht="24.95" customHeight="1" x14ac:dyDescent="0.25">
      <c r="A11" s="20">
        <v>6</v>
      </c>
      <c r="B11" s="32" t="s">
        <v>21</v>
      </c>
      <c r="C11" s="30" t="s">
        <v>22</v>
      </c>
      <c r="D11" s="31">
        <v>20</v>
      </c>
      <c r="E11" s="25">
        <v>6.83</v>
      </c>
      <c r="F11" s="25">
        <v>7.28</v>
      </c>
      <c r="G11" s="25">
        <v>7.44</v>
      </c>
      <c r="H11" s="25"/>
      <c r="I11" s="26">
        <f t="shared" si="1"/>
        <v>7.18</v>
      </c>
      <c r="J11" s="27">
        <f t="shared" si="0"/>
        <v>143.6</v>
      </c>
      <c r="L11" s="21"/>
      <c r="M11" s="22"/>
    </row>
    <row r="12" spans="1:13" s="28" customFormat="1" ht="24.95" customHeight="1" x14ac:dyDescent="0.25">
      <c r="A12" s="20">
        <v>7</v>
      </c>
      <c r="B12" s="32" t="s">
        <v>159</v>
      </c>
      <c r="C12" s="30" t="s">
        <v>23</v>
      </c>
      <c r="D12" s="31">
        <v>85</v>
      </c>
      <c r="E12" s="25">
        <v>4.4000000000000004</v>
      </c>
      <c r="F12" s="25">
        <v>5.55</v>
      </c>
      <c r="G12" s="25">
        <v>5.99</v>
      </c>
      <c r="H12" s="25"/>
      <c r="I12" s="26">
        <f t="shared" si="1"/>
        <v>5.31</v>
      </c>
      <c r="J12" s="27">
        <f t="shared" si="0"/>
        <v>451.35</v>
      </c>
      <c r="L12" s="21"/>
      <c r="M12" s="22"/>
    </row>
    <row r="13" spans="1:13" s="28" customFormat="1" ht="24.95" customHeight="1" x14ac:dyDescent="0.25">
      <c r="A13" s="20">
        <v>8</v>
      </c>
      <c r="B13" s="32" t="s">
        <v>24</v>
      </c>
      <c r="C13" s="30" t="s">
        <v>17</v>
      </c>
      <c r="D13" s="31">
        <v>50</v>
      </c>
      <c r="E13" s="25">
        <v>20.63</v>
      </c>
      <c r="F13" s="25">
        <v>20.63</v>
      </c>
      <c r="G13" s="25">
        <v>20.63</v>
      </c>
      <c r="H13" s="25"/>
      <c r="I13" s="26">
        <f t="shared" si="1"/>
        <v>20.63</v>
      </c>
      <c r="J13" s="27">
        <f t="shared" si="0"/>
        <v>1031.5</v>
      </c>
      <c r="L13" s="21"/>
      <c r="M13" s="22"/>
    </row>
    <row r="14" spans="1:13" s="28" customFormat="1" ht="24.95" customHeight="1" x14ac:dyDescent="0.25">
      <c r="A14" s="20">
        <v>9</v>
      </c>
      <c r="B14" s="32" t="s">
        <v>25</v>
      </c>
      <c r="C14" s="30" t="s">
        <v>26</v>
      </c>
      <c r="D14" s="31">
        <v>200</v>
      </c>
      <c r="E14" s="25">
        <v>8</v>
      </c>
      <c r="F14" s="25">
        <v>9.1999999999999993</v>
      </c>
      <c r="G14" s="25">
        <v>11.95</v>
      </c>
      <c r="H14" s="25"/>
      <c r="I14" s="26">
        <f t="shared" si="1"/>
        <v>9.7200000000000006</v>
      </c>
      <c r="J14" s="27">
        <f t="shared" si="0"/>
        <v>1944</v>
      </c>
      <c r="L14" s="21"/>
      <c r="M14" s="22"/>
    </row>
    <row r="15" spans="1:13" s="28" customFormat="1" ht="24.95" customHeight="1" x14ac:dyDescent="0.25">
      <c r="A15" s="20">
        <v>10</v>
      </c>
      <c r="B15" s="32" t="s">
        <v>27</v>
      </c>
      <c r="C15" s="30" t="s">
        <v>26</v>
      </c>
      <c r="D15" s="31">
        <v>150</v>
      </c>
      <c r="E15" s="25">
        <v>5.99</v>
      </c>
      <c r="F15" s="25">
        <v>7</v>
      </c>
      <c r="G15" s="25">
        <v>8.5</v>
      </c>
      <c r="H15" s="25"/>
      <c r="I15" s="26">
        <f t="shared" si="1"/>
        <v>7.16</v>
      </c>
      <c r="J15" s="27">
        <f t="shared" si="0"/>
        <v>1074</v>
      </c>
      <c r="L15" s="21"/>
      <c r="M15" s="22"/>
    </row>
    <row r="16" spans="1:13" s="28" customFormat="1" ht="24.95" customHeight="1" x14ac:dyDescent="0.25">
      <c r="A16" s="20">
        <v>11</v>
      </c>
      <c r="B16" s="32" t="s">
        <v>28</v>
      </c>
      <c r="C16" s="30" t="s">
        <v>26</v>
      </c>
      <c r="D16" s="31">
        <v>200</v>
      </c>
      <c r="E16" s="25">
        <v>9.3000000000000007</v>
      </c>
      <c r="F16" s="25">
        <v>11</v>
      </c>
      <c r="G16" s="25">
        <v>13</v>
      </c>
      <c r="H16" s="25"/>
      <c r="I16" s="26">
        <f t="shared" si="1"/>
        <v>11.1</v>
      </c>
      <c r="J16" s="27">
        <f t="shared" si="0"/>
        <v>2220</v>
      </c>
      <c r="L16" s="21"/>
      <c r="M16" s="22"/>
    </row>
    <row r="17" spans="1:13" s="28" customFormat="1" ht="24.95" customHeight="1" x14ac:dyDescent="0.25">
      <c r="A17" s="20">
        <v>12</v>
      </c>
      <c r="B17" s="32" t="s">
        <v>29</v>
      </c>
      <c r="C17" s="30" t="s">
        <v>17</v>
      </c>
      <c r="D17" s="31">
        <v>150</v>
      </c>
      <c r="E17" s="25">
        <v>0.4</v>
      </c>
      <c r="F17" s="25">
        <v>0.43</v>
      </c>
      <c r="G17" s="25">
        <v>0.59</v>
      </c>
      <c r="H17" s="25">
        <v>0.59</v>
      </c>
      <c r="I17" s="26">
        <f>AVERAGE(E17,F17,G17,H17)</f>
        <v>0.5</v>
      </c>
      <c r="J17" s="27">
        <f t="shared" si="0"/>
        <v>75</v>
      </c>
      <c r="L17" s="21"/>
      <c r="M17" s="22"/>
    </row>
    <row r="18" spans="1:13" s="28" customFormat="1" ht="44.25" customHeight="1" x14ac:dyDescent="0.25">
      <c r="A18" s="20">
        <v>13</v>
      </c>
      <c r="B18" s="32" t="s">
        <v>30</v>
      </c>
      <c r="C18" s="30" t="s">
        <v>17</v>
      </c>
      <c r="D18" s="31">
        <v>20</v>
      </c>
      <c r="E18" s="25">
        <v>0.7</v>
      </c>
      <c r="F18" s="25">
        <v>0.74</v>
      </c>
      <c r="G18" s="25">
        <v>0.85</v>
      </c>
      <c r="H18" s="25"/>
      <c r="I18" s="26">
        <f t="shared" si="1"/>
        <v>0.76</v>
      </c>
      <c r="J18" s="27">
        <f t="shared" si="0"/>
        <v>15.2</v>
      </c>
      <c r="L18" s="21"/>
      <c r="M18" s="22"/>
    </row>
    <row r="19" spans="1:13" s="28" customFormat="1" ht="24.95" customHeight="1" x14ac:dyDescent="0.25">
      <c r="A19" s="20">
        <v>14</v>
      </c>
      <c r="B19" s="32" t="s">
        <v>31</v>
      </c>
      <c r="C19" s="30" t="s">
        <v>32</v>
      </c>
      <c r="D19" s="31">
        <v>50</v>
      </c>
      <c r="E19" s="25">
        <v>5.74</v>
      </c>
      <c r="F19" s="25">
        <v>6.55</v>
      </c>
      <c r="G19" s="25">
        <v>7.99</v>
      </c>
      <c r="H19" s="25"/>
      <c r="I19" s="26">
        <f t="shared" si="1"/>
        <v>6.76</v>
      </c>
      <c r="J19" s="27">
        <f t="shared" si="0"/>
        <v>338</v>
      </c>
      <c r="L19" s="21"/>
      <c r="M19" s="22"/>
    </row>
    <row r="20" spans="1:13" s="28" customFormat="1" ht="24.95" customHeight="1" x14ac:dyDescent="0.25">
      <c r="A20" s="20">
        <v>15</v>
      </c>
      <c r="B20" s="32" t="s">
        <v>33</v>
      </c>
      <c r="C20" s="30" t="s">
        <v>17</v>
      </c>
      <c r="D20" s="31">
        <v>20</v>
      </c>
      <c r="E20" s="25">
        <v>26.84</v>
      </c>
      <c r="F20" s="25">
        <v>33.35</v>
      </c>
      <c r="G20" s="25">
        <v>33.35</v>
      </c>
      <c r="H20" s="25"/>
      <c r="I20" s="26">
        <f t="shared" si="1"/>
        <v>31.18</v>
      </c>
      <c r="J20" s="27">
        <f t="shared" si="0"/>
        <v>623.6</v>
      </c>
      <c r="L20" s="21"/>
      <c r="M20" s="22"/>
    </row>
    <row r="21" spans="1:13" s="28" customFormat="1" ht="24.95" customHeight="1" x14ac:dyDescent="0.25">
      <c r="A21" s="20">
        <v>16</v>
      </c>
      <c r="B21" s="32" t="s">
        <v>34</v>
      </c>
      <c r="C21" s="30" t="s">
        <v>17</v>
      </c>
      <c r="D21" s="31">
        <v>50</v>
      </c>
      <c r="E21" s="25">
        <v>54</v>
      </c>
      <c r="F21" s="25">
        <v>77</v>
      </c>
      <c r="G21" s="25">
        <v>78.5</v>
      </c>
      <c r="H21" s="25"/>
      <c r="I21" s="26">
        <f t="shared" si="1"/>
        <v>69.83</v>
      </c>
      <c r="J21" s="27">
        <f t="shared" si="0"/>
        <v>3491.5</v>
      </c>
      <c r="L21" s="21"/>
      <c r="M21" s="22"/>
    </row>
    <row r="22" spans="1:13" s="28" customFormat="1" ht="24.95" customHeight="1" x14ac:dyDescent="0.25">
      <c r="A22" s="20">
        <v>17</v>
      </c>
      <c r="B22" s="32" t="s">
        <v>35</v>
      </c>
      <c r="C22" s="30" t="s">
        <v>17</v>
      </c>
      <c r="D22" s="31">
        <v>20</v>
      </c>
      <c r="E22" s="25">
        <v>12.99</v>
      </c>
      <c r="F22" s="25">
        <v>18.149999999999999</v>
      </c>
      <c r="G22" s="25">
        <v>19.989999999999998</v>
      </c>
      <c r="H22" s="25"/>
      <c r="I22" s="26">
        <f t="shared" si="1"/>
        <v>17.04</v>
      </c>
      <c r="J22" s="27">
        <f t="shared" si="0"/>
        <v>340.8</v>
      </c>
      <c r="L22" s="21"/>
      <c r="M22" s="22"/>
    </row>
    <row r="23" spans="1:13" s="28" customFormat="1" ht="44.25" customHeight="1" x14ac:dyDescent="0.25">
      <c r="A23" s="20">
        <v>18</v>
      </c>
      <c r="B23" s="32" t="s">
        <v>36</v>
      </c>
      <c r="C23" s="30" t="s">
        <v>32</v>
      </c>
      <c r="D23" s="31">
        <v>15</v>
      </c>
      <c r="E23" s="25">
        <v>45</v>
      </c>
      <c r="F23" s="25">
        <v>45.52</v>
      </c>
      <c r="G23" s="25">
        <v>48.41</v>
      </c>
      <c r="H23" s="25"/>
      <c r="I23" s="26">
        <f t="shared" si="1"/>
        <v>46.31</v>
      </c>
      <c r="J23" s="27">
        <f t="shared" si="0"/>
        <v>694.65</v>
      </c>
      <c r="L23" s="21"/>
      <c r="M23" s="22"/>
    </row>
    <row r="24" spans="1:13" s="28" customFormat="1" ht="24.95" customHeight="1" x14ac:dyDescent="0.25">
      <c r="A24" s="20">
        <v>19</v>
      </c>
      <c r="B24" s="32" t="s">
        <v>37</v>
      </c>
      <c r="C24" s="30" t="s">
        <v>17</v>
      </c>
      <c r="D24" s="31">
        <v>200</v>
      </c>
      <c r="E24" s="25">
        <v>5.76</v>
      </c>
      <c r="F24" s="25">
        <v>5.76</v>
      </c>
      <c r="G24" s="25">
        <v>5.76</v>
      </c>
      <c r="H24" s="25"/>
      <c r="I24" s="26">
        <f t="shared" si="1"/>
        <v>5.76</v>
      </c>
      <c r="J24" s="27">
        <f t="shared" si="0"/>
        <v>1152</v>
      </c>
      <c r="L24" s="21"/>
      <c r="M24" s="22"/>
    </row>
    <row r="25" spans="1:13" s="28" customFormat="1" ht="24.95" customHeight="1" x14ac:dyDescent="0.25">
      <c r="A25" s="20">
        <v>20</v>
      </c>
      <c r="B25" s="32" t="s">
        <v>38</v>
      </c>
      <c r="C25" s="30" t="s">
        <v>17</v>
      </c>
      <c r="D25" s="33">
        <v>1000</v>
      </c>
      <c r="E25" s="25">
        <v>1.2</v>
      </c>
      <c r="F25" s="25">
        <v>1.25</v>
      </c>
      <c r="G25" s="25">
        <v>1.3</v>
      </c>
      <c r="H25" s="25"/>
      <c r="I25" s="26">
        <f t="shared" si="1"/>
        <v>1.25</v>
      </c>
      <c r="J25" s="27">
        <f t="shared" si="0"/>
        <v>1250</v>
      </c>
      <c r="L25" s="21"/>
      <c r="M25" s="22"/>
    </row>
    <row r="26" spans="1:13" s="28" customFormat="1" ht="24.95" customHeight="1" x14ac:dyDescent="0.25">
      <c r="A26" s="20">
        <v>21</v>
      </c>
      <c r="B26" s="32" t="s">
        <v>39</v>
      </c>
      <c r="C26" s="30" t="s">
        <v>17</v>
      </c>
      <c r="D26" s="33">
        <v>1000</v>
      </c>
      <c r="E26" s="25">
        <v>0.98</v>
      </c>
      <c r="F26" s="25">
        <v>1.25</v>
      </c>
      <c r="G26" s="25">
        <v>1.4</v>
      </c>
      <c r="H26" s="25"/>
      <c r="I26" s="26">
        <f t="shared" si="1"/>
        <v>1.21</v>
      </c>
      <c r="J26" s="27">
        <f t="shared" si="0"/>
        <v>1210</v>
      </c>
      <c r="L26" s="21"/>
      <c r="M26" s="22"/>
    </row>
    <row r="27" spans="1:13" s="28" customFormat="1" ht="24.95" customHeight="1" x14ac:dyDescent="0.25">
      <c r="A27" s="20">
        <v>22</v>
      </c>
      <c r="B27" s="32" t="s">
        <v>40</v>
      </c>
      <c r="C27" s="30" t="s">
        <v>17</v>
      </c>
      <c r="D27" s="31">
        <v>500</v>
      </c>
      <c r="E27" s="25">
        <v>0.98</v>
      </c>
      <c r="F27" s="25">
        <v>0.99</v>
      </c>
      <c r="G27" s="25">
        <v>1.25</v>
      </c>
      <c r="H27" s="25"/>
      <c r="I27" s="26">
        <f t="shared" si="1"/>
        <v>1.07</v>
      </c>
      <c r="J27" s="27">
        <f t="shared" si="0"/>
        <v>535</v>
      </c>
      <c r="L27" s="21"/>
      <c r="M27" s="22"/>
    </row>
    <row r="28" spans="1:13" s="28" customFormat="1" ht="51.75" customHeight="1" x14ac:dyDescent="0.25">
      <c r="A28" s="20">
        <v>23</v>
      </c>
      <c r="B28" s="32" t="s">
        <v>41</v>
      </c>
      <c r="C28" s="30" t="s">
        <v>32</v>
      </c>
      <c r="D28" s="31">
        <v>10</v>
      </c>
      <c r="E28" s="25">
        <v>54</v>
      </c>
      <c r="F28" s="25">
        <v>56.5</v>
      </c>
      <c r="G28" s="25">
        <v>58.36</v>
      </c>
      <c r="H28" s="25"/>
      <c r="I28" s="26">
        <f t="shared" si="1"/>
        <v>56.29</v>
      </c>
      <c r="J28" s="27">
        <f t="shared" si="0"/>
        <v>562.9</v>
      </c>
      <c r="L28" s="21"/>
      <c r="M28" s="22"/>
    </row>
    <row r="29" spans="1:13" s="28" customFormat="1" ht="60.75" customHeight="1" x14ac:dyDescent="0.25">
      <c r="A29" s="20">
        <v>24</v>
      </c>
      <c r="B29" s="32" t="s">
        <v>42</v>
      </c>
      <c r="C29" s="30" t="s">
        <v>32</v>
      </c>
      <c r="D29" s="31">
        <v>10</v>
      </c>
      <c r="E29" s="25">
        <v>54</v>
      </c>
      <c r="F29" s="25">
        <v>56.5</v>
      </c>
      <c r="G29" s="25">
        <v>60</v>
      </c>
      <c r="H29" s="25"/>
      <c r="I29" s="26">
        <f t="shared" si="1"/>
        <v>56.83</v>
      </c>
      <c r="J29" s="27">
        <f t="shared" si="0"/>
        <v>568.29999999999995</v>
      </c>
      <c r="L29" s="21"/>
      <c r="M29" s="22"/>
    </row>
    <row r="30" spans="1:13" s="28" customFormat="1" ht="24.95" customHeight="1" x14ac:dyDescent="0.25">
      <c r="A30" s="20">
        <v>25</v>
      </c>
      <c r="B30" s="32" t="s">
        <v>43</v>
      </c>
      <c r="C30" s="30" t="s">
        <v>44</v>
      </c>
      <c r="D30" s="31">
        <v>300</v>
      </c>
      <c r="E30" s="25">
        <v>0.85</v>
      </c>
      <c r="F30" s="25">
        <v>0.85</v>
      </c>
      <c r="G30" s="25">
        <v>0.9</v>
      </c>
      <c r="H30" s="25"/>
      <c r="I30" s="26">
        <f t="shared" si="1"/>
        <v>0.87</v>
      </c>
      <c r="J30" s="27">
        <f t="shared" si="0"/>
        <v>261</v>
      </c>
      <c r="L30" s="21"/>
      <c r="M30" s="22"/>
    </row>
    <row r="31" spans="1:13" s="28" customFormat="1" ht="24.95" customHeight="1" x14ac:dyDescent="0.25">
      <c r="A31" s="20">
        <v>26</v>
      </c>
      <c r="B31" s="32" t="s">
        <v>45</v>
      </c>
      <c r="C31" s="30" t="s">
        <v>44</v>
      </c>
      <c r="D31" s="31">
        <v>400</v>
      </c>
      <c r="E31" s="25">
        <v>0.77</v>
      </c>
      <c r="F31" s="25">
        <v>0.89</v>
      </c>
      <c r="G31" s="25">
        <v>0.93</v>
      </c>
      <c r="H31" s="25"/>
      <c r="I31" s="26">
        <f t="shared" si="1"/>
        <v>0.86</v>
      </c>
      <c r="J31" s="27">
        <f t="shared" si="0"/>
        <v>344</v>
      </c>
      <c r="L31" s="21"/>
      <c r="M31" s="22"/>
    </row>
    <row r="32" spans="1:13" s="28" customFormat="1" ht="24.95" customHeight="1" x14ac:dyDescent="0.25">
      <c r="A32" s="20">
        <v>27</v>
      </c>
      <c r="B32" s="32" t="s">
        <v>46</v>
      </c>
      <c r="C32" s="30" t="s">
        <v>44</v>
      </c>
      <c r="D32" s="31">
        <v>100</v>
      </c>
      <c r="E32" s="25">
        <v>1.3</v>
      </c>
      <c r="F32" s="25">
        <v>1.3</v>
      </c>
      <c r="G32" s="25">
        <v>1.3</v>
      </c>
      <c r="H32" s="25"/>
      <c r="I32" s="26">
        <f t="shared" si="1"/>
        <v>1.3</v>
      </c>
      <c r="J32" s="27">
        <f t="shared" si="0"/>
        <v>130</v>
      </c>
      <c r="L32" s="21"/>
      <c r="M32" s="22"/>
    </row>
    <row r="33" spans="1:13" s="28" customFormat="1" ht="24.95" customHeight="1" x14ac:dyDescent="0.25">
      <c r="A33" s="20">
        <v>28</v>
      </c>
      <c r="B33" s="32" t="s">
        <v>47</v>
      </c>
      <c r="C33" s="30" t="s">
        <v>44</v>
      </c>
      <c r="D33" s="31">
        <v>200</v>
      </c>
      <c r="E33" s="25">
        <v>1.23</v>
      </c>
      <c r="F33" s="25">
        <v>1.29</v>
      </c>
      <c r="G33" s="25">
        <v>1.3</v>
      </c>
      <c r="H33" s="25"/>
      <c r="I33" s="26">
        <f t="shared" si="1"/>
        <v>1.27</v>
      </c>
      <c r="J33" s="27">
        <f t="shared" ref="J33:J63" si="2">D33*I33</f>
        <v>254</v>
      </c>
      <c r="L33" s="21"/>
      <c r="M33" s="22"/>
    </row>
    <row r="34" spans="1:13" s="28" customFormat="1" ht="24.95" customHeight="1" x14ac:dyDescent="0.25">
      <c r="A34" s="20">
        <v>29</v>
      </c>
      <c r="B34" s="32" t="s">
        <v>48</v>
      </c>
      <c r="C34" s="30" t="s">
        <v>32</v>
      </c>
      <c r="D34" s="31">
        <v>40</v>
      </c>
      <c r="E34" s="25">
        <v>4.8</v>
      </c>
      <c r="F34" s="25">
        <v>5.62</v>
      </c>
      <c r="G34" s="25">
        <v>5.9</v>
      </c>
      <c r="H34" s="25"/>
      <c r="I34" s="26">
        <f t="shared" si="1"/>
        <v>5.44</v>
      </c>
      <c r="J34" s="27">
        <f t="shared" si="2"/>
        <v>217.6</v>
      </c>
      <c r="L34" s="21"/>
      <c r="M34" s="22"/>
    </row>
    <row r="35" spans="1:13" s="28" customFormat="1" ht="24.95" customHeight="1" x14ac:dyDescent="0.25">
      <c r="A35" s="20">
        <v>30</v>
      </c>
      <c r="B35" s="32" t="s">
        <v>49</v>
      </c>
      <c r="C35" s="30" t="s">
        <v>32</v>
      </c>
      <c r="D35" s="31">
        <v>210</v>
      </c>
      <c r="E35" s="25">
        <v>1.32</v>
      </c>
      <c r="F35" s="25">
        <v>1.79</v>
      </c>
      <c r="G35" s="25">
        <v>1.9</v>
      </c>
      <c r="H35" s="25"/>
      <c r="I35" s="26">
        <f t="shared" si="1"/>
        <v>1.67</v>
      </c>
      <c r="J35" s="27">
        <f t="shared" si="2"/>
        <v>350.7</v>
      </c>
      <c r="L35" s="21"/>
      <c r="M35" s="22"/>
    </row>
    <row r="36" spans="1:13" s="28" customFormat="1" ht="24.95" customHeight="1" x14ac:dyDescent="0.25">
      <c r="A36" s="20">
        <v>31</v>
      </c>
      <c r="B36" s="32" t="s">
        <v>50</v>
      </c>
      <c r="C36" s="30" t="s">
        <v>32</v>
      </c>
      <c r="D36" s="31">
        <v>180</v>
      </c>
      <c r="E36" s="25">
        <v>4</v>
      </c>
      <c r="F36" s="25">
        <v>4.0999999999999996</v>
      </c>
      <c r="G36" s="25">
        <v>4.5</v>
      </c>
      <c r="H36" s="25"/>
      <c r="I36" s="26">
        <f t="shared" si="1"/>
        <v>4.2</v>
      </c>
      <c r="J36" s="27">
        <f t="shared" si="2"/>
        <v>756</v>
      </c>
      <c r="L36" s="21"/>
      <c r="M36" s="22"/>
    </row>
    <row r="37" spans="1:13" s="28" customFormat="1" ht="24.95" customHeight="1" x14ac:dyDescent="0.25">
      <c r="A37" s="20">
        <v>32</v>
      </c>
      <c r="B37" s="32" t="s">
        <v>51</v>
      </c>
      <c r="C37" s="30" t="s">
        <v>32</v>
      </c>
      <c r="D37" s="31">
        <v>100</v>
      </c>
      <c r="E37" s="25">
        <v>1.94</v>
      </c>
      <c r="F37" s="25">
        <v>2.6</v>
      </c>
      <c r="G37" s="25">
        <v>2.88</v>
      </c>
      <c r="H37" s="25"/>
      <c r="I37" s="26">
        <f t="shared" si="1"/>
        <v>2.4700000000000002</v>
      </c>
      <c r="J37" s="27">
        <f t="shared" si="2"/>
        <v>247</v>
      </c>
      <c r="L37" s="21"/>
      <c r="M37" s="22"/>
    </row>
    <row r="38" spans="1:13" s="28" customFormat="1" ht="24.95" customHeight="1" x14ac:dyDescent="0.25">
      <c r="A38" s="20">
        <v>33</v>
      </c>
      <c r="B38" s="32" t="s">
        <v>52</v>
      </c>
      <c r="C38" s="30" t="s">
        <v>32</v>
      </c>
      <c r="D38" s="31">
        <v>100</v>
      </c>
      <c r="E38" s="25">
        <v>2.21</v>
      </c>
      <c r="F38" s="25">
        <v>2.4</v>
      </c>
      <c r="G38" s="25">
        <v>2.6</v>
      </c>
      <c r="H38" s="25"/>
      <c r="I38" s="26">
        <f t="shared" si="1"/>
        <v>2.4</v>
      </c>
      <c r="J38" s="27">
        <f t="shared" si="2"/>
        <v>240</v>
      </c>
      <c r="L38" s="21"/>
      <c r="M38" s="22"/>
    </row>
    <row r="39" spans="1:13" s="28" customFormat="1" ht="24.95" customHeight="1" x14ac:dyDescent="0.25">
      <c r="A39" s="20">
        <v>34</v>
      </c>
      <c r="B39" s="32" t="s">
        <v>53</v>
      </c>
      <c r="C39" s="30" t="s">
        <v>17</v>
      </c>
      <c r="D39" s="31">
        <v>20</v>
      </c>
      <c r="E39" s="25">
        <v>5.07</v>
      </c>
      <c r="F39" s="25">
        <v>5.32</v>
      </c>
      <c r="G39" s="25">
        <v>6.38</v>
      </c>
      <c r="H39" s="25"/>
      <c r="I39" s="26">
        <f t="shared" si="1"/>
        <v>5.59</v>
      </c>
      <c r="J39" s="27">
        <f t="shared" si="2"/>
        <v>111.8</v>
      </c>
      <c r="L39" s="21"/>
      <c r="M39" s="22"/>
    </row>
    <row r="40" spans="1:13" s="28" customFormat="1" ht="24.95" customHeight="1" x14ac:dyDescent="0.25">
      <c r="A40" s="20">
        <v>35</v>
      </c>
      <c r="B40" s="32" t="s">
        <v>54</v>
      </c>
      <c r="C40" s="30" t="s">
        <v>15</v>
      </c>
      <c r="D40" s="31">
        <v>150</v>
      </c>
      <c r="E40" s="25">
        <v>3.23</v>
      </c>
      <c r="F40" s="25">
        <v>3.62</v>
      </c>
      <c r="G40" s="25">
        <v>4.5999999999999996</v>
      </c>
      <c r="H40" s="25"/>
      <c r="I40" s="26">
        <f t="shared" si="1"/>
        <v>3.82</v>
      </c>
      <c r="J40" s="27">
        <f t="shared" si="2"/>
        <v>573</v>
      </c>
      <c r="L40" s="21"/>
      <c r="M40" s="22"/>
    </row>
    <row r="41" spans="1:13" s="28" customFormat="1" ht="24.95" customHeight="1" x14ac:dyDescent="0.25">
      <c r="A41" s="20">
        <v>36</v>
      </c>
      <c r="B41" s="32" t="s">
        <v>55</v>
      </c>
      <c r="C41" s="30" t="s">
        <v>17</v>
      </c>
      <c r="D41" s="31">
        <v>200</v>
      </c>
      <c r="E41" s="25">
        <v>1.52</v>
      </c>
      <c r="F41" s="25">
        <v>1.8</v>
      </c>
      <c r="G41" s="25">
        <v>1.9</v>
      </c>
      <c r="H41" s="25"/>
      <c r="I41" s="26">
        <f t="shared" si="1"/>
        <v>1.74</v>
      </c>
      <c r="J41" s="27">
        <f t="shared" si="2"/>
        <v>348</v>
      </c>
      <c r="L41" s="21"/>
      <c r="M41" s="22"/>
    </row>
    <row r="42" spans="1:13" s="28" customFormat="1" ht="24.95" customHeight="1" x14ac:dyDescent="0.25">
      <c r="A42" s="20">
        <v>37</v>
      </c>
      <c r="B42" s="32" t="s">
        <v>56</v>
      </c>
      <c r="C42" s="30" t="s">
        <v>17</v>
      </c>
      <c r="D42" s="31">
        <v>100</v>
      </c>
      <c r="E42" s="25">
        <v>1.58</v>
      </c>
      <c r="F42" s="25">
        <v>1.8</v>
      </c>
      <c r="G42" s="25">
        <v>2.2000000000000002</v>
      </c>
      <c r="H42" s="25"/>
      <c r="I42" s="26">
        <f t="shared" si="1"/>
        <v>1.86</v>
      </c>
      <c r="J42" s="27">
        <f t="shared" si="2"/>
        <v>186</v>
      </c>
      <c r="L42" s="21"/>
      <c r="M42" s="22"/>
    </row>
    <row r="43" spans="1:13" s="28" customFormat="1" ht="24.95" customHeight="1" x14ac:dyDescent="0.25">
      <c r="A43" s="20">
        <v>38</v>
      </c>
      <c r="B43" s="32" t="s">
        <v>57</v>
      </c>
      <c r="C43" s="30" t="s">
        <v>15</v>
      </c>
      <c r="D43" s="31">
        <v>200</v>
      </c>
      <c r="E43" s="25">
        <v>3.45</v>
      </c>
      <c r="F43" s="25">
        <v>4.0999999999999996</v>
      </c>
      <c r="G43" s="25">
        <v>4.41</v>
      </c>
      <c r="H43" s="25"/>
      <c r="I43" s="26">
        <f t="shared" si="1"/>
        <v>3.99</v>
      </c>
      <c r="J43" s="27">
        <f t="shared" si="2"/>
        <v>798</v>
      </c>
      <c r="L43" s="21"/>
      <c r="M43" s="22"/>
    </row>
    <row r="44" spans="1:13" s="28" customFormat="1" ht="24.95" customHeight="1" x14ac:dyDescent="0.25">
      <c r="A44" s="20">
        <v>39</v>
      </c>
      <c r="B44" s="32" t="s">
        <v>58</v>
      </c>
      <c r="C44" s="30" t="s">
        <v>15</v>
      </c>
      <c r="D44" s="31">
        <v>40</v>
      </c>
      <c r="E44" s="25">
        <v>11.19</v>
      </c>
      <c r="F44" s="25">
        <v>12</v>
      </c>
      <c r="G44" s="25">
        <v>12.29</v>
      </c>
      <c r="H44" s="25"/>
      <c r="I44" s="26">
        <f t="shared" si="1"/>
        <v>11.83</v>
      </c>
      <c r="J44" s="27">
        <f t="shared" si="2"/>
        <v>473.2</v>
      </c>
      <c r="L44" s="21"/>
      <c r="M44" s="22"/>
    </row>
    <row r="45" spans="1:13" s="28" customFormat="1" ht="24.95" customHeight="1" x14ac:dyDescent="0.25">
      <c r="A45" s="20">
        <v>40</v>
      </c>
      <c r="B45" s="32" t="s">
        <v>59</v>
      </c>
      <c r="C45" s="30" t="s">
        <v>15</v>
      </c>
      <c r="D45" s="31">
        <v>50</v>
      </c>
      <c r="E45" s="25">
        <v>5.7</v>
      </c>
      <c r="F45" s="25">
        <v>5.79</v>
      </c>
      <c r="G45" s="25">
        <v>5.9</v>
      </c>
      <c r="H45" s="25"/>
      <c r="I45" s="26">
        <f t="shared" si="1"/>
        <v>5.8</v>
      </c>
      <c r="J45" s="27">
        <f t="shared" si="2"/>
        <v>290</v>
      </c>
      <c r="L45" s="21"/>
      <c r="M45" s="22"/>
    </row>
    <row r="46" spans="1:13" s="28" customFormat="1" ht="24.95" customHeight="1" x14ac:dyDescent="0.25">
      <c r="A46" s="20">
        <v>41</v>
      </c>
      <c r="B46" s="32" t="s">
        <v>60</v>
      </c>
      <c r="C46" s="30" t="s">
        <v>17</v>
      </c>
      <c r="D46" s="31">
        <v>1000</v>
      </c>
      <c r="E46" s="25">
        <v>3.66</v>
      </c>
      <c r="F46" s="25">
        <v>4.1500000000000004</v>
      </c>
      <c r="G46" s="25">
        <v>4.3</v>
      </c>
      <c r="H46" s="25"/>
      <c r="I46" s="26">
        <f t="shared" si="1"/>
        <v>4.04</v>
      </c>
      <c r="J46" s="27">
        <f t="shared" si="2"/>
        <v>4040</v>
      </c>
      <c r="L46" s="21"/>
      <c r="M46" s="22"/>
    </row>
    <row r="47" spans="1:13" s="28" customFormat="1" ht="24.95" customHeight="1" x14ac:dyDescent="0.25">
      <c r="A47" s="20">
        <v>42</v>
      </c>
      <c r="B47" s="32" t="s">
        <v>61</v>
      </c>
      <c r="C47" s="30" t="s">
        <v>15</v>
      </c>
      <c r="D47" s="31">
        <v>100</v>
      </c>
      <c r="E47" s="25">
        <v>3</v>
      </c>
      <c r="F47" s="25">
        <v>3</v>
      </c>
      <c r="G47" s="25">
        <v>3.5</v>
      </c>
      <c r="H47" s="25"/>
      <c r="I47" s="26">
        <f t="shared" si="1"/>
        <v>3.17</v>
      </c>
      <c r="J47" s="27">
        <f t="shared" si="2"/>
        <v>317</v>
      </c>
      <c r="L47" s="21"/>
      <c r="M47" s="22"/>
    </row>
    <row r="48" spans="1:13" s="28" customFormat="1" ht="24.95" customHeight="1" x14ac:dyDescent="0.25">
      <c r="A48" s="20">
        <v>43</v>
      </c>
      <c r="B48" s="32" t="s">
        <v>62</v>
      </c>
      <c r="C48" s="30" t="s">
        <v>17</v>
      </c>
      <c r="D48" s="31">
        <v>100</v>
      </c>
      <c r="E48" s="25">
        <v>4.21</v>
      </c>
      <c r="F48" s="25">
        <v>4.3499999999999996</v>
      </c>
      <c r="G48" s="25">
        <v>4.67</v>
      </c>
      <c r="H48" s="25"/>
      <c r="I48" s="26">
        <f t="shared" si="1"/>
        <v>4.41</v>
      </c>
      <c r="J48" s="27">
        <f t="shared" si="2"/>
        <v>441</v>
      </c>
      <c r="L48" s="21"/>
      <c r="M48" s="22"/>
    </row>
    <row r="49" spans="1:13" s="28" customFormat="1" ht="24.95" customHeight="1" x14ac:dyDescent="0.25">
      <c r="A49" s="20">
        <v>44</v>
      </c>
      <c r="B49" s="32" t="s">
        <v>63</v>
      </c>
      <c r="C49" s="30" t="s">
        <v>23</v>
      </c>
      <c r="D49" s="31">
        <v>50</v>
      </c>
      <c r="E49" s="25">
        <v>3.5</v>
      </c>
      <c r="F49" s="25">
        <v>3.5</v>
      </c>
      <c r="G49" s="25">
        <v>3.5</v>
      </c>
      <c r="H49" s="25"/>
      <c r="I49" s="26">
        <f t="shared" si="1"/>
        <v>3.5</v>
      </c>
      <c r="J49" s="27">
        <f t="shared" si="2"/>
        <v>175</v>
      </c>
      <c r="L49" s="21"/>
      <c r="M49" s="22"/>
    </row>
    <row r="50" spans="1:13" s="28" customFormat="1" ht="24.95" customHeight="1" x14ac:dyDescent="0.25">
      <c r="A50" s="20">
        <v>45</v>
      </c>
      <c r="B50" s="32" t="s">
        <v>64</v>
      </c>
      <c r="C50" s="30" t="s">
        <v>44</v>
      </c>
      <c r="D50" s="31">
        <v>200</v>
      </c>
      <c r="E50" s="25">
        <v>2.89</v>
      </c>
      <c r="F50" s="25">
        <v>2.99</v>
      </c>
      <c r="G50" s="25">
        <v>3.44</v>
      </c>
      <c r="H50" s="25"/>
      <c r="I50" s="26">
        <f t="shared" si="1"/>
        <v>3.11</v>
      </c>
      <c r="J50" s="27">
        <f t="shared" si="2"/>
        <v>622</v>
      </c>
      <c r="L50" s="21"/>
      <c r="M50" s="22"/>
    </row>
    <row r="51" spans="1:13" s="28" customFormat="1" ht="24.95" customHeight="1" x14ac:dyDescent="0.25">
      <c r="A51" s="20">
        <v>46</v>
      </c>
      <c r="B51" s="32" t="s">
        <v>65</v>
      </c>
      <c r="C51" s="30" t="s">
        <v>44</v>
      </c>
      <c r="D51" s="31">
        <v>150</v>
      </c>
      <c r="E51" s="25">
        <v>3.59</v>
      </c>
      <c r="F51" s="25">
        <v>4.28</v>
      </c>
      <c r="G51" s="25">
        <v>5</v>
      </c>
      <c r="H51" s="25"/>
      <c r="I51" s="26">
        <f t="shared" si="1"/>
        <v>4.29</v>
      </c>
      <c r="J51" s="27">
        <f t="shared" si="2"/>
        <v>643.5</v>
      </c>
      <c r="L51" s="21"/>
      <c r="M51" s="22"/>
    </row>
    <row r="52" spans="1:13" s="28" customFormat="1" ht="24.95" customHeight="1" x14ac:dyDescent="0.25">
      <c r="A52" s="20">
        <v>47</v>
      </c>
      <c r="B52" s="32" t="s">
        <v>163</v>
      </c>
      <c r="C52" s="30" t="s">
        <v>22</v>
      </c>
      <c r="D52" s="31">
        <v>200</v>
      </c>
      <c r="E52" s="25">
        <v>1.76</v>
      </c>
      <c r="F52" s="25">
        <v>1.9</v>
      </c>
      <c r="G52" s="25">
        <v>2</v>
      </c>
      <c r="H52" s="25"/>
      <c r="I52" s="26">
        <f t="shared" si="1"/>
        <v>1.89</v>
      </c>
      <c r="J52" s="27">
        <f t="shared" si="2"/>
        <v>378</v>
      </c>
      <c r="L52" s="21"/>
      <c r="M52" s="22"/>
    </row>
    <row r="53" spans="1:13" s="28" customFormat="1" ht="24.95" customHeight="1" x14ac:dyDescent="0.25">
      <c r="A53" s="20">
        <v>48</v>
      </c>
      <c r="B53" s="32" t="s">
        <v>66</v>
      </c>
      <c r="C53" s="30" t="s">
        <v>17</v>
      </c>
      <c r="D53" s="31">
        <v>300</v>
      </c>
      <c r="E53" s="25">
        <v>0.4</v>
      </c>
      <c r="F53" s="25">
        <v>0.41</v>
      </c>
      <c r="G53" s="25">
        <v>0.47</v>
      </c>
      <c r="H53" s="25"/>
      <c r="I53" s="26">
        <f t="shared" si="1"/>
        <v>0.43</v>
      </c>
      <c r="J53" s="27">
        <f t="shared" si="2"/>
        <v>129</v>
      </c>
      <c r="L53" s="21"/>
      <c r="M53" s="22"/>
    </row>
    <row r="54" spans="1:13" s="28" customFormat="1" ht="24.95" customHeight="1" x14ac:dyDescent="0.25">
      <c r="A54" s="20">
        <v>49</v>
      </c>
      <c r="B54" s="32" t="s">
        <v>67</v>
      </c>
      <c r="C54" s="30" t="s">
        <v>17</v>
      </c>
      <c r="D54" s="31">
        <v>500</v>
      </c>
      <c r="E54" s="25">
        <v>0.34</v>
      </c>
      <c r="F54" s="25">
        <v>0.39</v>
      </c>
      <c r="G54" s="25">
        <v>0.49</v>
      </c>
      <c r="H54" s="25"/>
      <c r="I54" s="26">
        <f t="shared" si="1"/>
        <v>0.41</v>
      </c>
      <c r="J54" s="27">
        <f t="shared" si="2"/>
        <v>205</v>
      </c>
      <c r="L54" s="21"/>
      <c r="M54" s="22"/>
    </row>
    <row r="55" spans="1:13" s="28" customFormat="1" ht="24.95" customHeight="1" x14ac:dyDescent="0.25">
      <c r="A55" s="20">
        <v>50</v>
      </c>
      <c r="B55" s="32" t="s">
        <v>68</v>
      </c>
      <c r="C55" s="30" t="s">
        <v>17</v>
      </c>
      <c r="D55" s="31">
        <v>500</v>
      </c>
      <c r="E55" s="25">
        <v>0.28000000000000003</v>
      </c>
      <c r="F55" s="25">
        <v>0.38</v>
      </c>
      <c r="G55" s="25">
        <v>0.4</v>
      </c>
      <c r="H55" s="25"/>
      <c r="I55" s="26">
        <f t="shared" si="1"/>
        <v>0.35</v>
      </c>
      <c r="J55" s="27">
        <f t="shared" si="2"/>
        <v>175</v>
      </c>
      <c r="L55" s="21"/>
      <c r="M55" s="22"/>
    </row>
    <row r="56" spans="1:13" s="28" customFormat="1" ht="24.95" customHeight="1" x14ac:dyDescent="0.25">
      <c r="A56" s="20">
        <v>51</v>
      </c>
      <c r="B56" s="32" t="s">
        <v>69</v>
      </c>
      <c r="C56" s="30" t="s">
        <v>17</v>
      </c>
      <c r="D56" s="33">
        <v>1000</v>
      </c>
      <c r="E56" s="25">
        <v>0.3</v>
      </c>
      <c r="F56" s="25">
        <v>0.3</v>
      </c>
      <c r="G56" s="25">
        <v>0.3</v>
      </c>
      <c r="H56" s="25"/>
      <c r="I56" s="26">
        <f t="shared" si="1"/>
        <v>0.3</v>
      </c>
      <c r="J56" s="27">
        <f t="shared" si="2"/>
        <v>300</v>
      </c>
      <c r="L56" s="21"/>
      <c r="M56" s="22"/>
    </row>
    <row r="57" spans="1:13" s="28" customFormat="1" ht="24.95" customHeight="1" x14ac:dyDescent="0.25">
      <c r="A57" s="20">
        <v>52</v>
      </c>
      <c r="B57" s="32" t="s">
        <v>70</v>
      </c>
      <c r="C57" s="30" t="s">
        <v>17</v>
      </c>
      <c r="D57" s="31">
        <v>500</v>
      </c>
      <c r="E57" s="25">
        <v>0.26</v>
      </c>
      <c r="F57" s="25">
        <v>0.27</v>
      </c>
      <c r="G57" s="25">
        <v>0.3</v>
      </c>
      <c r="H57" s="25"/>
      <c r="I57" s="26">
        <f t="shared" si="1"/>
        <v>0.28000000000000003</v>
      </c>
      <c r="J57" s="27">
        <f t="shared" si="2"/>
        <v>140</v>
      </c>
      <c r="L57" s="21"/>
      <c r="M57" s="22"/>
    </row>
    <row r="58" spans="1:13" s="28" customFormat="1" ht="24.95" customHeight="1" x14ac:dyDescent="0.25">
      <c r="A58" s="20">
        <v>53</v>
      </c>
      <c r="B58" s="32" t="s">
        <v>71</v>
      </c>
      <c r="C58" s="30" t="s">
        <v>17</v>
      </c>
      <c r="D58" s="31">
        <v>50</v>
      </c>
      <c r="E58" s="25">
        <v>14.22</v>
      </c>
      <c r="F58" s="25">
        <v>16</v>
      </c>
      <c r="G58" s="25">
        <v>18.12</v>
      </c>
      <c r="H58" s="25"/>
      <c r="I58" s="26">
        <f t="shared" si="1"/>
        <v>16.11</v>
      </c>
      <c r="J58" s="27">
        <f t="shared" si="2"/>
        <v>805.5</v>
      </c>
      <c r="L58" s="21"/>
      <c r="M58" s="22"/>
    </row>
    <row r="59" spans="1:13" s="28" customFormat="1" ht="24.95" customHeight="1" x14ac:dyDescent="0.25">
      <c r="A59" s="20">
        <v>54</v>
      </c>
      <c r="B59" s="32" t="s">
        <v>72</v>
      </c>
      <c r="C59" s="30" t="s">
        <v>17</v>
      </c>
      <c r="D59" s="31">
        <v>50</v>
      </c>
      <c r="E59" s="25">
        <v>0.5</v>
      </c>
      <c r="F59" s="25">
        <v>0.6</v>
      </c>
      <c r="G59" s="25">
        <v>0.65</v>
      </c>
      <c r="H59" s="25"/>
      <c r="I59" s="26">
        <f t="shared" si="1"/>
        <v>0.57999999999999996</v>
      </c>
      <c r="J59" s="27">
        <f t="shared" si="2"/>
        <v>29</v>
      </c>
      <c r="L59" s="21"/>
      <c r="M59" s="22"/>
    </row>
    <row r="60" spans="1:13" s="28" customFormat="1" ht="24.95" customHeight="1" x14ac:dyDescent="0.25">
      <c r="A60" s="20">
        <v>55</v>
      </c>
      <c r="B60" s="32" t="s">
        <v>164</v>
      </c>
      <c r="C60" s="30" t="s">
        <v>73</v>
      </c>
      <c r="D60" s="31">
        <v>150</v>
      </c>
      <c r="E60" s="25">
        <v>43.99</v>
      </c>
      <c r="F60" s="25">
        <v>45</v>
      </c>
      <c r="G60" s="25">
        <v>46.5</v>
      </c>
      <c r="H60" s="25"/>
      <c r="I60" s="26">
        <f t="shared" si="1"/>
        <v>45.16</v>
      </c>
      <c r="J60" s="27">
        <f t="shared" si="2"/>
        <v>6774</v>
      </c>
      <c r="L60" s="21"/>
      <c r="M60" s="22"/>
    </row>
    <row r="61" spans="1:13" s="28" customFormat="1" ht="24.95" customHeight="1" x14ac:dyDescent="0.25">
      <c r="A61" s="20">
        <v>56</v>
      </c>
      <c r="B61" s="32" t="s">
        <v>165</v>
      </c>
      <c r="C61" s="30" t="s">
        <v>22</v>
      </c>
      <c r="D61" s="31">
        <v>50</v>
      </c>
      <c r="E61" s="25">
        <v>3.15</v>
      </c>
      <c r="F61" s="25">
        <v>3.75</v>
      </c>
      <c r="G61" s="25">
        <v>4.46</v>
      </c>
      <c r="H61" s="25"/>
      <c r="I61" s="26">
        <f t="shared" si="1"/>
        <v>3.79</v>
      </c>
      <c r="J61" s="27">
        <f t="shared" si="2"/>
        <v>189.5</v>
      </c>
      <c r="L61" s="21"/>
      <c r="M61" s="22"/>
    </row>
    <row r="62" spans="1:13" s="28" customFormat="1" ht="24.95" customHeight="1" x14ac:dyDescent="0.25">
      <c r="A62" s="20">
        <v>57</v>
      </c>
      <c r="B62" s="32" t="s">
        <v>74</v>
      </c>
      <c r="C62" s="30" t="s">
        <v>22</v>
      </c>
      <c r="D62" s="31">
        <v>100</v>
      </c>
      <c r="E62" s="25">
        <v>6</v>
      </c>
      <c r="F62" s="25">
        <v>6.59</v>
      </c>
      <c r="G62" s="25">
        <v>6.9</v>
      </c>
      <c r="H62" s="25"/>
      <c r="I62" s="26">
        <f t="shared" si="1"/>
        <v>6.5</v>
      </c>
      <c r="J62" s="27">
        <f t="shared" si="2"/>
        <v>650</v>
      </c>
      <c r="L62" s="21"/>
      <c r="M62" s="22"/>
    </row>
    <row r="63" spans="1:13" s="28" customFormat="1" ht="24.95" customHeight="1" x14ac:dyDescent="0.25">
      <c r="A63" s="20">
        <v>58</v>
      </c>
      <c r="B63" s="32" t="s">
        <v>75</v>
      </c>
      <c r="C63" s="30" t="s">
        <v>22</v>
      </c>
      <c r="D63" s="31">
        <v>50</v>
      </c>
      <c r="E63" s="25">
        <v>7.5</v>
      </c>
      <c r="F63" s="25">
        <v>7.69</v>
      </c>
      <c r="G63" s="25">
        <v>8.6999999999999993</v>
      </c>
      <c r="H63" s="25"/>
      <c r="I63" s="26">
        <f t="shared" si="1"/>
        <v>7.96</v>
      </c>
      <c r="J63" s="27">
        <f t="shared" si="2"/>
        <v>398</v>
      </c>
      <c r="L63" s="21"/>
      <c r="M63" s="22"/>
    </row>
    <row r="64" spans="1:13" s="28" customFormat="1" ht="24.95" customHeight="1" x14ac:dyDescent="0.25">
      <c r="A64" s="20">
        <v>59</v>
      </c>
      <c r="B64" s="32" t="s">
        <v>76</v>
      </c>
      <c r="C64" s="30" t="s">
        <v>22</v>
      </c>
      <c r="D64" s="31">
        <v>50</v>
      </c>
      <c r="E64" s="25">
        <v>11.75</v>
      </c>
      <c r="F64" s="25">
        <v>12</v>
      </c>
      <c r="G64" s="25">
        <v>12.49</v>
      </c>
      <c r="H64" s="25"/>
      <c r="I64" s="26">
        <f t="shared" si="1"/>
        <v>12.08</v>
      </c>
      <c r="J64" s="27">
        <f t="shared" ref="J64:J95" si="3">D64*I64</f>
        <v>604</v>
      </c>
      <c r="L64" s="21"/>
      <c r="M64" s="22"/>
    </row>
    <row r="65" spans="1:13" s="28" customFormat="1" ht="24.95" customHeight="1" x14ac:dyDescent="0.25">
      <c r="A65" s="20">
        <v>60</v>
      </c>
      <c r="B65" s="32" t="s">
        <v>77</v>
      </c>
      <c r="C65" s="30" t="s">
        <v>22</v>
      </c>
      <c r="D65" s="31">
        <v>100</v>
      </c>
      <c r="E65" s="25">
        <v>1.4</v>
      </c>
      <c r="F65" s="25">
        <v>1.79</v>
      </c>
      <c r="G65" s="25">
        <v>1.93</v>
      </c>
      <c r="H65" s="25"/>
      <c r="I65" s="26">
        <f t="shared" ref="I65:I127" si="4">AVERAGE(E65,F65,G65)</f>
        <v>1.71</v>
      </c>
      <c r="J65" s="27">
        <f t="shared" si="3"/>
        <v>171</v>
      </c>
      <c r="L65" s="21"/>
      <c r="M65" s="22"/>
    </row>
    <row r="66" spans="1:13" s="28" customFormat="1" ht="24.95" customHeight="1" x14ac:dyDescent="0.25">
      <c r="A66" s="20">
        <v>61</v>
      </c>
      <c r="B66" s="32" t="s">
        <v>78</v>
      </c>
      <c r="C66" s="30" t="s">
        <v>22</v>
      </c>
      <c r="D66" s="31">
        <v>50</v>
      </c>
      <c r="E66" s="25">
        <v>1.59</v>
      </c>
      <c r="F66" s="25">
        <v>1.83</v>
      </c>
      <c r="G66" s="25">
        <v>1.95</v>
      </c>
      <c r="H66" s="25"/>
      <c r="I66" s="26">
        <f t="shared" si="4"/>
        <v>1.79</v>
      </c>
      <c r="J66" s="27">
        <f t="shared" si="3"/>
        <v>89.5</v>
      </c>
      <c r="L66" s="21"/>
      <c r="M66" s="22"/>
    </row>
    <row r="67" spans="1:13" s="28" customFormat="1" ht="24.95" customHeight="1" x14ac:dyDescent="0.25">
      <c r="A67" s="20">
        <v>62</v>
      </c>
      <c r="B67" s="32" t="s">
        <v>79</v>
      </c>
      <c r="C67" s="30" t="s">
        <v>22</v>
      </c>
      <c r="D67" s="31">
        <v>100</v>
      </c>
      <c r="E67" s="25">
        <v>3.17</v>
      </c>
      <c r="F67" s="25">
        <v>4.32</v>
      </c>
      <c r="G67" s="25">
        <v>4.8</v>
      </c>
      <c r="H67" s="25"/>
      <c r="I67" s="26">
        <f t="shared" si="4"/>
        <v>4.0999999999999996</v>
      </c>
      <c r="J67" s="27">
        <f t="shared" si="3"/>
        <v>410</v>
      </c>
      <c r="L67" s="21"/>
      <c r="M67" s="22"/>
    </row>
    <row r="68" spans="1:13" s="28" customFormat="1" ht="24.95" customHeight="1" x14ac:dyDescent="0.25">
      <c r="A68" s="20">
        <v>63</v>
      </c>
      <c r="B68" s="32" t="s">
        <v>80</v>
      </c>
      <c r="C68" s="30" t="s">
        <v>22</v>
      </c>
      <c r="D68" s="31">
        <v>50</v>
      </c>
      <c r="E68" s="25">
        <v>5.4</v>
      </c>
      <c r="F68" s="25">
        <v>6</v>
      </c>
      <c r="G68" s="25">
        <v>6</v>
      </c>
      <c r="H68" s="25"/>
      <c r="I68" s="26">
        <f t="shared" si="4"/>
        <v>5.8</v>
      </c>
      <c r="J68" s="27">
        <f t="shared" si="3"/>
        <v>290</v>
      </c>
      <c r="L68" s="21"/>
      <c r="M68" s="22"/>
    </row>
    <row r="69" spans="1:13" s="28" customFormat="1" ht="24.95" customHeight="1" x14ac:dyDescent="0.25">
      <c r="A69" s="20">
        <v>64</v>
      </c>
      <c r="B69" s="32" t="s">
        <v>81</v>
      </c>
      <c r="C69" s="30" t="s">
        <v>22</v>
      </c>
      <c r="D69" s="31">
        <v>100</v>
      </c>
      <c r="E69" s="25">
        <v>6</v>
      </c>
      <c r="F69" s="25">
        <v>6.9</v>
      </c>
      <c r="G69" s="25">
        <v>7.8</v>
      </c>
      <c r="H69" s="25"/>
      <c r="I69" s="26">
        <f t="shared" si="4"/>
        <v>6.9</v>
      </c>
      <c r="J69" s="27">
        <f t="shared" si="3"/>
        <v>690</v>
      </c>
      <c r="L69" s="21"/>
      <c r="M69" s="22"/>
    </row>
    <row r="70" spans="1:13" s="28" customFormat="1" ht="24.95" customHeight="1" x14ac:dyDescent="0.25">
      <c r="A70" s="20">
        <v>65</v>
      </c>
      <c r="B70" s="32" t="s">
        <v>82</v>
      </c>
      <c r="C70" s="30" t="s">
        <v>22</v>
      </c>
      <c r="D70" s="31">
        <v>50</v>
      </c>
      <c r="E70" s="25">
        <v>10.73</v>
      </c>
      <c r="F70" s="25">
        <v>10.75</v>
      </c>
      <c r="G70" s="25">
        <v>11.4</v>
      </c>
      <c r="H70" s="25"/>
      <c r="I70" s="26">
        <f t="shared" si="4"/>
        <v>10.96</v>
      </c>
      <c r="J70" s="27">
        <f t="shared" si="3"/>
        <v>548</v>
      </c>
      <c r="L70" s="21"/>
      <c r="M70" s="22"/>
    </row>
    <row r="71" spans="1:13" s="28" customFormat="1" ht="24.95" customHeight="1" x14ac:dyDescent="0.25">
      <c r="A71" s="20">
        <v>66</v>
      </c>
      <c r="B71" s="32" t="s">
        <v>83</v>
      </c>
      <c r="C71" s="30" t="s">
        <v>22</v>
      </c>
      <c r="D71" s="31">
        <v>30</v>
      </c>
      <c r="E71" s="25">
        <v>7.15</v>
      </c>
      <c r="F71" s="25">
        <v>7.5</v>
      </c>
      <c r="G71" s="25">
        <v>7.69</v>
      </c>
      <c r="H71" s="25"/>
      <c r="I71" s="26">
        <f t="shared" si="4"/>
        <v>7.45</v>
      </c>
      <c r="J71" s="27">
        <f t="shared" si="3"/>
        <v>223.5</v>
      </c>
      <c r="L71" s="21"/>
      <c r="M71" s="22"/>
    </row>
    <row r="72" spans="1:13" s="28" customFormat="1" ht="24.95" customHeight="1" x14ac:dyDescent="0.25">
      <c r="A72" s="20">
        <v>67</v>
      </c>
      <c r="B72" s="32" t="s">
        <v>84</v>
      </c>
      <c r="C72" s="30" t="s">
        <v>22</v>
      </c>
      <c r="D72" s="31">
        <v>100</v>
      </c>
      <c r="E72" s="25">
        <v>24.98</v>
      </c>
      <c r="F72" s="25">
        <v>29.87</v>
      </c>
      <c r="G72" s="25">
        <v>32.659999999999997</v>
      </c>
      <c r="H72" s="25"/>
      <c r="I72" s="26">
        <f t="shared" si="4"/>
        <v>29.17</v>
      </c>
      <c r="J72" s="27">
        <f t="shared" si="3"/>
        <v>2917</v>
      </c>
      <c r="L72" s="21"/>
      <c r="M72" s="22"/>
    </row>
    <row r="73" spans="1:13" s="28" customFormat="1" ht="48" customHeight="1" x14ac:dyDescent="0.25">
      <c r="A73" s="20">
        <v>68</v>
      </c>
      <c r="B73" s="24" t="s">
        <v>85</v>
      </c>
      <c r="C73" s="30" t="s">
        <v>22</v>
      </c>
      <c r="D73" s="31">
        <v>10</v>
      </c>
      <c r="E73" s="25">
        <v>4.92</v>
      </c>
      <c r="F73" s="25">
        <v>5</v>
      </c>
      <c r="G73" s="25">
        <v>5.3</v>
      </c>
      <c r="H73" s="25"/>
      <c r="I73" s="26">
        <f t="shared" si="4"/>
        <v>5.07</v>
      </c>
      <c r="J73" s="27">
        <f t="shared" si="3"/>
        <v>50.7</v>
      </c>
      <c r="L73" s="21"/>
      <c r="M73" s="22"/>
    </row>
    <row r="74" spans="1:13" s="28" customFormat="1" ht="24.95" customHeight="1" x14ac:dyDescent="0.25">
      <c r="A74" s="20">
        <v>69</v>
      </c>
      <c r="B74" s="32" t="s">
        <v>86</v>
      </c>
      <c r="C74" s="30" t="s">
        <v>17</v>
      </c>
      <c r="D74" s="31">
        <v>20</v>
      </c>
      <c r="E74" s="25">
        <v>21</v>
      </c>
      <c r="F74" s="25">
        <v>22.94</v>
      </c>
      <c r="G74" s="25">
        <v>28.01</v>
      </c>
      <c r="H74" s="25"/>
      <c r="I74" s="26">
        <f t="shared" si="4"/>
        <v>23.98</v>
      </c>
      <c r="J74" s="27">
        <f t="shared" si="3"/>
        <v>479.6</v>
      </c>
      <c r="L74" s="21"/>
      <c r="M74" s="22"/>
    </row>
    <row r="75" spans="1:13" s="29" customFormat="1" ht="24.95" customHeight="1" x14ac:dyDescent="0.25">
      <c r="A75" s="20">
        <v>70</v>
      </c>
      <c r="B75" s="32" t="s">
        <v>87</v>
      </c>
      <c r="C75" s="30" t="s">
        <v>17</v>
      </c>
      <c r="D75" s="31">
        <v>50</v>
      </c>
      <c r="E75" s="25">
        <v>12</v>
      </c>
      <c r="F75" s="25">
        <v>14.26</v>
      </c>
      <c r="G75" s="25">
        <v>14.26</v>
      </c>
      <c r="H75" s="25"/>
      <c r="I75" s="26">
        <f t="shared" si="4"/>
        <v>13.51</v>
      </c>
      <c r="J75" s="27">
        <f t="shared" si="3"/>
        <v>675.5</v>
      </c>
      <c r="L75" s="21"/>
      <c r="M75" s="21"/>
    </row>
    <row r="76" spans="1:13" s="28" customFormat="1" ht="24.95" customHeight="1" x14ac:dyDescent="0.25">
      <c r="A76" s="20">
        <v>71</v>
      </c>
      <c r="B76" s="32" t="s">
        <v>88</v>
      </c>
      <c r="C76" s="30" t="s">
        <v>17</v>
      </c>
      <c r="D76" s="31">
        <v>20</v>
      </c>
      <c r="E76" s="25">
        <v>14.1</v>
      </c>
      <c r="F76" s="25">
        <v>17.899999999999999</v>
      </c>
      <c r="G76" s="25">
        <v>19.809999999999999</v>
      </c>
      <c r="H76" s="25"/>
      <c r="I76" s="26">
        <f t="shared" si="4"/>
        <v>17.27</v>
      </c>
      <c r="J76" s="27">
        <f t="shared" si="3"/>
        <v>345.4</v>
      </c>
      <c r="L76" s="21"/>
      <c r="M76" s="22"/>
    </row>
    <row r="77" spans="1:13" s="28" customFormat="1" ht="24.95" customHeight="1" x14ac:dyDescent="0.25">
      <c r="A77" s="20">
        <v>72</v>
      </c>
      <c r="B77" s="32" t="s">
        <v>89</v>
      </c>
      <c r="C77" s="30" t="s">
        <v>32</v>
      </c>
      <c r="D77" s="31">
        <v>100</v>
      </c>
      <c r="E77" s="25">
        <v>8</v>
      </c>
      <c r="F77" s="25">
        <v>8.8000000000000007</v>
      </c>
      <c r="G77" s="25">
        <v>9.5</v>
      </c>
      <c r="H77" s="25"/>
      <c r="I77" s="26">
        <f t="shared" si="4"/>
        <v>8.77</v>
      </c>
      <c r="J77" s="27">
        <f t="shared" si="3"/>
        <v>877</v>
      </c>
      <c r="L77" s="21"/>
      <c r="M77" s="22"/>
    </row>
    <row r="78" spans="1:13" s="28" customFormat="1" ht="24.95" customHeight="1" x14ac:dyDescent="0.25">
      <c r="A78" s="20">
        <v>73</v>
      </c>
      <c r="B78" s="32" t="s">
        <v>90</v>
      </c>
      <c r="C78" s="30" t="s">
        <v>32</v>
      </c>
      <c r="D78" s="31">
        <v>10</v>
      </c>
      <c r="E78" s="25">
        <v>23</v>
      </c>
      <c r="F78" s="25">
        <v>24.99</v>
      </c>
      <c r="G78" s="25">
        <v>26.01</v>
      </c>
      <c r="H78" s="25"/>
      <c r="I78" s="26">
        <f t="shared" si="4"/>
        <v>24.67</v>
      </c>
      <c r="J78" s="27">
        <f t="shared" si="3"/>
        <v>246.7</v>
      </c>
      <c r="L78" s="21"/>
      <c r="M78" s="22"/>
    </row>
    <row r="79" spans="1:13" s="28" customFormat="1" ht="24.95" customHeight="1" x14ac:dyDescent="0.25">
      <c r="A79" s="20">
        <v>74</v>
      </c>
      <c r="B79" s="32" t="s">
        <v>91</v>
      </c>
      <c r="C79" s="30" t="s">
        <v>32</v>
      </c>
      <c r="D79" s="31">
        <v>30</v>
      </c>
      <c r="E79" s="25">
        <v>12.3</v>
      </c>
      <c r="F79" s="25">
        <v>12.83</v>
      </c>
      <c r="G79" s="25">
        <v>15.91</v>
      </c>
      <c r="H79" s="25"/>
      <c r="I79" s="26">
        <f t="shared" si="4"/>
        <v>13.68</v>
      </c>
      <c r="J79" s="27">
        <f t="shared" si="3"/>
        <v>410.4</v>
      </c>
      <c r="L79" s="21"/>
      <c r="M79" s="22"/>
    </row>
    <row r="80" spans="1:13" s="28" customFormat="1" ht="24.95" customHeight="1" x14ac:dyDescent="0.25">
      <c r="A80" s="20">
        <v>75</v>
      </c>
      <c r="B80" s="32" t="s">
        <v>92</v>
      </c>
      <c r="C80" s="30" t="s">
        <v>32</v>
      </c>
      <c r="D80" s="31">
        <v>50</v>
      </c>
      <c r="E80" s="25">
        <v>4.09</v>
      </c>
      <c r="F80" s="25">
        <v>4.09</v>
      </c>
      <c r="G80" s="25">
        <v>4.7</v>
      </c>
      <c r="H80" s="25"/>
      <c r="I80" s="26">
        <f t="shared" si="4"/>
        <v>4.29</v>
      </c>
      <c r="J80" s="27">
        <f t="shared" si="3"/>
        <v>214.5</v>
      </c>
      <c r="L80" s="21"/>
      <c r="M80" s="22"/>
    </row>
    <row r="81" spans="1:13" s="28" customFormat="1" ht="24.95" customHeight="1" x14ac:dyDescent="0.25">
      <c r="A81" s="20">
        <v>76</v>
      </c>
      <c r="B81" s="32" t="s">
        <v>93</v>
      </c>
      <c r="C81" s="30" t="s">
        <v>15</v>
      </c>
      <c r="D81" s="31">
        <v>30</v>
      </c>
      <c r="E81" s="25">
        <v>9.73</v>
      </c>
      <c r="F81" s="25">
        <v>10.5</v>
      </c>
      <c r="G81" s="25">
        <v>13</v>
      </c>
      <c r="H81" s="25"/>
      <c r="I81" s="26">
        <f t="shared" si="4"/>
        <v>11.08</v>
      </c>
      <c r="J81" s="27">
        <f t="shared" si="3"/>
        <v>332.4</v>
      </c>
      <c r="L81" s="21"/>
      <c r="M81" s="22"/>
    </row>
    <row r="82" spans="1:13" s="28" customFormat="1" ht="24.95" customHeight="1" x14ac:dyDescent="0.25">
      <c r="A82" s="20">
        <v>77</v>
      </c>
      <c r="B82" s="32" t="s">
        <v>94</v>
      </c>
      <c r="C82" s="30" t="s">
        <v>15</v>
      </c>
      <c r="D82" s="31">
        <v>30</v>
      </c>
      <c r="E82" s="25">
        <v>8.4</v>
      </c>
      <c r="F82" s="25">
        <v>12</v>
      </c>
      <c r="G82" s="25">
        <v>14.5</v>
      </c>
      <c r="H82" s="25"/>
      <c r="I82" s="26">
        <f t="shared" si="4"/>
        <v>11.63</v>
      </c>
      <c r="J82" s="27">
        <f t="shared" si="3"/>
        <v>348.9</v>
      </c>
      <c r="L82" s="21"/>
      <c r="M82" s="22"/>
    </row>
    <row r="83" spans="1:13" s="28" customFormat="1" ht="24.95" customHeight="1" x14ac:dyDescent="0.25">
      <c r="A83" s="20">
        <v>78</v>
      </c>
      <c r="B83" s="32" t="s">
        <v>95</v>
      </c>
      <c r="C83" s="30" t="s">
        <v>17</v>
      </c>
      <c r="D83" s="31">
        <v>500</v>
      </c>
      <c r="E83" s="25">
        <v>0.49</v>
      </c>
      <c r="F83" s="25">
        <v>0.6</v>
      </c>
      <c r="G83" s="25">
        <v>0.64</v>
      </c>
      <c r="H83" s="25"/>
      <c r="I83" s="26">
        <f t="shared" si="4"/>
        <v>0.57999999999999996</v>
      </c>
      <c r="J83" s="27">
        <f t="shared" si="3"/>
        <v>290</v>
      </c>
      <c r="L83" s="21"/>
      <c r="M83" s="22"/>
    </row>
    <row r="84" spans="1:13" s="28" customFormat="1" ht="24.95" customHeight="1" x14ac:dyDescent="0.25">
      <c r="A84" s="20">
        <v>79</v>
      </c>
      <c r="B84" s="32" t="s">
        <v>96</v>
      </c>
      <c r="C84" s="30" t="s">
        <v>17</v>
      </c>
      <c r="D84" s="31">
        <v>100</v>
      </c>
      <c r="E84" s="25">
        <v>5.32</v>
      </c>
      <c r="F84" s="25">
        <v>6.2</v>
      </c>
      <c r="G84" s="25">
        <v>6.86</v>
      </c>
      <c r="H84" s="25"/>
      <c r="I84" s="26">
        <f t="shared" si="4"/>
        <v>6.13</v>
      </c>
      <c r="J84" s="27">
        <f t="shared" si="3"/>
        <v>613</v>
      </c>
      <c r="L84" s="21"/>
      <c r="M84" s="22"/>
    </row>
    <row r="85" spans="1:13" s="28" customFormat="1" ht="45" customHeight="1" x14ac:dyDescent="0.25">
      <c r="A85" s="20">
        <v>80</v>
      </c>
      <c r="B85" s="32" t="s">
        <v>166</v>
      </c>
      <c r="C85" s="30" t="s">
        <v>17</v>
      </c>
      <c r="D85" s="31">
        <v>100</v>
      </c>
      <c r="E85" s="25">
        <v>20.85</v>
      </c>
      <c r="F85" s="25">
        <v>23</v>
      </c>
      <c r="G85" s="25">
        <v>24.75</v>
      </c>
      <c r="H85" s="25"/>
      <c r="I85" s="26">
        <f t="shared" si="4"/>
        <v>22.87</v>
      </c>
      <c r="J85" s="27">
        <f t="shared" si="3"/>
        <v>2287</v>
      </c>
      <c r="L85" s="21"/>
      <c r="M85" s="22"/>
    </row>
    <row r="86" spans="1:13" s="28" customFormat="1" ht="45.75" customHeight="1" x14ac:dyDescent="0.25">
      <c r="A86" s="20">
        <v>81</v>
      </c>
      <c r="B86" s="32" t="s">
        <v>97</v>
      </c>
      <c r="C86" s="30" t="s">
        <v>17</v>
      </c>
      <c r="D86" s="31">
        <v>30</v>
      </c>
      <c r="E86" s="25">
        <v>13.3</v>
      </c>
      <c r="F86" s="25">
        <v>13.5</v>
      </c>
      <c r="G86" s="25">
        <v>13.54</v>
      </c>
      <c r="H86" s="25"/>
      <c r="I86" s="26">
        <f t="shared" si="4"/>
        <v>13.45</v>
      </c>
      <c r="J86" s="27">
        <f t="shared" si="3"/>
        <v>403.5</v>
      </c>
      <c r="L86" s="21"/>
      <c r="M86" s="22"/>
    </row>
    <row r="87" spans="1:13" s="28" customFormat="1" ht="48.75" customHeight="1" x14ac:dyDescent="0.25">
      <c r="A87" s="20">
        <v>82</v>
      </c>
      <c r="B87" s="32" t="s">
        <v>98</v>
      </c>
      <c r="C87" s="30" t="s">
        <v>17</v>
      </c>
      <c r="D87" s="31">
        <v>20</v>
      </c>
      <c r="E87" s="25">
        <v>18</v>
      </c>
      <c r="F87" s="25">
        <v>18.8</v>
      </c>
      <c r="G87" s="25">
        <v>19.11</v>
      </c>
      <c r="H87" s="25"/>
      <c r="I87" s="26">
        <f t="shared" si="4"/>
        <v>18.64</v>
      </c>
      <c r="J87" s="27">
        <f t="shared" si="3"/>
        <v>372.8</v>
      </c>
      <c r="L87" s="21"/>
      <c r="M87" s="22"/>
    </row>
    <row r="88" spans="1:13" s="28" customFormat="1" ht="24.95" customHeight="1" x14ac:dyDescent="0.25">
      <c r="A88" s="20">
        <v>83</v>
      </c>
      <c r="B88" s="32" t="s">
        <v>167</v>
      </c>
      <c r="C88" s="30" t="s">
        <v>17</v>
      </c>
      <c r="D88" s="31">
        <v>50</v>
      </c>
      <c r="E88" s="25">
        <v>10.3</v>
      </c>
      <c r="F88" s="25">
        <v>11</v>
      </c>
      <c r="G88" s="25">
        <v>11.1</v>
      </c>
      <c r="H88" s="25"/>
      <c r="I88" s="26">
        <f t="shared" si="4"/>
        <v>10.8</v>
      </c>
      <c r="J88" s="27">
        <f t="shared" si="3"/>
        <v>540</v>
      </c>
      <c r="L88" s="21"/>
      <c r="M88" s="22"/>
    </row>
    <row r="89" spans="1:13" s="28" customFormat="1" ht="24.95" customHeight="1" x14ac:dyDescent="0.25">
      <c r="A89" s="20">
        <v>84</v>
      </c>
      <c r="B89" s="32" t="s">
        <v>99</v>
      </c>
      <c r="C89" s="30" t="s">
        <v>17</v>
      </c>
      <c r="D89" s="31">
        <v>200</v>
      </c>
      <c r="E89" s="25">
        <v>1.21</v>
      </c>
      <c r="F89" s="25">
        <v>1.29</v>
      </c>
      <c r="G89" s="25">
        <v>1.6</v>
      </c>
      <c r="H89" s="25"/>
      <c r="I89" s="26">
        <f t="shared" si="4"/>
        <v>1.37</v>
      </c>
      <c r="J89" s="27">
        <f t="shared" si="3"/>
        <v>274</v>
      </c>
      <c r="L89" s="21"/>
      <c r="M89" s="22"/>
    </row>
    <row r="90" spans="1:13" s="28" customFormat="1" ht="24.95" customHeight="1" x14ac:dyDescent="0.25">
      <c r="A90" s="20">
        <v>85</v>
      </c>
      <c r="B90" s="32" t="s">
        <v>100</v>
      </c>
      <c r="C90" s="30" t="s">
        <v>17</v>
      </c>
      <c r="D90" s="31">
        <v>100</v>
      </c>
      <c r="E90" s="25">
        <v>1.6</v>
      </c>
      <c r="F90" s="25">
        <v>1.61</v>
      </c>
      <c r="G90" s="25">
        <v>1.66</v>
      </c>
      <c r="H90" s="25"/>
      <c r="I90" s="26">
        <f t="shared" si="4"/>
        <v>1.62</v>
      </c>
      <c r="J90" s="27">
        <f t="shared" si="3"/>
        <v>162</v>
      </c>
      <c r="L90" s="21"/>
      <c r="M90" s="22"/>
    </row>
    <row r="91" spans="1:13" s="28" customFormat="1" ht="24.95" customHeight="1" x14ac:dyDescent="0.25">
      <c r="A91" s="20">
        <v>86</v>
      </c>
      <c r="B91" s="32" t="s">
        <v>101</v>
      </c>
      <c r="C91" s="30" t="s">
        <v>17</v>
      </c>
      <c r="D91" s="31">
        <v>20</v>
      </c>
      <c r="E91" s="25">
        <v>5</v>
      </c>
      <c r="F91" s="25">
        <v>6</v>
      </c>
      <c r="G91" s="25">
        <v>6.5</v>
      </c>
      <c r="H91" s="25"/>
      <c r="I91" s="26">
        <f t="shared" si="4"/>
        <v>5.83</v>
      </c>
      <c r="J91" s="27">
        <f t="shared" si="3"/>
        <v>116.6</v>
      </c>
      <c r="L91" s="21"/>
      <c r="M91" s="22"/>
    </row>
    <row r="92" spans="1:13" s="28" customFormat="1" ht="24.95" customHeight="1" x14ac:dyDescent="0.25">
      <c r="A92" s="20">
        <v>87</v>
      </c>
      <c r="B92" s="32" t="s">
        <v>102</v>
      </c>
      <c r="C92" s="30" t="s">
        <v>32</v>
      </c>
      <c r="D92" s="31">
        <v>50</v>
      </c>
      <c r="E92" s="25">
        <v>6.3</v>
      </c>
      <c r="F92" s="25">
        <v>6.3</v>
      </c>
      <c r="G92" s="25">
        <v>6.3</v>
      </c>
      <c r="H92" s="25"/>
      <c r="I92" s="26">
        <f t="shared" si="4"/>
        <v>6.3</v>
      </c>
      <c r="J92" s="27">
        <f t="shared" si="3"/>
        <v>315</v>
      </c>
      <c r="L92" s="21"/>
      <c r="M92" s="22"/>
    </row>
    <row r="93" spans="1:13" s="28" customFormat="1" ht="24.95" customHeight="1" x14ac:dyDescent="0.25">
      <c r="A93" s="20">
        <v>88</v>
      </c>
      <c r="B93" s="32" t="s">
        <v>103</v>
      </c>
      <c r="C93" s="30" t="s">
        <v>17</v>
      </c>
      <c r="D93" s="31">
        <v>100</v>
      </c>
      <c r="E93" s="25">
        <v>3.6</v>
      </c>
      <c r="F93" s="25">
        <v>4.5999999999999996</v>
      </c>
      <c r="G93" s="25">
        <v>4.6500000000000004</v>
      </c>
      <c r="H93" s="25"/>
      <c r="I93" s="26">
        <f t="shared" si="4"/>
        <v>4.28</v>
      </c>
      <c r="J93" s="27">
        <f t="shared" si="3"/>
        <v>428</v>
      </c>
      <c r="L93" s="21"/>
      <c r="M93" s="22"/>
    </row>
    <row r="94" spans="1:13" s="28" customFormat="1" ht="24.95" customHeight="1" x14ac:dyDescent="0.25">
      <c r="A94" s="20">
        <v>89</v>
      </c>
      <c r="B94" s="32" t="s">
        <v>104</v>
      </c>
      <c r="C94" s="30" t="s">
        <v>17</v>
      </c>
      <c r="D94" s="31">
        <v>20</v>
      </c>
      <c r="E94" s="25">
        <v>6.49</v>
      </c>
      <c r="F94" s="25">
        <v>6.98</v>
      </c>
      <c r="G94" s="25">
        <v>7.43</v>
      </c>
      <c r="H94" s="25"/>
      <c r="I94" s="26">
        <f t="shared" si="4"/>
        <v>6.97</v>
      </c>
      <c r="J94" s="27">
        <f t="shared" si="3"/>
        <v>139.4</v>
      </c>
      <c r="L94" s="21"/>
      <c r="M94" s="22"/>
    </row>
    <row r="95" spans="1:13" s="28" customFormat="1" ht="24.95" customHeight="1" x14ac:dyDescent="0.25">
      <c r="A95" s="20">
        <v>90</v>
      </c>
      <c r="B95" s="32" t="s">
        <v>105</v>
      </c>
      <c r="C95" s="30" t="s">
        <v>106</v>
      </c>
      <c r="D95" s="31">
        <v>50</v>
      </c>
      <c r="E95" s="25">
        <v>48.3</v>
      </c>
      <c r="F95" s="25">
        <v>51.2</v>
      </c>
      <c r="G95" s="25">
        <v>54.15</v>
      </c>
      <c r="H95" s="25"/>
      <c r="I95" s="26">
        <f t="shared" si="4"/>
        <v>51.22</v>
      </c>
      <c r="J95" s="27">
        <f t="shared" si="3"/>
        <v>2561</v>
      </c>
      <c r="L95" s="21"/>
      <c r="M95" s="22"/>
    </row>
    <row r="96" spans="1:13" s="28" customFormat="1" ht="24.95" customHeight="1" x14ac:dyDescent="0.25">
      <c r="A96" s="20">
        <v>91</v>
      </c>
      <c r="B96" s="32" t="s">
        <v>160</v>
      </c>
      <c r="C96" s="30" t="s">
        <v>23</v>
      </c>
      <c r="D96" s="31">
        <v>50</v>
      </c>
      <c r="E96" s="25">
        <v>13.19</v>
      </c>
      <c r="F96" s="25">
        <v>13.19</v>
      </c>
      <c r="G96" s="25">
        <v>13.9</v>
      </c>
      <c r="H96" s="25"/>
      <c r="I96" s="26">
        <f t="shared" si="4"/>
        <v>13.43</v>
      </c>
      <c r="J96" s="27">
        <f t="shared" ref="J96:J126" si="5">D96*I96</f>
        <v>671.5</v>
      </c>
      <c r="L96" s="21"/>
      <c r="M96" s="22"/>
    </row>
    <row r="97" spans="1:13" s="28" customFormat="1" ht="24.95" customHeight="1" x14ac:dyDescent="0.25">
      <c r="A97" s="20">
        <v>92</v>
      </c>
      <c r="B97" s="32" t="s">
        <v>161</v>
      </c>
      <c r="C97" s="30" t="s">
        <v>23</v>
      </c>
      <c r="D97" s="31">
        <v>250</v>
      </c>
      <c r="E97" s="25">
        <v>13.44</v>
      </c>
      <c r="F97" s="25">
        <v>13.44</v>
      </c>
      <c r="G97" s="25">
        <v>16.100000000000001</v>
      </c>
      <c r="H97" s="25"/>
      <c r="I97" s="26">
        <f t="shared" si="4"/>
        <v>14.33</v>
      </c>
      <c r="J97" s="27">
        <f t="shared" si="5"/>
        <v>3582.5</v>
      </c>
      <c r="L97" s="21"/>
      <c r="M97" s="22"/>
    </row>
    <row r="98" spans="1:13" s="28" customFormat="1" ht="24.95" customHeight="1" x14ac:dyDescent="0.25">
      <c r="A98" s="20">
        <v>93</v>
      </c>
      <c r="B98" s="32" t="s">
        <v>107</v>
      </c>
      <c r="C98" s="30" t="s">
        <v>44</v>
      </c>
      <c r="D98" s="31">
        <v>30</v>
      </c>
      <c r="E98" s="25">
        <v>2</v>
      </c>
      <c r="F98" s="25">
        <v>2.2999999999999998</v>
      </c>
      <c r="G98" s="25">
        <v>2.5</v>
      </c>
      <c r="H98" s="25"/>
      <c r="I98" s="26">
        <f t="shared" si="4"/>
        <v>2.27</v>
      </c>
      <c r="J98" s="27">
        <f t="shared" si="5"/>
        <v>68.099999999999994</v>
      </c>
      <c r="L98" s="21"/>
      <c r="M98" s="22"/>
    </row>
    <row r="99" spans="1:13" s="28" customFormat="1" ht="24.95" customHeight="1" x14ac:dyDescent="0.25">
      <c r="A99" s="20">
        <v>94</v>
      </c>
      <c r="B99" s="32" t="s">
        <v>108</v>
      </c>
      <c r="C99" s="30" t="s">
        <v>44</v>
      </c>
      <c r="D99" s="31">
        <v>100</v>
      </c>
      <c r="E99" s="25">
        <v>2</v>
      </c>
      <c r="F99" s="25">
        <v>2</v>
      </c>
      <c r="G99" s="25">
        <v>2.1800000000000002</v>
      </c>
      <c r="H99" s="25"/>
      <c r="I99" s="26">
        <f t="shared" si="4"/>
        <v>2.06</v>
      </c>
      <c r="J99" s="27">
        <f t="shared" si="5"/>
        <v>206</v>
      </c>
      <c r="L99" s="21"/>
      <c r="M99" s="22"/>
    </row>
    <row r="100" spans="1:13" s="28" customFormat="1" ht="24.95" customHeight="1" x14ac:dyDescent="0.25">
      <c r="A100" s="20">
        <v>95</v>
      </c>
      <c r="B100" s="32" t="s">
        <v>109</v>
      </c>
      <c r="C100" s="30" t="s">
        <v>110</v>
      </c>
      <c r="D100" s="33">
        <v>3000</v>
      </c>
      <c r="E100" s="25">
        <v>30</v>
      </c>
      <c r="F100" s="25">
        <v>30.96</v>
      </c>
      <c r="G100" s="25">
        <v>32.9</v>
      </c>
      <c r="H100" s="25"/>
      <c r="I100" s="26">
        <f t="shared" si="4"/>
        <v>31.29</v>
      </c>
      <c r="J100" s="27">
        <f t="shared" si="5"/>
        <v>93870</v>
      </c>
      <c r="L100" s="21"/>
      <c r="M100" s="22"/>
    </row>
    <row r="101" spans="1:13" s="28" customFormat="1" ht="24.95" customHeight="1" x14ac:dyDescent="0.25">
      <c r="A101" s="20">
        <v>96</v>
      </c>
      <c r="B101" s="32" t="s">
        <v>111</v>
      </c>
      <c r="C101" s="30" t="s">
        <v>44</v>
      </c>
      <c r="D101" s="31">
        <v>100</v>
      </c>
      <c r="E101" s="25">
        <v>1.04</v>
      </c>
      <c r="F101" s="25">
        <v>1.08</v>
      </c>
      <c r="G101" s="25">
        <v>1.35</v>
      </c>
      <c r="H101" s="25"/>
      <c r="I101" s="26">
        <f t="shared" si="4"/>
        <v>1.1599999999999999</v>
      </c>
      <c r="J101" s="27">
        <f t="shared" si="5"/>
        <v>116</v>
      </c>
      <c r="L101" s="21"/>
      <c r="M101" s="22"/>
    </row>
    <row r="102" spans="1:13" s="28" customFormat="1" ht="24.95" customHeight="1" x14ac:dyDescent="0.25">
      <c r="A102" s="20">
        <v>97</v>
      </c>
      <c r="B102" s="32" t="s">
        <v>112</v>
      </c>
      <c r="C102" s="30" t="s">
        <v>44</v>
      </c>
      <c r="D102" s="31">
        <v>100</v>
      </c>
      <c r="E102" s="25">
        <v>1.03</v>
      </c>
      <c r="F102" s="25">
        <v>1.23</v>
      </c>
      <c r="G102" s="25">
        <v>1.23</v>
      </c>
      <c r="H102" s="25"/>
      <c r="I102" s="26">
        <f t="shared" si="4"/>
        <v>1.1599999999999999</v>
      </c>
      <c r="J102" s="27">
        <f t="shared" si="5"/>
        <v>116</v>
      </c>
      <c r="L102" s="21"/>
      <c r="M102" s="22"/>
    </row>
    <row r="103" spans="1:13" s="28" customFormat="1" ht="24.95" customHeight="1" x14ac:dyDescent="0.25">
      <c r="A103" s="20">
        <v>98</v>
      </c>
      <c r="B103" s="32" t="s">
        <v>113</v>
      </c>
      <c r="C103" s="30" t="s">
        <v>22</v>
      </c>
      <c r="D103" s="31">
        <v>50</v>
      </c>
      <c r="E103" s="25">
        <v>92</v>
      </c>
      <c r="F103" s="25">
        <v>97.5</v>
      </c>
      <c r="G103" s="25">
        <v>99.45</v>
      </c>
      <c r="H103" s="25"/>
      <c r="I103" s="26">
        <f t="shared" si="4"/>
        <v>96.32</v>
      </c>
      <c r="J103" s="27">
        <f t="shared" si="5"/>
        <v>4816</v>
      </c>
      <c r="L103" s="21"/>
      <c r="M103" s="22"/>
    </row>
    <row r="104" spans="1:13" s="29" customFormat="1" ht="24.95" customHeight="1" x14ac:dyDescent="0.25">
      <c r="A104" s="20">
        <v>99</v>
      </c>
      <c r="B104" s="32" t="s">
        <v>114</v>
      </c>
      <c r="C104" s="30" t="s">
        <v>44</v>
      </c>
      <c r="D104" s="31">
        <v>500</v>
      </c>
      <c r="E104" s="25">
        <v>1.6</v>
      </c>
      <c r="F104" s="25">
        <v>1.8</v>
      </c>
      <c r="G104" s="25">
        <v>2</v>
      </c>
      <c r="H104" s="25"/>
      <c r="I104" s="26">
        <f t="shared" si="4"/>
        <v>1.8</v>
      </c>
      <c r="J104" s="27">
        <f t="shared" si="5"/>
        <v>900</v>
      </c>
      <c r="L104" s="21"/>
      <c r="M104" s="21"/>
    </row>
    <row r="105" spans="1:13" s="28" customFormat="1" ht="24.95" customHeight="1" x14ac:dyDescent="0.25">
      <c r="A105" s="20">
        <v>100</v>
      </c>
      <c r="B105" s="32" t="s">
        <v>115</v>
      </c>
      <c r="C105" s="30" t="s">
        <v>44</v>
      </c>
      <c r="D105" s="31">
        <v>100</v>
      </c>
      <c r="E105" s="25">
        <v>0.4</v>
      </c>
      <c r="F105" s="25">
        <v>0.5</v>
      </c>
      <c r="G105" s="25">
        <v>0.59</v>
      </c>
      <c r="H105" s="25"/>
      <c r="I105" s="26">
        <f t="shared" si="4"/>
        <v>0.5</v>
      </c>
      <c r="J105" s="27">
        <f t="shared" si="5"/>
        <v>50</v>
      </c>
      <c r="L105" s="21"/>
      <c r="M105" s="22"/>
    </row>
    <row r="106" spans="1:13" s="28" customFormat="1" ht="24.95" customHeight="1" x14ac:dyDescent="0.25">
      <c r="A106" s="20">
        <v>101</v>
      </c>
      <c r="B106" s="32" t="s">
        <v>116</v>
      </c>
      <c r="C106" s="30" t="s">
        <v>110</v>
      </c>
      <c r="D106" s="31">
        <v>50</v>
      </c>
      <c r="E106" s="25">
        <v>20.21</v>
      </c>
      <c r="F106" s="25">
        <v>20.21</v>
      </c>
      <c r="G106" s="25">
        <v>21.95</v>
      </c>
      <c r="H106" s="25"/>
      <c r="I106" s="26">
        <f t="shared" si="4"/>
        <v>20.79</v>
      </c>
      <c r="J106" s="27">
        <f t="shared" si="5"/>
        <v>1039.5</v>
      </c>
      <c r="L106" s="21"/>
      <c r="M106" s="22"/>
    </row>
    <row r="107" spans="1:13" s="28" customFormat="1" ht="24.95" customHeight="1" x14ac:dyDescent="0.25">
      <c r="A107" s="20">
        <v>102</v>
      </c>
      <c r="B107" s="32" t="s">
        <v>117</v>
      </c>
      <c r="C107" s="30" t="s">
        <v>17</v>
      </c>
      <c r="D107" s="31">
        <v>200</v>
      </c>
      <c r="E107" s="25">
        <v>17.5</v>
      </c>
      <c r="F107" s="25">
        <v>18</v>
      </c>
      <c r="G107" s="25">
        <v>19.68</v>
      </c>
      <c r="H107" s="25"/>
      <c r="I107" s="26">
        <f t="shared" si="4"/>
        <v>18.39</v>
      </c>
      <c r="J107" s="27">
        <f t="shared" si="5"/>
        <v>3678</v>
      </c>
      <c r="L107" s="21"/>
      <c r="M107" s="22"/>
    </row>
    <row r="108" spans="1:13" s="28" customFormat="1" ht="24.95" customHeight="1" x14ac:dyDescent="0.25">
      <c r="A108" s="20">
        <v>103</v>
      </c>
      <c r="B108" s="32" t="s">
        <v>118</v>
      </c>
      <c r="C108" s="30" t="s">
        <v>17</v>
      </c>
      <c r="D108" s="31">
        <v>100</v>
      </c>
      <c r="E108" s="25">
        <v>22.96</v>
      </c>
      <c r="F108" s="25">
        <v>23.87</v>
      </c>
      <c r="G108" s="25">
        <v>25</v>
      </c>
      <c r="H108" s="25"/>
      <c r="I108" s="26">
        <f t="shared" si="4"/>
        <v>23.94</v>
      </c>
      <c r="J108" s="27">
        <f t="shared" si="5"/>
        <v>2394</v>
      </c>
      <c r="L108" s="21"/>
      <c r="M108" s="22"/>
    </row>
    <row r="109" spans="1:13" s="28" customFormat="1" ht="24.95" customHeight="1" x14ac:dyDescent="0.25">
      <c r="A109" s="20">
        <v>104</v>
      </c>
      <c r="B109" s="32" t="s">
        <v>119</v>
      </c>
      <c r="C109" s="30" t="s">
        <v>17</v>
      </c>
      <c r="D109" s="31">
        <v>200</v>
      </c>
      <c r="E109" s="25">
        <v>1.94</v>
      </c>
      <c r="F109" s="25">
        <v>2.0099999999999998</v>
      </c>
      <c r="G109" s="25">
        <v>2.06</v>
      </c>
      <c r="H109" s="25"/>
      <c r="I109" s="26">
        <f t="shared" si="4"/>
        <v>2</v>
      </c>
      <c r="J109" s="27">
        <f t="shared" si="5"/>
        <v>400</v>
      </c>
      <c r="L109" s="21"/>
      <c r="M109" s="22"/>
    </row>
    <row r="110" spans="1:13" s="28" customFormat="1" ht="24.95" customHeight="1" x14ac:dyDescent="0.25">
      <c r="A110" s="20">
        <v>105</v>
      </c>
      <c r="B110" s="32" t="s">
        <v>120</v>
      </c>
      <c r="C110" s="30" t="s">
        <v>17</v>
      </c>
      <c r="D110" s="31">
        <v>50</v>
      </c>
      <c r="E110" s="25">
        <v>40.25</v>
      </c>
      <c r="F110" s="25">
        <v>51</v>
      </c>
      <c r="G110" s="25">
        <v>60.71</v>
      </c>
      <c r="H110" s="25"/>
      <c r="I110" s="26">
        <f t="shared" si="4"/>
        <v>50.65</v>
      </c>
      <c r="J110" s="27">
        <f t="shared" si="5"/>
        <v>2532.5</v>
      </c>
      <c r="L110" s="21"/>
      <c r="M110" s="22"/>
    </row>
    <row r="111" spans="1:13" s="28" customFormat="1" ht="24.95" customHeight="1" x14ac:dyDescent="0.25">
      <c r="A111" s="20">
        <v>106</v>
      </c>
      <c r="B111" s="32" t="s">
        <v>121</v>
      </c>
      <c r="C111" s="30" t="s">
        <v>17</v>
      </c>
      <c r="D111" s="31">
        <v>30</v>
      </c>
      <c r="E111" s="25">
        <v>22</v>
      </c>
      <c r="F111" s="25">
        <v>24.23</v>
      </c>
      <c r="G111" s="25">
        <v>28</v>
      </c>
      <c r="H111" s="25"/>
      <c r="I111" s="26">
        <f t="shared" si="4"/>
        <v>24.74</v>
      </c>
      <c r="J111" s="27">
        <f t="shared" si="5"/>
        <v>742.2</v>
      </c>
      <c r="L111" s="21"/>
      <c r="M111" s="22"/>
    </row>
    <row r="112" spans="1:13" s="28" customFormat="1" ht="24.95" customHeight="1" x14ac:dyDescent="0.25">
      <c r="A112" s="20">
        <v>107</v>
      </c>
      <c r="B112" s="32" t="s">
        <v>122</v>
      </c>
      <c r="C112" s="30" t="s">
        <v>17</v>
      </c>
      <c r="D112" s="31">
        <v>100</v>
      </c>
      <c r="E112" s="25">
        <v>3.7</v>
      </c>
      <c r="F112" s="25">
        <v>3.74</v>
      </c>
      <c r="G112" s="25">
        <v>3.8</v>
      </c>
      <c r="H112" s="25"/>
      <c r="I112" s="26">
        <f t="shared" si="4"/>
        <v>3.75</v>
      </c>
      <c r="J112" s="27">
        <f t="shared" si="5"/>
        <v>375</v>
      </c>
      <c r="L112" s="21"/>
      <c r="M112" s="22"/>
    </row>
    <row r="113" spans="1:13" s="28" customFormat="1" ht="24.95" customHeight="1" x14ac:dyDescent="0.25">
      <c r="A113" s="20">
        <v>108</v>
      </c>
      <c r="B113" s="32" t="s">
        <v>123</v>
      </c>
      <c r="C113" s="30" t="s">
        <v>17</v>
      </c>
      <c r="D113" s="31">
        <v>100</v>
      </c>
      <c r="E113" s="25">
        <v>2.66</v>
      </c>
      <c r="F113" s="25">
        <v>3.3</v>
      </c>
      <c r="G113" s="25">
        <v>3.3</v>
      </c>
      <c r="H113" s="25"/>
      <c r="I113" s="26">
        <f t="shared" si="4"/>
        <v>3.09</v>
      </c>
      <c r="J113" s="27">
        <f t="shared" si="5"/>
        <v>309</v>
      </c>
      <c r="L113" s="21"/>
      <c r="M113" s="22"/>
    </row>
    <row r="114" spans="1:13" s="28" customFormat="1" ht="24.95" customHeight="1" x14ac:dyDescent="0.25">
      <c r="A114" s="20">
        <v>109</v>
      </c>
      <c r="B114" s="32" t="s">
        <v>124</v>
      </c>
      <c r="C114" s="30" t="s">
        <v>17</v>
      </c>
      <c r="D114" s="31">
        <v>100</v>
      </c>
      <c r="E114" s="25">
        <v>4.6500000000000004</v>
      </c>
      <c r="F114" s="25">
        <v>6</v>
      </c>
      <c r="G114" s="25">
        <v>6.1</v>
      </c>
      <c r="H114" s="25"/>
      <c r="I114" s="26">
        <f t="shared" si="4"/>
        <v>5.58</v>
      </c>
      <c r="J114" s="27">
        <f t="shared" si="5"/>
        <v>558</v>
      </c>
      <c r="L114" s="21"/>
      <c r="M114" s="22"/>
    </row>
    <row r="115" spans="1:13" s="28" customFormat="1" ht="24.95" customHeight="1" x14ac:dyDescent="0.25">
      <c r="A115" s="20">
        <v>110</v>
      </c>
      <c r="B115" s="32" t="s">
        <v>125</v>
      </c>
      <c r="C115" s="30" t="s">
        <v>17</v>
      </c>
      <c r="D115" s="31">
        <v>200</v>
      </c>
      <c r="E115" s="25">
        <v>2.0499999999999998</v>
      </c>
      <c r="F115" s="25">
        <v>2.42</v>
      </c>
      <c r="G115" s="25">
        <v>3.08</v>
      </c>
      <c r="H115" s="25"/>
      <c r="I115" s="26">
        <f t="shared" si="4"/>
        <v>2.52</v>
      </c>
      <c r="J115" s="27">
        <f t="shared" si="5"/>
        <v>504</v>
      </c>
      <c r="L115" s="21"/>
      <c r="M115" s="22"/>
    </row>
    <row r="116" spans="1:13" s="28" customFormat="1" ht="24.95" customHeight="1" x14ac:dyDescent="0.25">
      <c r="A116" s="20">
        <v>111</v>
      </c>
      <c r="B116" s="32" t="s">
        <v>126</v>
      </c>
      <c r="C116" s="30" t="s">
        <v>17</v>
      </c>
      <c r="D116" s="31">
        <v>150</v>
      </c>
      <c r="E116" s="25">
        <v>3.1</v>
      </c>
      <c r="F116" s="25">
        <v>3.29</v>
      </c>
      <c r="G116" s="25">
        <v>3.29</v>
      </c>
      <c r="H116" s="25"/>
      <c r="I116" s="26">
        <f t="shared" si="4"/>
        <v>3.23</v>
      </c>
      <c r="J116" s="27">
        <f t="shared" si="5"/>
        <v>484.5</v>
      </c>
      <c r="L116" s="21"/>
      <c r="M116" s="22"/>
    </row>
    <row r="117" spans="1:13" s="28" customFormat="1" ht="24.95" customHeight="1" x14ac:dyDescent="0.25">
      <c r="A117" s="20">
        <v>112</v>
      </c>
      <c r="B117" s="32" t="s">
        <v>127</v>
      </c>
      <c r="C117" s="30" t="s">
        <v>17</v>
      </c>
      <c r="D117" s="31">
        <v>200</v>
      </c>
      <c r="E117" s="25">
        <v>3</v>
      </c>
      <c r="F117" s="25">
        <v>3.74</v>
      </c>
      <c r="G117" s="25">
        <v>3.77</v>
      </c>
      <c r="H117" s="25"/>
      <c r="I117" s="26">
        <f t="shared" si="4"/>
        <v>3.5</v>
      </c>
      <c r="J117" s="27">
        <f t="shared" si="5"/>
        <v>700</v>
      </c>
      <c r="L117" s="21"/>
      <c r="M117" s="22"/>
    </row>
    <row r="118" spans="1:13" s="28" customFormat="1" ht="24.95" customHeight="1" x14ac:dyDescent="0.25">
      <c r="A118" s="20">
        <v>113</v>
      </c>
      <c r="B118" s="32" t="s">
        <v>128</v>
      </c>
      <c r="C118" s="30" t="s">
        <v>17</v>
      </c>
      <c r="D118" s="31">
        <v>100</v>
      </c>
      <c r="E118" s="25">
        <v>3.8</v>
      </c>
      <c r="F118" s="25">
        <v>3.8</v>
      </c>
      <c r="G118" s="25">
        <v>3.85</v>
      </c>
      <c r="H118" s="25"/>
      <c r="I118" s="26">
        <f t="shared" si="4"/>
        <v>3.82</v>
      </c>
      <c r="J118" s="27">
        <f t="shared" si="5"/>
        <v>382</v>
      </c>
      <c r="L118" s="21"/>
      <c r="M118" s="22"/>
    </row>
    <row r="119" spans="1:13" s="28" customFormat="1" ht="24.95" customHeight="1" x14ac:dyDescent="0.25">
      <c r="A119" s="20">
        <v>114</v>
      </c>
      <c r="B119" s="32" t="s">
        <v>129</v>
      </c>
      <c r="C119" s="30" t="s">
        <v>17</v>
      </c>
      <c r="D119" s="31">
        <v>50</v>
      </c>
      <c r="E119" s="25">
        <v>1.89</v>
      </c>
      <c r="F119" s="25">
        <v>2.5</v>
      </c>
      <c r="G119" s="25">
        <v>2.7</v>
      </c>
      <c r="H119" s="25"/>
      <c r="I119" s="26">
        <f t="shared" si="4"/>
        <v>2.36</v>
      </c>
      <c r="J119" s="27">
        <f t="shared" si="5"/>
        <v>118</v>
      </c>
      <c r="L119" s="21"/>
      <c r="M119" s="22"/>
    </row>
    <row r="120" spans="1:13" s="28" customFormat="1" ht="24.95" customHeight="1" x14ac:dyDescent="0.25">
      <c r="A120" s="20">
        <v>115</v>
      </c>
      <c r="B120" s="32" t="s">
        <v>130</v>
      </c>
      <c r="C120" s="30" t="s">
        <v>17</v>
      </c>
      <c r="D120" s="31">
        <v>200</v>
      </c>
      <c r="E120" s="25">
        <v>3</v>
      </c>
      <c r="F120" s="25">
        <v>3.13</v>
      </c>
      <c r="G120" s="25">
        <v>3.45</v>
      </c>
      <c r="H120" s="25"/>
      <c r="I120" s="26">
        <f t="shared" si="4"/>
        <v>3.19</v>
      </c>
      <c r="J120" s="27">
        <f t="shared" si="5"/>
        <v>638</v>
      </c>
      <c r="L120" s="21"/>
      <c r="M120" s="22"/>
    </row>
    <row r="121" spans="1:13" s="28" customFormat="1" ht="24.95" customHeight="1" x14ac:dyDescent="0.25">
      <c r="A121" s="20">
        <v>116</v>
      </c>
      <c r="B121" s="32" t="s">
        <v>131</v>
      </c>
      <c r="C121" s="30" t="s">
        <v>17</v>
      </c>
      <c r="D121" s="31">
        <v>30</v>
      </c>
      <c r="E121" s="25">
        <v>25</v>
      </c>
      <c r="F121" s="25">
        <v>27.43</v>
      </c>
      <c r="G121" s="25">
        <v>31.19</v>
      </c>
      <c r="H121" s="25"/>
      <c r="I121" s="26">
        <f t="shared" si="4"/>
        <v>27.87</v>
      </c>
      <c r="J121" s="27">
        <f t="shared" si="5"/>
        <v>836.1</v>
      </c>
      <c r="L121" s="21"/>
      <c r="M121" s="22"/>
    </row>
    <row r="122" spans="1:13" s="28" customFormat="1" ht="24.95" customHeight="1" x14ac:dyDescent="0.25">
      <c r="A122" s="20">
        <v>117</v>
      </c>
      <c r="B122" s="32" t="s">
        <v>162</v>
      </c>
      <c r="C122" s="30" t="s">
        <v>32</v>
      </c>
      <c r="D122" s="31">
        <v>10</v>
      </c>
      <c r="E122" s="25">
        <v>7.6</v>
      </c>
      <c r="F122" s="25">
        <v>8.5</v>
      </c>
      <c r="G122" s="25">
        <v>9</v>
      </c>
      <c r="H122" s="25"/>
      <c r="I122" s="26">
        <f t="shared" si="4"/>
        <v>8.3699999999999992</v>
      </c>
      <c r="J122" s="27">
        <f t="shared" si="5"/>
        <v>83.7</v>
      </c>
      <c r="L122" s="21"/>
      <c r="M122" s="22"/>
    </row>
    <row r="123" spans="1:13" s="28" customFormat="1" ht="24.95" customHeight="1" x14ac:dyDescent="0.25">
      <c r="A123" s="20">
        <v>118</v>
      </c>
      <c r="B123" s="32" t="s">
        <v>132</v>
      </c>
      <c r="C123" s="30" t="s">
        <v>17</v>
      </c>
      <c r="D123" s="31">
        <v>5</v>
      </c>
      <c r="E123" s="25">
        <v>198.17</v>
      </c>
      <c r="F123" s="25">
        <v>226.05</v>
      </c>
      <c r="G123" s="25">
        <v>258</v>
      </c>
      <c r="H123" s="25"/>
      <c r="I123" s="26">
        <f t="shared" si="4"/>
        <v>227.41</v>
      </c>
      <c r="J123" s="27">
        <f t="shared" si="5"/>
        <v>1137.05</v>
      </c>
      <c r="L123" s="21"/>
      <c r="M123" s="22"/>
    </row>
    <row r="124" spans="1:13" s="28" customFormat="1" ht="24.95" customHeight="1" x14ac:dyDescent="0.25">
      <c r="A124" s="20">
        <v>119</v>
      </c>
      <c r="B124" s="32" t="s">
        <v>133</v>
      </c>
      <c r="C124" s="30" t="s">
        <v>17</v>
      </c>
      <c r="D124" s="31">
        <v>30</v>
      </c>
      <c r="E124" s="25">
        <v>72.34</v>
      </c>
      <c r="F124" s="25">
        <v>84</v>
      </c>
      <c r="G124" s="25">
        <v>89</v>
      </c>
      <c r="H124" s="25"/>
      <c r="I124" s="26">
        <f t="shared" si="4"/>
        <v>81.78</v>
      </c>
      <c r="J124" s="27">
        <f t="shared" si="5"/>
        <v>2453.4</v>
      </c>
      <c r="L124" s="21"/>
      <c r="M124" s="22"/>
    </row>
    <row r="125" spans="1:13" s="28" customFormat="1" ht="24.95" customHeight="1" x14ac:dyDescent="0.25">
      <c r="A125" s="20">
        <v>120</v>
      </c>
      <c r="B125" s="32" t="s">
        <v>134</v>
      </c>
      <c r="C125" s="30" t="s">
        <v>17</v>
      </c>
      <c r="D125" s="31">
        <v>10</v>
      </c>
      <c r="E125" s="25">
        <v>40</v>
      </c>
      <c r="F125" s="25">
        <v>48</v>
      </c>
      <c r="G125" s="25">
        <v>57.1</v>
      </c>
      <c r="H125" s="25"/>
      <c r="I125" s="26">
        <f t="shared" si="4"/>
        <v>48.37</v>
      </c>
      <c r="J125" s="27">
        <f t="shared" si="5"/>
        <v>483.7</v>
      </c>
      <c r="L125" s="21"/>
      <c r="M125" s="22"/>
    </row>
    <row r="126" spans="1:13" s="28" customFormat="1" ht="24.95" customHeight="1" x14ac:dyDescent="0.25">
      <c r="A126" s="20">
        <v>121</v>
      </c>
      <c r="B126" s="32" t="s">
        <v>135</v>
      </c>
      <c r="C126" s="30" t="s">
        <v>136</v>
      </c>
      <c r="D126" s="31">
        <v>150</v>
      </c>
      <c r="E126" s="25">
        <v>2.2599999999999998</v>
      </c>
      <c r="F126" s="25">
        <v>2.93</v>
      </c>
      <c r="G126" s="25">
        <v>2.93</v>
      </c>
      <c r="H126" s="25"/>
      <c r="I126" s="26">
        <f t="shared" si="4"/>
        <v>2.71</v>
      </c>
      <c r="J126" s="27">
        <f t="shared" si="5"/>
        <v>406.5</v>
      </c>
      <c r="L126" s="21"/>
      <c r="M126" s="22"/>
    </row>
    <row r="127" spans="1:13" s="28" customFormat="1" ht="24.95" customHeight="1" x14ac:dyDescent="0.25">
      <c r="A127" s="20">
        <v>122</v>
      </c>
      <c r="B127" s="32" t="s">
        <v>137</v>
      </c>
      <c r="C127" s="30" t="s">
        <v>136</v>
      </c>
      <c r="D127" s="31">
        <v>150</v>
      </c>
      <c r="E127" s="25">
        <v>3</v>
      </c>
      <c r="F127" s="25">
        <v>3.2</v>
      </c>
      <c r="G127" s="25">
        <v>3.27</v>
      </c>
      <c r="H127" s="25"/>
      <c r="I127" s="26">
        <f t="shared" si="4"/>
        <v>3.16</v>
      </c>
      <c r="J127" s="27">
        <f t="shared" ref="J127:J154" si="6">D127*I127</f>
        <v>474</v>
      </c>
      <c r="L127" s="21"/>
      <c r="M127" s="22"/>
    </row>
    <row r="128" spans="1:13" s="28" customFormat="1" ht="39.950000000000003" customHeight="1" x14ac:dyDescent="0.25">
      <c r="A128" s="20">
        <v>123</v>
      </c>
      <c r="B128" s="32" t="s">
        <v>138</v>
      </c>
      <c r="C128" s="30" t="s">
        <v>17</v>
      </c>
      <c r="D128" s="31">
        <v>20</v>
      </c>
      <c r="E128" s="25">
        <v>4.3499999999999996</v>
      </c>
      <c r="F128" s="25">
        <v>4.72</v>
      </c>
      <c r="G128" s="25">
        <v>4.8</v>
      </c>
      <c r="H128" s="25"/>
      <c r="I128" s="26">
        <f t="shared" ref="I128:I154" si="7">AVERAGE(E128,F128,G128)</f>
        <v>4.62</v>
      </c>
      <c r="J128" s="27">
        <f t="shared" si="6"/>
        <v>92.4</v>
      </c>
      <c r="L128" s="21"/>
      <c r="M128" s="22"/>
    </row>
    <row r="129" spans="1:13" s="28" customFormat="1" ht="24.95" customHeight="1" x14ac:dyDescent="0.25">
      <c r="A129" s="20">
        <v>124</v>
      </c>
      <c r="B129" s="32" t="s">
        <v>139</v>
      </c>
      <c r="C129" s="30" t="s">
        <v>17</v>
      </c>
      <c r="D129" s="31">
        <v>50</v>
      </c>
      <c r="E129" s="25">
        <v>5.5</v>
      </c>
      <c r="F129" s="25">
        <v>5.83</v>
      </c>
      <c r="G129" s="25">
        <v>6</v>
      </c>
      <c r="H129" s="25"/>
      <c r="I129" s="26">
        <f t="shared" si="7"/>
        <v>5.78</v>
      </c>
      <c r="J129" s="27">
        <f t="shared" si="6"/>
        <v>289</v>
      </c>
      <c r="L129" s="21"/>
      <c r="M129" s="22"/>
    </row>
    <row r="130" spans="1:13" s="28" customFormat="1" ht="24.95" customHeight="1" x14ac:dyDescent="0.25">
      <c r="A130" s="20">
        <v>125</v>
      </c>
      <c r="B130" s="32" t="s">
        <v>140</v>
      </c>
      <c r="C130" s="30" t="s">
        <v>17</v>
      </c>
      <c r="D130" s="31">
        <v>10</v>
      </c>
      <c r="E130" s="25">
        <v>30</v>
      </c>
      <c r="F130" s="25">
        <v>31</v>
      </c>
      <c r="G130" s="25">
        <v>32.15</v>
      </c>
      <c r="H130" s="25"/>
      <c r="I130" s="26">
        <f t="shared" si="7"/>
        <v>31.05</v>
      </c>
      <c r="J130" s="27">
        <f t="shared" si="6"/>
        <v>310.5</v>
      </c>
      <c r="L130" s="21"/>
      <c r="M130" s="22"/>
    </row>
    <row r="131" spans="1:13" s="28" customFormat="1" ht="24.95" customHeight="1" x14ac:dyDescent="0.25">
      <c r="A131" s="20">
        <v>126</v>
      </c>
      <c r="B131" s="32" t="s">
        <v>141</v>
      </c>
      <c r="C131" s="30" t="s">
        <v>17</v>
      </c>
      <c r="D131" s="31">
        <v>30</v>
      </c>
      <c r="E131" s="25">
        <v>26</v>
      </c>
      <c r="F131" s="25">
        <v>27.9</v>
      </c>
      <c r="G131" s="25">
        <v>36</v>
      </c>
      <c r="H131" s="25"/>
      <c r="I131" s="26">
        <f t="shared" si="7"/>
        <v>29.97</v>
      </c>
      <c r="J131" s="27">
        <f t="shared" si="6"/>
        <v>899.1</v>
      </c>
      <c r="L131" s="21"/>
      <c r="M131" s="22"/>
    </row>
    <row r="132" spans="1:13" s="28" customFormat="1" ht="24.95" customHeight="1" x14ac:dyDescent="0.25">
      <c r="A132" s="20">
        <v>127</v>
      </c>
      <c r="B132" s="32" t="s">
        <v>142</v>
      </c>
      <c r="C132" s="30" t="s">
        <v>44</v>
      </c>
      <c r="D132" s="31">
        <v>50</v>
      </c>
      <c r="E132" s="25">
        <v>8.1999999999999993</v>
      </c>
      <c r="F132" s="25">
        <v>9</v>
      </c>
      <c r="G132" s="25">
        <v>9.1999999999999993</v>
      </c>
      <c r="H132" s="25"/>
      <c r="I132" s="26">
        <f t="shared" si="7"/>
        <v>8.8000000000000007</v>
      </c>
      <c r="J132" s="27">
        <f t="shared" si="6"/>
        <v>440</v>
      </c>
      <c r="L132" s="21"/>
      <c r="M132" s="22"/>
    </row>
    <row r="133" spans="1:13" s="28" customFormat="1" ht="24.95" customHeight="1" x14ac:dyDescent="0.25">
      <c r="A133" s="20">
        <v>128</v>
      </c>
      <c r="B133" s="32" t="s">
        <v>143</v>
      </c>
      <c r="C133" s="30" t="s">
        <v>17</v>
      </c>
      <c r="D133" s="31">
        <v>30</v>
      </c>
      <c r="E133" s="25">
        <v>18</v>
      </c>
      <c r="F133" s="25">
        <v>20.2</v>
      </c>
      <c r="G133" s="25">
        <v>21.31</v>
      </c>
      <c r="H133" s="25"/>
      <c r="I133" s="26">
        <f t="shared" si="7"/>
        <v>19.84</v>
      </c>
      <c r="J133" s="27">
        <f t="shared" si="6"/>
        <v>595.20000000000005</v>
      </c>
      <c r="L133" s="21"/>
      <c r="M133" s="22"/>
    </row>
    <row r="134" spans="1:13" s="28" customFormat="1" ht="24.95" customHeight="1" x14ac:dyDescent="0.25">
      <c r="A134" s="20">
        <v>129</v>
      </c>
      <c r="B134" s="32" t="s">
        <v>144</v>
      </c>
      <c r="C134" s="30" t="s">
        <v>17</v>
      </c>
      <c r="D134" s="31">
        <v>50</v>
      </c>
      <c r="E134" s="25">
        <v>11.1</v>
      </c>
      <c r="F134" s="25">
        <v>11.28</v>
      </c>
      <c r="G134" s="25">
        <v>11.28</v>
      </c>
      <c r="H134" s="25"/>
      <c r="I134" s="26">
        <f t="shared" si="7"/>
        <v>11.22</v>
      </c>
      <c r="J134" s="27">
        <f t="shared" si="6"/>
        <v>561</v>
      </c>
      <c r="L134" s="21"/>
      <c r="M134" s="22"/>
    </row>
    <row r="135" spans="1:13" s="28" customFormat="1" ht="24.95" customHeight="1" x14ac:dyDescent="0.25">
      <c r="A135" s="20">
        <v>130</v>
      </c>
      <c r="B135" s="32" t="s">
        <v>145</v>
      </c>
      <c r="C135" s="30" t="s">
        <v>17</v>
      </c>
      <c r="D135" s="31">
        <v>30</v>
      </c>
      <c r="E135" s="25">
        <v>12.79</v>
      </c>
      <c r="F135" s="25">
        <v>12.9</v>
      </c>
      <c r="G135" s="25">
        <v>14.9</v>
      </c>
      <c r="H135" s="25"/>
      <c r="I135" s="26">
        <f t="shared" si="7"/>
        <v>13.53</v>
      </c>
      <c r="J135" s="27">
        <f t="shared" si="6"/>
        <v>405.9</v>
      </c>
      <c r="L135" s="21"/>
      <c r="M135" s="22"/>
    </row>
    <row r="136" spans="1:13" s="28" customFormat="1" ht="48" customHeight="1" x14ac:dyDescent="0.25">
      <c r="A136" s="20">
        <v>131</v>
      </c>
      <c r="B136" s="32" t="s">
        <v>146</v>
      </c>
      <c r="C136" s="30" t="s">
        <v>23</v>
      </c>
      <c r="D136" s="31">
        <v>30</v>
      </c>
      <c r="E136" s="25">
        <v>10.27</v>
      </c>
      <c r="F136" s="25">
        <v>10.85</v>
      </c>
      <c r="G136" s="25">
        <v>12.16</v>
      </c>
      <c r="H136" s="25"/>
      <c r="I136" s="26">
        <f t="shared" si="7"/>
        <v>11.09</v>
      </c>
      <c r="J136" s="27">
        <f t="shared" si="6"/>
        <v>332.7</v>
      </c>
      <c r="L136" s="21"/>
      <c r="M136" s="22"/>
    </row>
    <row r="137" spans="1:13" s="28" customFormat="1" ht="24.95" customHeight="1" x14ac:dyDescent="0.25">
      <c r="A137" s="20">
        <v>132</v>
      </c>
      <c r="B137" s="32" t="s">
        <v>147</v>
      </c>
      <c r="C137" s="30" t="s">
        <v>17</v>
      </c>
      <c r="D137" s="31">
        <v>10</v>
      </c>
      <c r="E137" s="25">
        <v>84.85</v>
      </c>
      <c r="F137" s="25">
        <v>85</v>
      </c>
      <c r="G137" s="25">
        <v>100</v>
      </c>
      <c r="H137" s="25"/>
      <c r="I137" s="26">
        <f t="shared" si="7"/>
        <v>89.95</v>
      </c>
      <c r="J137" s="27">
        <f t="shared" si="6"/>
        <v>899.5</v>
      </c>
      <c r="L137" s="21"/>
      <c r="M137" s="22"/>
    </row>
    <row r="138" spans="1:13" s="28" customFormat="1" ht="24.95" customHeight="1" x14ac:dyDescent="0.25">
      <c r="A138" s="20">
        <v>133</v>
      </c>
      <c r="B138" s="32" t="s">
        <v>148</v>
      </c>
      <c r="C138" s="30" t="s">
        <v>17</v>
      </c>
      <c r="D138" s="31">
        <v>10</v>
      </c>
      <c r="E138" s="25">
        <v>93</v>
      </c>
      <c r="F138" s="25">
        <v>115</v>
      </c>
      <c r="G138" s="25">
        <v>122</v>
      </c>
      <c r="H138" s="25"/>
      <c r="I138" s="26">
        <f t="shared" si="7"/>
        <v>110</v>
      </c>
      <c r="J138" s="27">
        <f t="shared" si="6"/>
        <v>1100</v>
      </c>
      <c r="L138" s="21"/>
      <c r="M138" s="22"/>
    </row>
    <row r="139" spans="1:13" s="28" customFormat="1" ht="24.95" customHeight="1" x14ac:dyDescent="0.25">
      <c r="A139" s="20">
        <v>134</v>
      </c>
      <c r="B139" s="32" t="s">
        <v>149</v>
      </c>
      <c r="C139" s="30" t="s">
        <v>17</v>
      </c>
      <c r="D139" s="31">
        <v>200</v>
      </c>
      <c r="E139" s="25">
        <v>2.5</v>
      </c>
      <c r="F139" s="25">
        <v>2.5299999999999998</v>
      </c>
      <c r="G139" s="25">
        <v>3</v>
      </c>
      <c r="H139" s="25"/>
      <c r="I139" s="26">
        <f t="shared" si="7"/>
        <v>2.68</v>
      </c>
      <c r="J139" s="27">
        <f t="shared" si="6"/>
        <v>536</v>
      </c>
      <c r="L139" s="21"/>
      <c r="M139" s="22"/>
    </row>
    <row r="140" spans="1:13" s="28" customFormat="1" ht="24.95" customHeight="1" x14ac:dyDescent="0.25">
      <c r="A140" s="20">
        <v>135</v>
      </c>
      <c r="B140" s="32" t="s">
        <v>150</v>
      </c>
      <c r="C140" s="30" t="s">
        <v>17</v>
      </c>
      <c r="D140" s="31">
        <v>20</v>
      </c>
      <c r="E140" s="25">
        <v>41.34</v>
      </c>
      <c r="F140" s="25">
        <v>49</v>
      </c>
      <c r="G140" s="25">
        <v>50</v>
      </c>
      <c r="H140" s="25"/>
      <c r="I140" s="26">
        <f t="shared" si="7"/>
        <v>46.78</v>
      </c>
      <c r="J140" s="27">
        <f t="shared" si="6"/>
        <v>935.6</v>
      </c>
      <c r="L140" s="21"/>
      <c r="M140" s="22"/>
    </row>
    <row r="141" spans="1:13" s="28" customFormat="1" ht="24.95" customHeight="1" x14ac:dyDescent="0.25">
      <c r="A141" s="20">
        <v>136</v>
      </c>
      <c r="B141" s="32" t="s">
        <v>151</v>
      </c>
      <c r="C141" s="30" t="s">
        <v>17</v>
      </c>
      <c r="D141" s="31">
        <v>50</v>
      </c>
      <c r="E141" s="25">
        <v>4.04</v>
      </c>
      <c r="F141" s="25">
        <v>5</v>
      </c>
      <c r="G141" s="25">
        <v>5.8</v>
      </c>
      <c r="H141" s="25"/>
      <c r="I141" s="26">
        <f t="shared" si="7"/>
        <v>4.95</v>
      </c>
      <c r="J141" s="27">
        <f t="shared" si="6"/>
        <v>247.5</v>
      </c>
      <c r="L141" s="21"/>
      <c r="M141" s="22"/>
    </row>
    <row r="142" spans="1:13" s="28" customFormat="1" ht="24.95" customHeight="1" x14ac:dyDescent="0.25">
      <c r="A142" s="20">
        <v>137</v>
      </c>
      <c r="B142" s="32" t="s">
        <v>152</v>
      </c>
      <c r="C142" s="30" t="s">
        <v>17</v>
      </c>
      <c r="D142" s="31">
        <v>50</v>
      </c>
      <c r="E142" s="25">
        <v>5</v>
      </c>
      <c r="F142" s="25">
        <v>6.74</v>
      </c>
      <c r="G142" s="25">
        <v>7.16</v>
      </c>
      <c r="H142" s="25"/>
      <c r="I142" s="26">
        <f t="shared" si="7"/>
        <v>6.3</v>
      </c>
      <c r="J142" s="27">
        <f t="shared" si="6"/>
        <v>315</v>
      </c>
      <c r="L142" s="21"/>
      <c r="M142" s="22"/>
    </row>
    <row r="143" spans="1:13" s="28" customFormat="1" ht="24.95" customHeight="1" x14ac:dyDescent="0.25">
      <c r="A143" s="20">
        <v>138</v>
      </c>
      <c r="B143" s="32" t="s">
        <v>153</v>
      </c>
      <c r="C143" s="30" t="s">
        <v>17</v>
      </c>
      <c r="D143" s="31">
        <v>200</v>
      </c>
      <c r="E143" s="25">
        <v>3.8</v>
      </c>
      <c r="F143" s="25">
        <v>3.99</v>
      </c>
      <c r="G143" s="25">
        <v>4.6500000000000004</v>
      </c>
      <c r="H143" s="25"/>
      <c r="I143" s="26">
        <f t="shared" si="7"/>
        <v>4.1500000000000004</v>
      </c>
      <c r="J143" s="27">
        <f t="shared" si="6"/>
        <v>830</v>
      </c>
      <c r="L143" s="21"/>
      <c r="M143" s="22"/>
    </row>
    <row r="144" spans="1:13" s="28" customFormat="1" ht="60.75" customHeight="1" x14ac:dyDescent="0.25">
      <c r="A144" s="20">
        <v>139</v>
      </c>
      <c r="B144" s="32" t="s">
        <v>154</v>
      </c>
      <c r="C144" s="30" t="s">
        <v>17</v>
      </c>
      <c r="D144" s="31">
        <v>20</v>
      </c>
      <c r="E144" s="25">
        <v>2.46</v>
      </c>
      <c r="F144" s="25">
        <v>2.79</v>
      </c>
      <c r="G144" s="25">
        <v>3.35</v>
      </c>
      <c r="H144" s="25"/>
      <c r="I144" s="26">
        <f t="shared" si="7"/>
        <v>2.87</v>
      </c>
      <c r="J144" s="27">
        <f t="shared" si="6"/>
        <v>57.4</v>
      </c>
      <c r="L144" s="21"/>
      <c r="M144" s="22"/>
    </row>
    <row r="145" spans="1:13" s="28" customFormat="1" ht="60.75" customHeight="1" x14ac:dyDescent="0.25">
      <c r="A145" s="20">
        <v>140</v>
      </c>
      <c r="B145" s="32" t="s">
        <v>155</v>
      </c>
      <c r="C145" s="30" t="s">
        <v>17</v>
      </c>
      <c r="D145" s="31">
        <v>20</v>
      </c>
      <c r="E145" s="25">
        <v>3.35</v>
      </c>
      <c r="F145" s="25">
        <v>4.28</v>
      </c>
      <c r="G145" s="25">
        <v>5</v>
      </c>
      <c r="H145" s="25"/>
      <c r="I145" s="26">
        <f t="shared" si="7"/>
        <v>4.21</v>
      </c>
      <c r="J145" s="27">
        <f t="shared" si="6"/>
        <v>84.2</v>
      </c>
      <c r="L145" s="21"/>
      <c r="M145" s="22"/>
    </row>
    <row r="146" spans="1:13" s="28" customFormat="1" ht="24.95" customHeight="1" x14ac:dyDescent="0.25">
      <c r="A146" s="20">
        <v>141</v>
      </c>
      <c r="B146" s="32" t="s">
        <v>156</v>
      </c>
      <c r="C146" s="30" t="s">
        <v>32</v>
      </c>
      <c r="D146" s="31">
        <v>100</v>
      </c>
      <c r="E146" s="25">
        <v>6.5</v>
      </c>
      <c r="F146" s="25">
        <v>6.9</v>
      </c>
      <c r="G146" s="25">
        <v>8.08</v>
      </c>
      <c r="H146" s="25"/>
      <c r="I146" s="26">
        <f t="shared" si="7"/>
        <v>7.16</v>
      </c>
      <c r="J146" s="27">
        <f t="shared" si="6"/>
        <v>716</v>
      </c>
      <c r="L146" s="21"/>
      <c r="M146" s="22"/>
    </row>
    <row r="147" spans="1:13" s="28" customFormat="1" ht="24.95" customHeight="1" x14ac:dyDescent="0.25">
      <c r="A147" s="20">
        <v>142</v>
      </c>
      <c r="B147" s="32" t="s">
        <v>157</v>
      </c>
      <c r="C147" s="30" t="s">
        <v>17</v>
      </c>
      <c r="D147" s="31">
        <v>10</v>
      </c>
      <c r="E147" s="25">
        <v>3.2</v>
      </c>
      <c r="F147" s="25">
        <v>3.59</v>
      </c>
      <c r="G147" s="25">
        <v>4.34</v>
      </c>
      <c r="H147" s="25"/>
      <c r="I147" s="26">
        <f t="shared" si="7"/>
        <v>3.71</v>
      </c>
      <c r="J147" s="27">
        <f t="shared" si="6"/>
        <v>37.1</v>
      </c>
      <c r="L147" s="21"/>
      <c r="M147" s="22"/>
    </row>
    <row r="148" spans="1:13" s="28" customFormat="1" ht="24.95" customHeight="1" x14ac:dyDescent="0.25">
      <c r="A148" s="20">
        <v>143</v>
      </c>
      <c r="B148" s="32" t="s">
        <v>170</v>
      </c>
      <c r="C148" s="30" t="s">
        <v>17</v>
      </c>
      <c r="D148" s="31">
        <v>10</v>
      </c>
      <c r="E148" s="25">
        <v>85</v>
      </c>
      <c r="F148" s="25">
        <v>88.8</v>
      </c>
      <c r="G148" s="25">
        <v>95.73</v>
      </c>
      <c r="H148" s="25"/>
      <c r="I148" s="26">
        <f t="shared" si="7"/>
        <v>89.84</v>
      </c>
      <c r="J148" s="27">
        <f t="shared" si="6"/>
        <v>898.4</v>
      </c>
      <c r="L148" s="21"/>
      <c r="M148" s="22"/>
    </row>
    <row r="149" spans="1:13" s="28" customFormat="1" ht="24.95" customHeight="1" x14ac:dyDescent="0.25">
      <c r="A149" s="20">
        <v>144</v>
      </c>
      <c r="B149" s="32" t="s">
        <v>171</v>
      </c>
      <c r="C149" s="30" t="s">
        <v>17</v>
      </c>
      <c r="D149" s="31">
        <v>30</v>
      </c>
      <c r="E149" s="25">
        <v>67</v>
      </c>
      <c r="F149" s="25">
        <v>74.989999999999995</v>
      </c>
      <c r="G149" s="25">
        <v>84.9</v>
      </c>
      <c r="H149" s="25"/>
      <c r="I149" s="26">
        <f t="shared" si="7"/>
        <v>75.63</v>
      </c>
      <c r="J149" s="27">
        <f t="shared" si="6"/>
        <v>2268.9</v>
      </c>
      <c r="L149" s="21"/>
      <c r="M149" s="22"/>
    </row>
    <row r="150" spans="1:13" s="28" customFormat="1" ht="24.95" customHeight="1" x14ac:dyDescent="0.25">
      <c r="A150" s="20">
        <v>145</v>
      </c>
      <c r="B150" s="32" t="s">
        <v>172</v>
      </c>
      <c r="C150" s="30" t="s">
        <v>17</v>
      </c>
      <c r="D150" s="31">
        <v>100</v>
      </c>
      <c r="E150" s="25">
        <v>39.9</v>
      </c>
      <c r="F150" s="25">
        <v>43.57</v>
      </c>
      <c r="G150" s="25">
        <v>50</v>
      </c>
      <c r="H150" s="25"/>
      <c r="I150" s="26">
        <f t="shared" si="7"/>
        <v>44.49</v>
      </c>
      <c r="J150" s="27">
        <f t="shared" si="6"/>
        <v>4449</v>
      </c>
      <c r="L150" s="21"/>
      <c r="M150" s="22"/>
    </row>
    <row r="151" spans="1:13" s="28" customFormat="1" ht="24.95" customHeight="1" x14ac:dyDescent="0.25">
      <c r="A151" s="20">
        <v>146</v>
      </c>
      <c r="B151" s="32" t="s">
        <v>173</v>
      </c>
      <c r="C151" s="30" t="s">
        <v>17</v>
      </c>
      <c r="D151" s="31">
        <v>30</v>
      </c>
      <c r="E151" s="25">
        <v>44.9</v>
      </c>
      <c r="F151" s="25">
        <v>53.9</v>
      </c>
      <c r="G151" s="25">
        <v>70</v>
      </c>
      <c r="H151" s="25"/>
      <c r="I151" s="26">
        <f t="shared" si="7"/>
        <v>56.27</v>
      </c>
      <c r="J151" s="27">
        <f t="shared" si="6"/>
        <v>1688.1</v>
      </c>
      <c r="L151" s="21"/>
      <c r="M151" s="22"/>
    </row>
    <row r="152" spans="1:13" s="28" customFormat="1" ht="24.95" customHeight="1" x14ac:dyDescent="0.25">
      <c r="A152" s="20">
        <v>147</v>
      </c>
      <c r="B152" s="32" t="s">
        <v>174</v>
      </c>
      <c r="C152" s="30" t="s">
        <v>17</v>
      </c>
      <c r="D152" s="31">
        <v>10</v>
      </c>
      <c r="E152" s="25">
        <v>40.9</v>
      </c>
      <c r="F152" s="25">
        <v>42.9</v>
      </c>
      <c r="G152" s="25">
        <v>55</v>
      </c>
      <c r="H152" s="25"/>
      <c r="I152" s="26">
        <f t="shared" si="7"/>
        <v>46.27</v>
      </c>
      <c r="J152" s="27">
        <f t="shared" si="6"/>
        <v>462.7</v>
      </c>
      <c r="L152" s="21"/>
      <c r="M152" s="22"/>
    </row>
    <row r="153" spans="1:13" s="28" customFormat="1" ht="24.95" customHeight="1" x14ac:dyDescent="0.25">
      <c r="A153" s="20">
        <v>148</v>
      </c>
      <c r="B153" s="32" t="s">
        <v>175</v>
      </c>
      <c r="C153" s="30" t="s">
        <v>17</v>
      </c>
      <c r="D153" s="31">
        <v>30</v>
      </c>
      <c r="E153" s="25">
        <v>71</v>
      </c>
      <c r="F153" s="25">
        <v>90</v>
      </c>
      <c r="G153" s="25">
        <v>110</v>
      </c>
      <c r="H153" s="25"/>
      <c r="I153" s="26">
        <f t="shared" si="7"/>
        <v>90.33</v>
      </c>
      <c r="J153" s="27">
        <f t="shared" si="6"/>
        <v>2709.9</v>
      </c>
      <c r="L153" s="21"/>
      <c r="M153" s="22"/>
    </row>
    <row r="154" spans="1:13" s="28" customFormat="1" ht="24.95" customHeight="1" x14ac:dyDescent="0.25">
      <c r="A154" s="20">
        <v>149</v>
      </c>
      <c r="B154" s="32" t="s">
        <v>176</v>
      </c>
      <c r="C154" s="30" t="s">
        <v>17</v>
      </c>
      <c r="D154" s="31">
        <v>30</v>
      </c>
      <c r="E154" s="25">
        <v>49</v>
      </c>
      <c r="F154" s="25">
        <v>49</v>
      </c>
      <c r="G154" s="25">
        <v>55</v>
      </c>
      <c r="H154" s="25"/>
      <c r="I154" s="26">
        <f t="shared" si="7"/>
        <v>51</v>
      </c>
      <c r="J154" s="27">
        <f t="shared" si="6"/>
        <v>1530</v>
      </c>
      <c r="L154" s="21"/>
      <c r="M154" s="22"/>
    </row>
    <row r="155" spans="1:13" s="13" customFormat="1" ht="24.95" customHeight="1" x14ac:dyDescent="0.2">
      <c r="A155" s="39"/>
      <c r="B155" s="40"/>
      <c r="C155" s="40"/>
      <c r="D155" s="40"/>
      <c r="E155" s="40"/>
      <c r="F155" s="40"/>
      <c r="G155" s="40"/>
      <c r="H155" s="40"/>
      <c r="I155" s="41"/>
      <c r="J155" s="23">
        <f>SUM(J6:J154)</f>
        <v>214215.65</v>
      </c>
      <c r="L155" s="14">
        <f t="shared" ref="L155:L186" si="8">COUNTA(E155:G155)</f>
        <v>0</v>
      </c>
      <c r="M155" s="15">
        <f t="shared" ref="M155:M186" si="9">SUM(E155:G155)</f>
        <v>0</v>
      </c>
    </row>
    <row r="156" spans="1:13" s="13" customFormat="1" ht="21.95" customHeight="1" x14ac:dyDescent="0.2">
      <c r="A156" s="45" t="s">
        <v>169</v>
      </c>
      <c r="B156" s="46"/>
      <c r="C156" s="46"/>
      <c r="D156" s="46"/>
      <c r="E156" s="46"/>
      <c r="F156" s="46"/>
      <c r="G156" s="46"/>
      <c r="H156" s="46"/>
      <c r="I156" s="46"/>
      <c r="J156" s="47"/>
      <c r="L156" s="14">
        <f t="shared" si="8"/>
        <v>0</v>
      </c>
      <c r="M156" s="15">
        <f t="shared" si="9"/>
        <v>0</v>
      </c>
    </row>
    <row r="157" spans="1:13" s="13" customFormat="1" ht="21.95" customHeight="1" x14ac:dyDescent="0.2">
      <c r="A157" s="42" t="s">
        <v>12</v>
      </c>
      <c r="B157" s="43"/>
      <c r="C157" s="43"/>
      <c r="D157" s="43"/>
      <c r="E157" s="43"/>
      <c r="F157" s="43"/>
      <c r="G157" s="43"/>
      <c r="H157" s="43"/>
      <c r="I157" s="43"/>
      <c r="J157" s="44"/>
      <c r="L157" s="14">
        <f t="shared" si="8"/>
        <v>0</v>
      </c>
      <c r="M157" s="15">
        <f t="shared" si="9"/>
        <v>0</v>
      </c>
    </row>
    <row r="158" spans="1:13" s="13" customFormat="1" ht="21.95" customHeight="1" x14ac:dyDescent="0.2">
      <c r="A158" s="16"/>
      <c r="B158" s="17"/>
      <c r="C158" s="17"/>
      <c r="D158" s="17"/>
      <c r="E158" s="17"/>
      <c r="F158" s="17"/>
      <c r="G158" s="17"/>
      <c r="H158" s="17"/>
      <c r="I158" s="18"/>
      <c r="J158" s="19"/>
      <c r="L158" s="14">
        <f t="shared" si="8"/>
        <v>0</v>
      </c>
      <c r="M158" s="15">
        <f t="shared" si="9"/>
        <v>0</v>
      </c>
    </row>
    <row r="159" spans="1:13" ht="21.95" customHeight="1" x14ac:dyDescent="0.25">
      <c r="L159" s="8">
        <f t="shared" si="8"/>
        <v>0</v>
      </c>
      <c r="M159" s="11">
        <f t="shared" si="9"/>
        <v>0</v>
      </c>
    </row>
    <row r="160" spans="1:13" ht="21.95" customHeight="1" x14ac:dyDescent="0.25">
      <c r="L160" s="8">
        <f t="shared" si="8"/>
        <v>0</v>
      </c>
      <c r="M160" s="11">
        <f t="shared" si="9"/>
        <v>0</v>
      </c>
    </row>
    <row r="161" spans="12:13" ht="21.95" customHeight="1" x14ac:dyDescent="0.25">
      <c r="L161" s="8">
        <f t="shared" si="8"/>
        <v>0</v>
      </c>
      <c r="M161" s="11">
        <f t="shared" si="9"/>
        <v>0</v>
      </c>
    </row>
    <row r="162" spans="12:13" ht="21.95" customHeight="1" x14ac:dyDescent="0.25">
      <c r="L162" s="8">
        <f t="shared" si="8"/>
        <v>0</v>
      </c>
      <c r="M162" s="11">
        <f t="shared" si="9"/>
        <v>0</v>
      </c>
    </row>
    <row r="163" spans="12:13" ht="21.95" customHeight="1" x14ac:dyDescent="0.25">
      <c r="L163" s="8">
        <f t="shared" si="8"/>
        <v>0</v>
      </c>
      <c r="M163" s="11">
        <f t="shared" si="9"/>
        <v>0</v>
      </c>
    </row>
    <row r="164" spans="12:13" ht="21.95" customHeight="1" x14ac:dyDescent="0.25">
      <c r="L164" s="8">
        <f t="shared" si="8"/>
        <v>0</v>
      </c>
      <c r="M164" s="11">
        <f t="shared" si="9"/>
        <v>0</v>
      </c>
    </row>
    <row r="165" spans="12:13" ht="21.95" customHeight="1" x14ac:dyDescent="0.25">
      <c r="L165" s="8">
        <f t="shared" si="8"/>
        <v>0</v>
      </c>
      <c r="M165" s="11">
        <f t="shared" si="9"/>
        <v>0</v>
      </c>
    </row>
    <row r="166" spans="12:13" ht="21.95" customHeight="1" x14ac:dyDescent="0.25">
      <c r="L166" s="8">
        <f t="shared" si="8"/>
        <v>0</v>
      </c>
      <c r="M166" s="11">
        <f t="shared" si="9"/>
        <v>0</v>
      </c>
    </row>
    <row r="167" spans="12:13" ht="21.95" customHeight="1" x14ac:dyDescent="0.25">
      <c r="L167" s="8">
        <f t="shared" si="8"/>
        <v>0</v>
      </c>
      <c r="M167" s="11">
        <f t="shared" si="9"/>
        <v>0</v>
      </c>
    </row>
    <row r="168" spans="12:13" ht="21.95" customHeight="1" x14ac:dyDescent="0.25">
      <c r="L168" s="8">
        <f t="shared" si="8"/>
        <v>0</v>
      </c>
      <c r="M168" s="11">
        <f t="shared" si="9"/>
        <v>0</v>
      </c>
    </row>
    <row r="169" spans="12:13" ht="21.95" customHeight="1" x14ac:dyDescent="0.25">
      <c r="L169" s="8">
        <f t="shared" si="8"/>
        <v>0</v>
      </c>
      <c r="M169" s="11">
        <f t="shared" si="9"/>
        <v>0</v>
      </c>
    </row>
    <row r="170" spans="12:13" ht="21.95" customHeight="1" x14ac:dyDescent="0.25">
      <c r="L170" s="8">
        <f t="shared" si="8"/>
        <v>0</v>
      </c>
      <c r="M170" s="11">
        <f t="shared" si="9"/>
        <v>0</v>
      </c>
    </row>
    <row r="171" spans="12:13" ht="21.95" customHeight="1" x14ac:dyDescent="0.25">
      <c r="L171" s="8">
        <f t="shared" si="8"/>
        <v>0</v>
      </c>
      <c r="M171" s="11">
        <f t="shared" si="9"/>
        <v>0</v>
      </c>
    </row>
    <row r="172" spans="12:13" ht="21.95" customHeight="1" x14ac:dyDescent="0.25">
      <c r="L172" s="8">
        <f t="shared" si="8"/>
        <v>0</v>
      </c>
      <c r="M172" s="11">
        <f t="shared" si="9"/>
        <v>0</v>
      </c>
    </row>
    <row r="173" spans="12:13" ht="21.95" customHeight="1" x14ac:dyDescent="0.25">
      <c r="L173" s="8">
        <f t="shared" si="8"/>
        <v>0</v>
      </c>
      <c r="M173" s="11">
        <f t="shared" si="9"/>
        <v>0</v>
      </c>
    </row>
    <row r="174" spans="12:13" ht="21.95" customHeight="1" x14ac:dyDescent="0.25">
      <c r="L174" s="8">
        <f t="shared" si="8"/>
        <v>0</v>
      </c>
      <c r="M174" s="11">
        <f t="shared" si="9"/>
        <v>0</v>
      </c>
    </row>
    <row r="175" spans="12:13" ht="21.95" customHeight="1" x14ac:dyDescent="0.25">
      <c r="L175" s="8">
        <f t="shared" si="8"/>
        <v>0</v>
      </c>
      <c r="M175" s="11">
        <f t="shared" si="9"/>
        <v>0</v>
      </c>
    </row>
    <row r="176" spans="12:13" ht="21.95" customHeight="1" x14ac:dyDescent="0.25">
      <c r="L176" s="8">
        <f t="shared" si="8"/>
        <v>0</v>
      </c>
      <c r="M176" s="11">
        <f t="shared" si="9"/>
        <v>0</v>
      </c>
    </row>
    <row r="177" spans="12:13" ht="21.95" customHeight="1" x14ac:dyDescent="0.25">
      <c r="L177" s="8">
        <f t="shared" si="8"/>
        <v>0</v>
      </c>
      <c r="M177" s="11">
        <f t="shared" si="9"/>
        <v>0</v>
      </c>
    </row>
    <row r="178" spans="12:13" ht="21.95" customHeight="1" x14ac:dyDescent="0.25">
      <c r="L178" s="8">
        <f t="shared" si="8"/>
        <v>0</v>
      </c>
      <c r="M178" s="11">
        <f t="shared" si="9"/>
        <v>0</v>
      </c>
    </row>
    <row r="179" spans="12:13" ht="21.95" customHeight="1" x14ac:dyDescent="0.25">
      <c r="L179" s="8">
        <f t="shared" si="8"/>
        <v>0</v>
      </c>
      <c r="M179" s="11">
        <f t="shared" si="9"/>
        <v>0</v>
      </c>
    </row>
    <row r="180" spans="12:13" ht="21.95" customHeight="1" x14ac:dyDescent="0.25">
      <c r="L180" s="8">
        <f t="shared" si="8"/>
        <v>0</v>
      </c>
      <c r="M180" s="11">
        <f t="shared" si="9"/>
        <v>0</v>
      </c>
    </row>
    <row r="181" spans="12:13" ht="21.95" customHeight="1" x14ac:dyDescent="0.25">
      <c r="L181" s="8">
        <f t="shared" si="8"/>
        <v>0</v>
      </c>
      <c r="M181" s="11">
        <f t="shared" si="9"/>
        <v>0</v>
      </c>
    </row>
    <row r="182" spans="12:13" ht="21.95" customHeight="1" x14ac:dyDescent="0.25">
      <c r="L182" s="8">
        <f t="shared" si="8"/>
        <v>0</v>
      </c>
      <c r="M182" s="11">
        <f t="shared" si="9"/>
        <v>0</v>
      </c>
    </row>
    <row r="183" spans="12:13" ht="21.95" customHeight="1" x14ac:dyDescent="0.25">
      <c r="L183" s="8">
        <f t="shared" si="8"/>
        <v>0</v>
      </c>
      <c r="M183" s="11">
        <f t="shared" si="9"/>
        <v>0</v>
      </c>
    </row>
    <row r="184" spans="12:13" ht="21.95" customHeight="1" x14ac:dyDescent="0.25">
      <c r="L184" s="8">
        <f t="shared" si="8"/>
        <v>0</v>
      </c>
      <c r="M184" s="11">
        <f t="shared" si="9"/>
        <v>0</v>
      </c>
    </row>
    <row r="185" spans="12:13" ht="21.95" customHeight="1" x14ac:dyDescent="0.25">
      <c r="L185" s="8">
        <f t="shared" si="8"/>
        <v>0</v>
      </c>
      <c r="M185" s="11">
        <f t="shared" si="9"/>
        <v>0</v>
      </c>
    </row>
    <row r="186" spans="12:13" ht="21.95" customHeight="1" x14ac:dyDescent="0.25">
      <c r="L186" s="8">
        <f t="shared" si="8"/>
        <v>0</v>
      </c>
      <c r="M186" s="11">
        <f t="shared" si="9"/>
        <v>0</v>
      </c>
    </row>
    <row r="187" spans="12:13" ht="21.95" customHeight="1" x14ac:dyDescent="0.25">
      <c r="L187" s="8">
        <f t="shared" ref="L187:L218" si="10">COUNTA(E187:G187)</f>
        <v>0</v>
      </c>
      <c r="M187" s="11">
        <f t="shared" ref="M187:M218" si="11">SUM(E187:G187)</f>
        <v>0</v>
      </c>
    </row>
    <row r="188" spans="12:13" ht="21.95" customHeight="1" x14ac:dyDescent="0.25">
      <c r="L188" s="8">
        <f t="shared" si="10"/>
        <v>0</v>
      </c>
      <c r="M188" s="11">
        <f t="shared" si="11"/>
        <v>0</v>
      </c>
    </row>
    <row r="189" spans="12:13" ht="21.95" customHeight="1" x14ac:dyDescent="0.25">
      <c r="L189" s="8">
        <f t="shared" si="10"/>
        <v>0</v>
      </c>
      <c r="M189" s="11">
        <f t="shared" si="11"/>
        <v>0</v>
      </c>
    </row>
    <row r="190" spans="12:13" ht="21.95" customHeight="1" x14ac:dyDescent="0.25">
      <c r="L190" s="8">
        <f t="shared" si="10"/>
        <v>0</v>
      </c>
      <c r="M190" s="11">
        <f t="shared" si="11"/>
        <v>0</v>
      </c>
    </row>
    <row r="191" spans="12:13" ht="21.95" customHeight="1" x14ac:dyDescent="0.25">
      <c r="L191" s="8">
        <f t="shared" si="10"/>
        <v>0</v>
      </c>
      <c r="M191" s="11">
        <f t="shared" si="11"/>
        <v>0</v>
      </c>
    </row>
    <row r="192" spans="12:13" ht="21.95" customHeight="1" x14ac:dyDescent="0.25">
      <c r="L192" s="8">
        <f t="shared" si="10"/>
        <v>0</v>
      </c>
      <c r="M192" s="11">
        <f t="shared" si="11"/>
        <v>0</v>
      </c>
    </row>
    <row r="193" spans="12:13" ht="21.95" customHeight="1" x14ac:dyDescent="0.25">
      <c r="L193" s="8">
        <f t="shared" si="10"/>
        <v>0</v>
      </c>
      <c r="M193" s="11">
        <f t="shared" si="11"/>
        <v>0</v>
      </c>
    </row>
    <row r="194" spans="12:13" ht="21.95" customHeight="1" x14ac:dyDescent="0.25">
      <c r="L194" s="8">
        <f t="shared" si="10"/>
        <v>0</v>
      </c>
      <c r="M194" s="11">
        <f t="shared" si="11"/>
        <v>0</v>
      </c>
    </row>
    <row r="195" spans="12:13" ht="21.95" customHeight="1" x14ac:dyDescent="0.25">
      <c r="L195" s="8">
        <f t="shared" si="10"/>
        <v>0</v>
      </c>
      <c r="M195" s="11">
        <f t="shared" si="11"/>
        <v>0</v>
      </c>
    </row>
    <row r="196" spans="12:13" ht="21.95" customHeight="1" x14ac:dyDescent="0.25">
      <c r="L196" s="8">
        <f t="shared" si="10"/>
        <v>0</v>
      </c>
      <c r="M196" s="11">
        <f t="shared" si="11"/>
        <v>0</v>
      </c>
    </row>
    <row r="197" spans="12:13" ht="21.95" customHeight="1" x14ac:dyDescent="0.25">
      <c r="L197" s="8">
        <f t="shared" si="10"/>
        <v>0</v>
      </c>
      <c r="M197" s="11">
        <f t="shared" si="11"/>
        <v>0</v>
      </c>
    </row>
    <row r="198" spans="12:13" ht="21.95" customHeight="1" x14ac:dyDescent="0.25">
      <c r="L198" s="8">
        <f t="shared" si="10"/>
        <v>0</v>
      </c>
      <c r="M198" s="11">
        <f t="shared" si="11"/>
        <v>0</v>
      </c>
    </row>
    <row r="199" spans="12:13" ht="21.95" customHeight="1" x14ac:dyDescent="0.25">
      <c r="L199" s="8">
        <f t="shared" si="10"/>
        <v>0</v>
      </c>
      <c r="M199" s="11">
        <f t="shared" si="11"/>
        <v>0</v>
      </c>
    </row>
    <row r="200" spans="12:13" ht="21.95" customHeight="1" x14ac:dyDescent="0.25">
      <c r="L200" s="8">
        <f t="shared" si="10"/>
        <v>0</v>
      </c>
      <c r="M200" s="11">
        <f t="shared" si="11"/>
        <v>0</v>
      </c>
    </row>
    <row r="201" spans="12:13" ht="21.95" customHeight="1" x14ac:dyDescent="0.25">
      <c r="L201" s="8">
        <f t="shared" si="10"/>
        <v>0</v>
      </c>
      <c r="M201" s="11">
        <f t="shared" si="11"/>
        <v>0</v>
      </c>
    </row>
    <row r="202" spans="12:13" ht="21.95" customHeight="1" x14ac:dyDescent="0.25">
      <c r="L202" s="8">
        <f t="shared" si="10"/>
        <v>0</v>
      </c>
      <c r="M202" s="11">
        <f t="shared" si="11"/>
        <v>0</v>
      </c>
    </row>
    <row r="203" spans="12:13" ht="21.95" customHeight="1" x14ac:dyDescent="0.25">
      <c r="L203" s="8">
        <f t="shared" si="10"/>
        <v>0</v>
      </c>
      <c r="M203" s="11">
        <f t="shared" si="11"/>
        <v>0</v>
      </c>
    </row>
    <row r="204" spans="12:13" ht="21.95" customHeight="1" x14ac:dyDescent="0.25">
      <c r="L204" s="8">
        <f t="shared" si="10"/>
        <v>0</v>
      </c>
      <c r="M204" s="11">
        <f t="shared" si="11"/>
        <v>0</v>
      </c>
    </row>
    <row r="205" spans="12:13" ht="21.95" customHeight="1" x14ac:dyDescent="0.25">
      <c r="L205" s="8">
        <f t="shared" si="10"/>
        <v>0</v>
      </c>
      <c r="M205" s="11">
        <f t="shared" si="11"/>
        <v>0</v>
      </c>
    </row>
    <row r="206" spans="12:13" ht="21.95" customHeight="1" x14ac:dyDescent="0.25">
      <c r="L206" s="8">
        <f t="shared" si="10"/>
        <v>0</v>
      </c>
      <c r="M206" s="11">
        <f t="shared" si="11"/>
        <v>0</v>
      </c>
    </row>
    <row r="207" spans="12:13" ht="21.95" customHeight="1" x14ac:dyDescent="0.25">
      <c r="L207" s="8">
        <f t="shared" si="10"/>
        <v>0</v>
      </c>
      <c r="M207" s="11">
        <f t="shared" si="11"/>
        <v>0</v>
      </c>
    </row>
    <row r="208" spans="12:13" ht="21.95" customHeight="1" x14ac:dyDescent="0.25">
      <c r="L208" s="8">
        <f t="shared" si="10"/>
        <v>0</v>
      </c>
      <c r="M208" s="11">
        <f t="shared" si="11"/>
        <v>0</v>
      </c>
    </row>
    <row r="209" spans="12:13" ht="21.95" customHeight="1" x14ac:dyDescent="0.25">
      <c r="L209" s="8">
        <f t="shared" si="10"/>
        <v>0</v>
      </c>
      <c r="M209" s="11">
        <f t="shared" si="11"/>
        <v>0</v>
      </c>
    </row>
    <row r="210" spans="12:13" ht="21.95" customHeight="1" x14ac:dyDescent="0.25">
      <c r="L210" s="8">
        <f t="shared" si="10"/>
        <v>0</v>
      </c>
      <c r="M210" s="11">
        <f t="shared" si="11"/>
        <v>0</v>
      </c>
    </row>
    <row r="211" spans="12:13" ht="21.95" customHeight="1" x14ac:dyDescent="0.25">
      <c r="L211" s="8">
        <f t="shared" si="10"/>
        <v>0</v>
      </c>
      <c r="M211" s="11">
        <f t="shared" si="11"/>
        <v>0</v>
      </c>
    </row>
    <row r="212" spans="12:13" ht="21.95" customHeight="1" x14ac:dyDescent="0.25">
      <c r="L212" s="8">
        <f t="shared" si="10"/>
        <v>0</v>
      </c>
      <c r="M212" s="11">
        <f t="shared" si="11"/>
        <v>0</v>
      </c>
    </row>
    <row r="213" spans="12:13" ht="21.95" customHeight="1" x14ac:dyDescent="0.25">
      <c r="L213" s="8">
        <f t="shared" si="10"/>
        <v>0</v>
      </c>
      <c r="M213" s="11">
        <f t="shared" si="11"/>
        <v>0</v>
      </c>
    </row>
    <row r="214" spans="12:13" ht="21.95" customHeight="1" x14ac:dyDescent="0.25">
      <c r="L214" s="8">
        <f t="shared" si="10"/>
        <v>0</v>
      </c>
      <c r="M214" s="11">
        <f t="shared" si="11"/>
        <v>0</v>
      </c>
    </row>
    <row r="215" spans="12:13" ht="21.95" customHeight="1" x14ac:dyDescent="0.25">
      <c r="L215" s="8">
        <f t="shared" si="10"/>
        <v>0</v>
      </c>
      <c r="M215" s="11">
        <f t="shared" si="11"/>
        <v>0</v>
      </c>
    </row>
    <row r="216" spans="12:13" ht="21.95" customHeight="1" x14ac:dyDescent="0.25">
      <c r="L216" s="8">
        <f t="shared" si="10"/>
        <v>0</v>
      </c>
      <c r="M216" s="11">
        <f t="shared" si="11"/>
        <v>0</v>
      </c>
    </row>
    <row r="217" spans="12:13" ht="21.95" customHeight="1" x14ac:dyDescent="0.25">
      <c r="L217" s="8">
        <f t="shared" si="10"/>
        <v>0</v>
      </c>
      <c r="M217" s="11">
        <f t="shared" si="11"/>
        <v>0</v>
      </c>
    </row>
    <row r="218" spans="12:13" ht="21.95" customHeight="1" x14ac:dyDescent="0.25">
      <c r="L218" s="8">
        <f t="shared" si="10"/>
        <v>0</v>
      </c>
      <c r="M218" s="11">
        <f t="shared" si="11"/>
        <v>0</v>
      </c>
    </row>
    <row r="219" spans="12:13" ht="21.95" customHeight="1" x14ac:dyDescent="0.25">
      <c r="L219" s="8">
        <f t="shared" ref="L219:L238" si="12">COUNTA(E219:G219)</f>
        <v>0</v>
      </c>
      <c r="M219" s="11">
        <f t="shared" ref="M219:M238" si="13">SUM(E219:G219)</f>
        <v>0</v>
      </c>
    </row>
    <row r="220" spans="12:13" ht="21.95" customHeight="1" x14ac:dyDescent="0.25">
      <c r="L220" s="8">
        <f t="shared" si="12"/>
        <v>0</v>
      </c>
      <c r="M220" s="11">
        <f t="shared" si="13"/>
        <v>0</v>
      </c>
    </row>
    <row r="221" spans="12:13" ht="21.95" customHeight="1" x14ac:dyDescent="0.25">
      <c r="L221" s="8">
        <f t="shared" si="12"/>
        <v>0</v>
      </c>
      <c r="M221" s="11">
        <f t="shared" si="13"/>
        <v>0</v>
      </c>
    </row>
    <row r="222" spans="12:13" ht="21.95" customHeight="1" x14ac:dyDescent="0.25">
      <c r="L222" s="8">
        <f t="shared" si="12"/>
        <v>0</v>
      </c>
      <c r="M222" s="11">
        <f t="shared" si="13"/>
        <v>0</v>
      </c>
    </row>
    <row r="223" spans="12:13" ht="21.95" customHeight="1" x14ac:dyDescent="0.25">
      <c r="L223" s="8">
        <f t="shared" si="12"/>
        <v>0</v>
      </c>
      <c r="M223" s="11">
        <f t="shared" si="13"/>
        <v>0</v>
      </c>
    </row>
    <row r="224" spans="12:13" ht="21.95" customHeight="1" x14ac:dyDescent="0.25">
      <c r="L224" s="8">
        <f t="shared" si="12"/>
        <v>0</v>
      </c>
      <c r="M224" s="11">
        <f t="shared" si="13"/>
        <v>0</v>
      </c>
    </row>
    <row r="225" spans="12:13" ht="21.95" customHeight="1" x14ac:dyDescent="0.25">
      <c r="L225" s="8">
        <f t="shared" si="12"/>
        <v>0</v>
      </c>
      <c r="M225" s="11">
        <f t="shared" si="13"/>
        <v>0</v>
      </c>
    </row>
    <row r="226" spans="12:13" ht="21.95" customHeight="1" x14ac:dyDescent="0.25">
      <c r="L226" s="8">
        <f t="shared" si="12"/>
        <v>0</v>
      </c>
      <c r="M226" s="11">
        <f t="shared" si="13"/>
        <v>0</v>
      </c>
    </row>
    <row r="227" spans="12:13" ht="21.95" customHeight="1" x14ac:dyDescent="0.25">
      <c r="L227" s="8">
        <f t="shared" si="12"/>
        <v>0</v>
      </c>
      <c r="M227" s="11">
        <f t="shared" si="13"/>
        <v>0</v>
      </c>
    </row>
    <row r="228" spans="12:13" ht="21.95" customHeight="1" x14ac:dyDescent="0.25">
      <c r="L228" s="8">
        <f t="shared" si="12"/>
        <v>0</v>
      </c>
      <c r="M228" s="11">
        <f t="shared" si="13"/>
        <v>0</v>
      </c>
    </row>
    <row r="229" spans="12:13" ht="21.95" customHeight="1" x14ac:dyDescent="0.25">
      <c r="L229" s="8">
        <f t="shared" si="12"/>
        <v>0</v>
      </c>
      <c r="M229" s="11">
        <f t="shared" si="13"/>
        <v>0</v>
      </c>
    </row>
    <row r="230" spans="12:13" ht="21.95" customHeight="1" x14ac:dyDescent="0.25">
      <c r="L230" s="8">
        <f t="shared" si="12"/>
        <v>0</v>
      </c>
      <c r="M230" s="11">
        <f t="shared" si="13"/>
        <v>0</v>
      </c>
    </row>
    <row r="231" spans="12:13" ht="21.95" customHeight="1" x14ac:dyDescent="0.25">
      <c r="L231" s="8">
        <f t="shared" si="12"/>
        <v>0</v>
      </c>
      <c r="M231" s="11">
        <f t="shared" si="13"/>
        <v>0</v>
      </c>
    </row>
    <row r="232" spans="12:13" ht="21.95" customHeight="1" x14ac:dyDescent="0.25">
      <c r="L232" s="8">
        <f t="shared" si="12"/>
        <v>0</v>
      </c>
      <c r="M232" s="11">
        <f t="shared" si="13"/>
        <v>0</v>
      </c>
    </row>
    <row r="233" spans="12:13" ht="21.95" customHeight="1" x14ac:dyDescent="0.25">
      <c r="L233" s="8">
        <f t="shared" si="12"/>
        <v>0</v>
      </c>
      <c r="M233" s="11">
        <f t="shared" si="13"/>
        <v>0</v>
      </c>
    </row>
    <row r="234" spans="12:13" ht="21.95" customHeight="1" x14ac:dyDescent="0.25">
      <c r="L234" s="8">
        <f t="shared" si="12"/>
        <v>0</v>
      </c>
      <c r="M234" s="11">
        <f t="shared" si="13"/>
        <v>0</v>
      </c>
    </row>
    <row r="235" spans="12:13" ht="21.95" customHeight="1" x14ac:dyDescent="0.25">
      <c r="L235" s="8">
        <f t="shared" si="12"/>
        <v>0</v>
      </c>
      <c r="M235" s="11">
        <f t="shared" si="13"/>
        <v>0</v>
      </c>
    </row>
    <row r="236" spans="12:13" ht="21.95" customHeight="1" x14ac:dyDescent="0.25">
      <c r="L236" s="8">
        <f t="shared" si="12"/>
        <v>0</v>
      </c>
      <c r="M236" s="11">
        <f t="shared" si="13"/>
        <v>0</v>
      </c>
    </row>
    <row r="237" spans="12:13" ht="21.95" customHeight="1" x14ac:dyDescent="0.25">
      <c r="L237" s="8">
        <f t="shared" si="12"/>
        <v>0</v>
      </c>
      <c r="M237" s="11">
        <f t="shared" si="13"/>
        <v>0</v>
      </c>
    </row>
    <row r="238" spans="12:13" ht="21.95" customHeight="1" x14ac:dyDescent="0.25">
      <c r="L238" s="8">
        <f t="shared" si="12"/>
        <v>0</v>
      </c>
      <c r="M238" s="11">
        <f t="shared" si="13"/>
        <v>0</v>
      </c>
    </row>
  </sheetData>
  <mergeCells count="6">
    <mergeCell ref="A2:J2"/>
    <mergeCell ref="A3:J3"/>
    <mergeCell ref="A4:J4"/>
    <mergeCell ref="A155:I155"/>
    <mergeCell ref="A157:J157"/>
    <mergeCell ref="A156:J156"/>
  </mergeCells>
  <printOptions horizontalCentered="1"/>
  <pageMargins left="0.31496062992125984" right="0.31496062992125984" top="0.39370078740157483" bottom="0.39370078740157483" header="0.31496062992125984" footer="0.31496062992125984"/>
  <pageSetup paperSize="9" scale="60" fitToHeight="0" orientation="portrait" verticalDpi="0" r:id="rId1"/>
  <headerFooter differentOddEven="1"/>
  <ignoredErrors>
    <ignoredError sqref="I1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workbookViewId="0">
      <selection sqref="A1:J1"/>
    </sheetView>
  </sheetViews>
  <sheetFormatPr defaultRowHeight="15" x14ac:dyDescent="0.25"/>
  <sheetData>
    <row r="1" spans="1:10" ht="19.5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</row>
    <row r="2" spans="1:10" ht="25.5" x14ac:dyDescent="0.25">
      <c r="A2" s="34" t="s">
        <v>6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ht="15.75" x14ac:dyDescent="0.25">
      <c r="A3" s="36" t="s">
        <v>5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16.5" thickBo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</row>
    <row r="5" spans="1:10" ht="15.75" x14ac:dyDescent="0.25">
      <c r="A5" s="2" t="s">
        <v>0</v>
      </c>
      <c r="B5" s="3" t="s">
        <v>1</v>
      </c>
      <c r="C5" s="3" t="s">
        <v>3</v>
      </c>
      <c r="D5" s="4" t="s">
        <v>2</v>
      </c>
      <c r="E5" s="6" t="s">
        <v>8</v>
      </c>
      <c r="F5" s="6" t="s">
        <v>9</v>
      </c>
      <c r="G5" s="6" t="s">
        <v>10</v>
      </c>
      <c r="H5" s="6" t="s">
        <v>11</v>
      </c>
      <c r="I5" s="7" t="s">
        <v>7</v>
      </c>
      <c r="J5" s="5" t="s">
        <v>4</v>
      </c>
    </row>
  </sheetData>
  <mergeCells count="4">
    <mergeCell ref="A1:J1"/>
    <mergeCell ref="A2:J2"/>
    <mergeCell ref="A3:J3"/>
    <mergeCell ref="A4:J4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MODELO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CPL</dc:creator>
  <cp:lastModifiedBy>SEMAG ALMOXARIFADO</cp:lastModifiedBy>
  <cp:lastPrinted>2023-12-28T16:42:54Z</cp:lastPrinted>
  <dcterms:created xsi:type="dcterms:W3CDTF">2021-01-06T13:50:50Z</dcterms:created>
  <dcterms:modified xsi:type="dcterms:W3CDTF">2024-02-29T11:39:07Z</dcterms:modified>
</cp:coreProperties>
</file>