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e\Desktop\COTAÇÃO 2024\COTAÇÕES CESTA DE PREÇOS\INSUMOS MACIEL\"/>
    </mc:Choice>
  </mc:AlternateContent>
  <xr:revisionPtr revIDLastSave="0" documentId="13_ncr:1_{804DBFB2-8E24-4C59-AE37-1693144A6DD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ODELO" sheetId="4" r:id="rId1"/>
    <sheet name="Plan3" sheetId="3" state="hidden" r:id="rId2"/>
  </sheets>
  <definedNames>
    <definedName name="_xlnm._FilterDatabase" localSheetId="0" hidden="1">MODELO!$A$5:$I$56</definedName>
  </definedNames>
  <calcPr calcId="191029" fullPrecision="0"/>
</workbook>
</file>

<file path=xl/calcChain.xml><?xml version="1.0" encoding="utf-8"?>
<calcChain xmlns="http://schemas.openxmlformats.org/spreadsheetml/2006/main">
  <c r="G7" i="4" l="1"/>
  <c r="H7" i="4"/>
  <c r="I7" i="4" s="1"/>
  <c r="G8" i="4"/>
  <c r="H8" i="4"/>
  <c r="I8" i="4" s="1"/>
  <c r="G9" i="4"/>
  <c r="H9" i="4"/>
  <c r="I9" i="4" s="1"/>
  <c r="G10" i="4"/>
  <c r="H10" i="4"/>
  <c r="I10" i="4" s="1"/>
  <c r="G11" i="4"/>
  <c r="H11" i="4"/>
  <c r="I11" i="4" s="1"/>
  <c r="G12" i="4"/>
  <c r="H12" i="4"/>
  <c r="I12" i="4" s="1"/>
  <c r="G13" i="4"/>
  <c r="H13" i="4"/>
  <c r="I13" i="4" s="1"/>
  <c r="G14" i="4"/>
  <c r="H14" i="4"/>
  <c r="I14" i="4" s="1"/>
  <c r="G15" i="4"/>
  <c r="H15" i="4"/>
  <c r="I15" i="4" s="1"/>
  <c r="G16" i="4"/>
  <c r="H16" i="4"/>
  <c r="I16" i="4" s="1"/>
  <c r="G17" i="4"/>
  <c r="H17" i="4"/>
  <c r="I17" i="4" s="1"/>
  <c r="G18" i="4"/>
  <c r="H18" i="4"/>
  <c r="I18" i="4" s="1"/>
  <c r="G19" i="4"/>
  <c r="H19" i="4"/>
  <c r="I19" i="4" s="1"/>
  <c r="G20" i="4"/>
  <c r="H20" i="4"/>
  <c r="I20" i="4" s="1"/>
  <c r="G21" i="4"/>
  <c r="H21" i="4"/>
  <c r="I21" i="4" s="1"/>
  <c r="G22" i="4"/>
  <c r="H22" i="4"/>
  <c r="I22" i="4" s="1"/>
  <c r="G23" i="4"/>
  <c r="H23" i="4"/>
  <c r="I23" i="4" s="1"/>
  <c r="G24" i="4"/>
  <c r="H24" i="4"/>
  <c r="I24" i="4" s="1"/>
  <c r="G25" i="4"/>
  <c r="H25" i="4"/>
  <c r="I25" i="4" s="1"/>
  <c r="G26" i="4"/>
  <c r="H26" i="4"/>
  <c r="I26" i="4" s="1"/>
  <c r="G27" i="4"/>
  <c r="H27" i="4"/>
  <c r="I27" i="4" s="1"/>
  <c r="G28" i="4"/>
  <c r="H28" i="4"/>
  <c r="I28" i="4" s="1"/>
  <c r="G29" i="4"/>
  <c r="H29" i="4"/>
  <c r="I29" i="4" s="1"/>
  <c r="G30" i="4"/>
  <c r="H30" i="4"/>
  <c r="I30" i="4" s="1"/>
  <c r="G31" i="4"/>
  <c r="H31" i="4"/>
  <c r="I31" i="4" s="1"/>
  <c r="G32" i="4"/>
  <c r="H32" i="4"/>
  <c r="I32" i="4" s="1"/>
  <c r="G33" i="4"/>
  <c r="H33" i="4"/>
  <c r="I33" i="4" s="1"/>
  <c r="G34" i="4"/>
  <c r="H34" i="4"/>
  <c r="I34" i="4" s="1"/>
  <c r="G35" i="4"/>
  <c r="H35" i="4"/>
  <c r="I35" i="4" s="1"/>
  <c r="G36" i="4"/>
  <c r="H36" i="4"/>
  <c r="I36" i="4" s="1"/>
  <c r="G37" i="4"/>
  <c r="H37" i="4"/>
  <c r="I37" i="4" s="1"/>
  <c r="G38" i="4"/>
  <c r="H38" i="4"/>
  <c r="I38" i="4" s="1"/>
  <c r="G39" i="4"/>
  <c r="H39" i="4"/>
  <c r="I39" i="4" s="1"/>
  <c r="G40" i="4"/>
  <c r="H40" i="4"/>
  <c r="I40" i="4" s="1"/>
  <c r="G41" i="4"/>
  <c r="H41" i="4"/>
  <c r="I41" i="4" s="1"/>
  <c r="G42" i="4"/>
  <c r="H42" i="4"/>
  <c r="I42" i="4" s="1"/>
  <c r="G43" i="4"/>
  <c r="H43" i="4"/>
  <c r="I43" i="4" s="1"/>
  <c r="G50" i="4"/>
  <c r="G51" i="4"/>
  <c r="G52" i="4"/>
  <c r="G53" i="4"/>
  <c r="G54" i="4"/>
  <c r="G55" i="4"/>
  <c r="G44" i="4"/>
  <c r="G45" i="4"/>
  <c r="G46" i="4"/>
  <c r="G47" i="4"/>
  <c r="G48" i="4"/>
  <c r="G49" i="4"/>
  <c r="G6" i="4"/>
  <c r="H44" i="4"/>
  <c r="I44" i="4" s="1"/>
  <c r="H45" i="4"/>
  <c r="I45" i="4" s="1"/>
  <c r="H46" i="4"/>
  <c r="I46" i="4" s="1"/>
  <c r="H47" i="4"/>
  <c r="I47" i="4" s="1"/>
  <c r="H48" i="4"/>
  <c r="I48" i="4" s="1"/>
  <c r="H49" i="4"/>
  <c r="I49" i="4" s="1"/>
  <c r="H50" i="4"/>
  <c r="I50" i="4" s="1"/>
  <c r="H51" i="4"/>
  <c r="I51" i="4" s="1"/>
  <c r="H52" i="4"/>
  <c r="I52" i="4" s="1"/>
  <c r="H53" i="4"/>
  <c r="I53" i="4" s="1"/>
  <c r="H54" i="4"/>
  <c r="I54" i="4" s="1"/>
  <c r="H55" i="4"/>
  <c r="I55" i="4" s="1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H6" i="4"/>
  <c r="I6" i="4" s="1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7" i="4"/>
  <c r="L127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7" i="4"/>
  <c r="L7" i="4"/>
  <c r="L6" i="4"/>
  <c r="K6" i="4"/>
  <c r="I56" i="4" l="1"/>
</calcChain>
</file>

<file path=xl/sharedStrings.xml><?xml version="1.0" encoding="utf-8"?>
<sst xmlns="http://schemas.openxmlformats.org/spreadsheetml/2006/main" count="138" uniqueCount="85">
  <si>
    <t>ITENS</t>
  </si>
  <si>
    <t>DESCRIÇÃO</t>
  </si>
  <si>
    <t>QUANT.</t>
  </si>
  <si>
    <t>UNIDADE</t>
  </si>
  <si>
    <t>VALOR R$ TOTAL:</t>
  </si>
  <si>
    <t xml:space="preserve">VALOR TOTAL </t>
  </si>
  <si>
    <r>
      <t>OBJETO:</t>
    </r>
    <r>
      <rPr>
        <sz val="12"/>
        <color theme="1"/>
        <rFont val="Agency FB"/>
        <family val="2"/>
      </rPr>
      <t xml:space="preserve"> AQUISIÇÃO DE GÊNEROS ALIMENTÍCIOS PARA O PNAE REFERENTE AOS 30% DA AGRICULTURA FAMILIAR.</t>
    </r>
  </si>
  <si>
    <t>MAPA DE APURAÇÃO</t>
  </si>
  <si>
    <t>MÉDIA</t>
  </si>
  <si>
    <t>PROP. 1</t>
  </si>
  <si>
    <t>PROP. 2</t>
  </si>
  <si>
    <t>PROP. 3</t>
  </si>
  <si>
    <t>PROP. 4</t>
  </si>
  <si>
    <t>ESTIMATIVA DE PREÇO</t>
  </si>
  <si>
    <t>[      ] I- Painel de Preços (http://paineldeprecos.planejamento.gov.br) - Atas válidas - Termo de homologação</t>
  </si>
  <si>
    <t xml:space="preserve">[      ] II- Contratações similares feitas pela Administração Pública (em execução ou concluídas no período de 1 ano) </t>
  </si>
  <si>
    <t>[      ] III- Pesquisa publicada em mídia especializada, tabela de referência, sítios eletrônicos especializados ou de domínio amplo</t>
  </si>
  <si>
    <t>Metodologia de obtenção do preço estimado</t>
  </si>
  <si>
    <t xml:space="preserve">Parâmetros de pesquisa </t>
  </si>
  <si>
    <t>[      ] I- Média dos valores obtidos na pesquisa de preços</t>
  </si>
  <si>
    <t>[      ] II- Mediana dos valores obtidos na pesquisa de preços (Art 6º § 6º  quando utilizado apenas parâmetro I - Atas)</t>
  </si>
  <si>
    <t>[      ] III- Menor dos valores obtidos na pesquisa de preços</t>
  </si>
  <si>
    <t>[      ] IV- Outra:</t>
  </si>
  <si>
    <t>[      ] IV- Pesquisa com os fornecedores, datadas dos últimos 6 meses.</t>
  </si>
  <si>
    <t xml:space="preserve">Data:     </t>
  </si>
  <si>
    <t>Responsável pela pesquisa de preço:</t>
  </si>
  <si>
    <t>VALOR ESTIMADO TOTAL (R$)</t>
  </si>
  <si>
    <t>CESTA DE PREÇOS</t>
  </si>
  <si>
    <t>HOSP. MEDICAL</t>
  </si>
  <si>
    <t>VALOR MÉDIO ESTIMADO UNT (R$)</t>
  </si>
  <si>
    <t>MENOR PREÇO</t>
  </si>
  <si>
    <r>
      <t>OBJETO:</t>
    </r>
    <r>
      <rPr>
        <sz val="12"/>
        <color theme="1"/>
        <rFont val="Agency FB"/>
        <family val="2"/>
      </rPr>
      <t xml:space="preserve"> AQUISIÇÃO DE INSUMOS DESTINADOS A MANUTENÇÃO DAS ATIVIDADES DA ATENÇÃO BÁSICA E ATENDIMENTOS DE URGÊNCIA E EMERGÊNCIA DO HOSPITAL MATERNIDADE CLOTILDE SANTINA E DEMAIS UNIDADES DE SAÚDE DO MUNICÍPIO DE CERRO CORÁ/RN</t>
    </r>
  </si>
  <si>
    <t>Cânula para Traqueostomia nº 6,0</t>
  </si>
  <si>
    <t>Cânula para Traqueostomia nº 7,0</t>
  </si>
  <si>
    <t>Cânula para Traqueostomia nº 8,0</t>
  </si>
  <si>
    <t>Cateter jelco nº 16</t>
  </si>
  <si>
    <t>Cateter jelco nº 18</t>
  </si>
  <si>
    <t>Equipo macrogotas c/ injetor lateral especificação</t>
  </si>
  <si>
    <t xml:space="preserve">Fralda descartável geriátrica tam. GG </t>
  </si>
  <si>
    <t xml:space="preserve">Fralda descartável geriátrica tam. G </t>
  </si>
  <si>
    <t xml:space="preserve">Fralda descartável geriátrica tam. M </t>
  </si>
  <si>
    <t>Fralda descartável geriátrica tam. P</t>
  </si>
  <si>
    <t xml:space="preserve">Fralda descartável infantil tam. G </t>
  </si>
  <si>
    <t xml:space="preserve">Fralda descartável infantil tam. M </t>
  </si>
  <si>
    <t xml:space="preserve">Fralda descartável infantil tam. P </t>
  </si>
  <si>
    <t xml:space="preserve">Luva de procedimento tamanho M c /100 und. </t>
  </si>
  <si>
    <t xml:space="preserve">Luva de procedimento tamanho PP c/100 und. </t>
  </si>
  <si>
    <t>Luva de procedimento tam G c/100 und.</t>
  </si>
  <si>
    <t>Luva de procedimento tam P c/100 und.</t>
  </si>
  <si>
    <t>Scalp nº25</t>
  </si>
  <si>
    <t>Scalp nº27</t>
  </si>
  <si>
    <t>Seringa 1ml c/ agulha descartável estéril</t>
  </si>
  <si>
    <t>Seringa 3ml c/ agulha descartável estéril</t>
  </si>
  <si>
    <t>Seringa 5ml c/ agulha descartável estéril</t>
  </si>
  <si>
    <t>Seringa 10ml c/ agulha descartável estéril</t>
  </si>
  <si>
    <t>Seringa 20ml c/ agulha descartável estéril</t>
  </si>
  <si>
    <t>Sonda de aspiração traqueal nº 10 especificação: descartável, estéril, atóxica, maleável, em pvc, branco transparente, atraumática, siliconizada, com 01 orifício distal, 02 nas laterais e conector universal com tampa. Embalagem individual, em papel grau cirúrgico e filme termoplástico, abertura em pétala. Na embalagem deverá estar impresso dados de identificação, tipo de estérilização, procedência, data de fabricação, prazo de validade e registro no ministério da saúde.</t>
  </si>
  <si>
    <t>Sonda de aspiração traqueal nº 12 especificação: descartável, estéril, atóxica, maleável, em pvc, branco transparente, atraumática, siliconizada, com 01 orifício distal, 02 nas laterais e conector universal com tampa. Embalagem individual, em papel grau cirúrgico e filme termoplástico, abertura em pétala. Na embalagem deverá estar impresso dados de identificação, tipo de estérilização, procedência, data de fabricação, prazo de validade e registro no ministério da saúde.</t>
  </si>
  <si>
    <t>Sonda de aspiração traqueal nº 14 especificação: descartável, estéril, atóxica, maleável, em pvc, branco transparente, atraumática, siliconizada, com 01 orifício distal, 02 nas laterais e conector universal com tampa. Embalagem individual, em papel grau cirúrgico e filme termoplástico, abertura em pétala. Na embalagem deverá estar impresso dados de identificação, tipo de estérilização, procedência, data de fabricação, prazo de validade e registro no ministério da saúde.</t>
  </si>
  <si>
    <t>Sonda de aspiração traqueal nº 16 especificação: descartável, estéril, atóxica, maleável, em pvc, branco transparente, atraumática, siliconizada, com 01 orifício distal, 02 nas laterais e conector universal com tampa. Embalagem individual, em papel grau cirúrgico e filme termoplástico, abertura em pétala. Na embalagem deverá estar impresso dados de identificação, tipo de estérilização, procedência, data de fabricação, prazo de validade e registro no ministério da saúde.</t>
  </si>
  <si>
    <t>Sonda de folley n. 10 02 vias especificação: balão de 30 ml, estéril. Embalagem individual, em papel grau cirúrgico e filme termoplástico, abertura em pétala. Na embalagem deverá estar impresso dados de identificação, tipo de estérilização, procedência, data de fabricação, prazo de validade e registro no ministério da saúde.</t>
  </si>
  <si>
    <t>Sonda de folley n. 12 02 vias especificação: balão de 30 ml, estéril. Embalagem individual, em papel grau cirúrgico e filme termoplástico, abertura em pétala. Na embalagem deverá estar impresso dados de identificação, tipo de estérilização, procedência, data de fabricação, prazo de validade e registro no ministério da saúde.</t>
  </si>
  <si>
    <t>Sonda de folley n. 18 02 vias especificação: balão de 30 ml, estéril, embalagem individual, em papel grau cirúrgico e filme termoplástico, abertura em pétala. Na embalagem deverá estar impresso dados de identificação, tipo de estérilização, procedência, data de fabricação, prazo de validade e registro no ministério da saúde.</t>
  </si>
  <si>
    <t>Sonda de folley n. 20 02 vias especificação: balão de 30 ml, estéril, embalagem individual, em papel grau cirúrgico e filme termoplástico, abertura em pétala. Na embalagem deverá estar impresso dados de identificação, tipo de estérilização, procedência, data de fabricação, prazo de validade e registro no ministério da saúde.</t>
  </si>
  <si>
    <t xml:space="preserve">Sonda nasogástrica Longa nº 12 </t>
  </si>
  <si>
    <t xml:space="preserve">Sonda nasog. Longa nº 16  </t>
  </si>
  <si>
    <t>Sonda nasog. Longa nº 18</t>
  </si>
  <si>
    <t>Sonda uretral de alivio nº 14 especificação: descartável, estéril, atóxica, maleável, em pvc, transparente, atraumática siliconizada, com 01 orifício na lateral e conector universal com tampa. Embalagem individual em papel grau cirúrgico e filme termoplástico, abertura em pétala. Na embalagem deverá estar impresso dados de identificação, tipo de esterilização, procedência, data de fabricação, prazo de validade e registro no ministério da saúde.</t>
  </si>
  <si>
    <t>Sonda uretral de alivio nº 16 especificação: descartável, estéril, atóxica, maleável, em pvc, transparente, atraumática, siliconizada, com 01 orifício na lateral e conector universal com tampa. Embalagem individual, em papel grau cirúrgico e filme termoplástico, abertura em pétala. Na embalagem deverá estar impresso dados de identificação, tipo de esterilização, procedência, data de fabricação, prazo de validade e registro no ministério da saúde.</t>
  </si>
  <si>
    <t>Tensiômetro / Esfignomanômetro adulto</t>
  </si>
  <si>
    <t>Estetoscópio adulto</t>
  </si>
  <si>
    <t>Umidificador para oxigênio</t>
  </si>
  <si>
    <t>Fluxometro para ar comprimido</t>
  </si>
  <si>
    <t>Oximêtro digital portatil</t>
  </si>
  <si>
    <t>Otoscópio</t>
  </si>
  <si>
    <t>Catéter de acesso central duplo lumem n° 7F desc.</t>
  </si>
  <si>
    <t>Almotolia plástica de cor âmbar 250mL</t>
  </si>
  <si>
    <t>Touca hospitalar, não tecido 100% polipropileno, com elástico em toda volta, sem cor, cerca de 30 g/m2, com 100 und</t>
  </si>
  <si>
    <t>Sonda de folley n. 14 02 vias especificação: balão de 30 ml, estéril, embalagem individual, em papel grau cirúrgico e filme termoplástico, abertura em pétala. Na embalagem deverá estar impresso dados de identificação, tipo de estérilização, procedência, data de fabricação, prazo de validade e registro no Ministério da Saúde.</t>
  </si>
  <si>
    <t>sonda de folley n. 16 02 vias especificação: balão de 30 ml, estéril, embalagem individual, em papel grau cirúrgico e filme termoplástico, abertura em pétala. na embalagem deverá estar impresso dados de identificação, tipo de estérilização, procedência, data de fabricação, prazo de validade e registro no Ministério da Saúde</t>
  </si>
  <si>
    <t>Fluxometro para oxigênio</t>
  </si>
  <si>
    <t>Umidificador para ar comprimido</t>
  </si>
  <si>
    <t>unidade</t>
  </si>
  <si>
    <t>cx</t>
  </si>
  <si>
    <t>pacote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</si>
</sst>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5" formatCode="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8"/>
      <color theme="1"/>
      <name val="Agency FB"/>
      <family val="2"/>
    </font>
    <font>
      <b/>
      <sz val="14"/>
      <color theme="1"/>
      <name val="Agency FB"/>
      <family val="2"/>
    </font>
    <font>
      <b/>
      <sz val="12"/>
      <color theme="1"/>
      <name val="Agency FB"/>
      <family val="2"/>
    </font>
    <font>
      <sz val="12"/>
      <color theme="1"/>
      <name val="Agency FB"/>
      <family val="2"/>
    </font>
    <font>
      <sz val="12"/>
      <name val="Agency FB"/>
      <family val="2"/>
    </font>
    <font>
      <b/>
      <sz val="12"/>
      <name val="Agency FB"/>
      <family val="2"/>
    </font>
    <font>
      <sz val="11"/>
      <color rgb="FF000000"/>
      <name val="Agency FB"/>
      <family val="2"/>
    </font>
    <font>
      <b/>
      <sz val="11"/>
      <color rgb="FF000000"/>
      <name val="Agency FB"/>
      <family val="2"/>
    </font>
    <font>
      <sz val="11"/>
      <color theme="1"/>
      <name val="Calibri"/>
      <family val="2"/>
      <scheme val="minor"/>
    </font>
    <font>
      <sz val="11"/>
      <color rgb="FF0033CC"/>
      <name val="Agency FB"/>
      <family val="2"/>
    </font>
    <font>
      <sz val="11"/>
      <color rgb="FF006600"/>
      <name val="Agency FB"/>
      <family val="2"/>
    </font>
    <font>
      <b/>
      <sz val="9"/>
      <name val="Agency FB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64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justify" vertical="center" wrapText="1"/>
    </xf>
    <xf numFmtId="3" fontId="9" fillId="3" borderId="2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vertical="center"/>
    </xf>
    <xf numFmtId="0" fontId="1" fillId="0" borderId="0" xfId="0" applyFont="1"/>
    <xf numFmtId="44" fontId="10" fillId="3" borderId="2" xfId="0" applyNumberFormat="1" applyFont="1" applyFill="1" applyBorder="1" applyAlignment="1">
      <alignment horizontal="center" vertical="center"/>
    </xf>
    <xf numFmtId="164" fontId="12" fillId="3" borderId="2" xfId="1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3" xfId="0" applyBorder="1"/>
    <xf numFmtId="0" fontId="0" fillId="0" borderId="4" xfId="0" applyBorder="1"/>
    <xf numFmtId="0" fontId="1" fillId="0" borderId="4" xfId="0" applyFont="1" applyBorder="1"/>
    <xf numFmtId="0" fontId="0" fillId="0" borderId="5" xfId="0" applyBorder="1"/>
    <xf numFmtId="0" fontId="0" fillId="0" borderId="1" xfId="0" applyBorder="1"/>
    <xf numFmtId="0" fontId="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4" fontId="0" fillId="0" borderId="0" xfId="0" applyNumberFormat="1"/>
    <xf numFmtId="164" fontId="12" fillId="4" borderId="2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13" fillId="3" borderId="2" xfId="1" applyFont="1" applyFill="1" applyBorder="1" applyAlignment="1">
      <alignment horizontal="center" vertical="center"/>
    </xf>
    <xf numFmtId="44" fontId="0" fillId="0" borderId="0" xfId="0" applyNumberForma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2628900</xdr:colOff>
      <xdr:row>0</xdr:row>
      <xdr:rowOff>76200</xdr:rowOff>
    </xdr:from>
    <xdr:to>
      <xdr:col>6</xdr:col>
      <xdr:colOff>330777</xdr:colOff>
      <xdr:row>0</xdr:row>
      <xdr:rowOff>996950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3" t="2133" r="133" b="78533"/>
        <a:stretch/>
      </xdr:blipFill>
      <xdr:spPr>
        <a:xfrm>
          <a:off x="3238500" y="76200"/>
          <a:ext cx="4762500" cy="920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2432050</xdr:colOff>
      <xdr:row>0</xdr:row>
      <xdr:rowOff>57150</xdr:rowOff>
    </xdr:from>
    <xdr:to>
      <xdr:col>9</xdr:col>
      <xdr:colOff>539750</xdr:colOff>
      <xdr:row>5</xdr:row>
      <xdr:rowOff>88900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b="79040"/>
        <a:stretch/>
      </xdr:blipFill>
      <xdr:spPr>
        <a:xfrm>
          <a:off x="2819400" y="57150"/>
          <a:ext cx="4806950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7"/>
  <sheetViews>
    <sheetView showGridLines="0" tabSelected="1" zoomScale="110" zoomScaleNormal="110" workbookViewId="0">
      <selection activeCell="A6" sqref="A6:XFD6"/>
    </sheetView>
  </sheetViews>
  <sheetFormatPr defaultRowHeight="21.95" customHeight="1" x14ac:dyDescent="0.25"/>
  <cols>
    <col min="2" max="2" width="59.7109375" customWidth="1"/>
    <col min="3" max="3" width="9.5703125" customWidth="1"/>
    <col min="4" max="4" width="8.5703125" customWidth="1"/>
    <col min="5" max="6" width="11.5703125" customWidth="1"/>
    <col min="7" max="7" width="13" customWidth="1"/>
    <col min="8" max="8" width="13.140625" style="16" customWidth="1"/>
    <col min="9" max="9" width="15.5703125" customWidth="1"/>
    <col min="11" max="11" width="11.140625" hidden="1" customWidth="1"/>
    <col min="12" max="12" width="15.5703125" hidden="1" customWidth="1"/>
    <col min="13" max="14" width="12.28515625" bestFit="1" customWidth="1"/>
  </cols>
  <sheetData>
    <row r="1" spans="1:15" ht="80.099999999999994" customHeight="1" x14ac:dyDescent="0.25">
      <c r="B1" s="22"/>
      <c r="C1" s="23"/>
      <c r="D1" s="23"/>
      <c r="E1" s="23"/>
      <c r="F1" s="23"/>
      <c r="G1" s="23"/>
      <c r="H1" s="24"/>
      <c r="I1" s="25"/>
    </row>
    <row r="2" spans="1:15" ht="24.95" customHeight="1" x14ac:dyDescent="0.25">
      <c r="A2" s="49" t="s">
        <v>13</v>
      </c>
      <c r="B2" s="50"/>
      <c r="C2" s="50"/>
      <c r="D2" s="50"/>
      <c r="E2" s="50"/>
      <c r="F2" s="50"/>
      <c r="G2" s="50"/>
      <c r="H2" s="50"/>
      <c r="I2" s="50"/>
    </row>
    <row r="3" spans="1:15" ht="24.95" customHeight="1" x14ac:dyDescent="0.25">
      <c r="A3" s="54" t="s">
        <v>31</v>
      </c>
      <c r="B3" s="55"/>
      <c r="C3" s="55"/>
      <c r="D3" s="55"/>
      <c r="E3" s="55"/>
      <c r="F3" s="55"/>
      <c r="G3" s="55"/>
      <c r="H3" s="55"/>
      <c r="I3" s="56"/>
    </row>
    <row r="4" spans="1:15" ht="10.5" customHeight="1" x14ac:dyDescent="0.25">
      <c r="A4" s="57"/>
      <c r="B4" s="58"/>
      <c r="C4" s="58"/>
      <c r="D4" s="58"/>
      <c r="E4" s="58"/>
      <c r="F4" s="58"/>
      <c r="G4" s="58"/>
      <c r="H4" s="58"/>
      <c r="I4" s="59"/>
    </row>
    <row r="5" spans="1:15" ht="69.75" customHeight="1" x14ac:dyDescent="0.25">
      <c r="A5" s="1" t="s">
        <v>0</v>
      </c>
      <c r="B5" s="1" t="s">
        <v>1</v>
      </c>
      <c r="C5" s="1" t="s">
        <v>3</v>
      </c>
      <c r="D5" s="13" t="s">
        <v>2</v>
      </c>
      <c r="E5" s="28" t="s">
        <v>27</v>
      </c>
      <c r="F5" s="28" t="s">
        <v>28</v>
      </c>
      <c r="G5" s="28" t="s">
        <v>30</v>
      </c>
      <c r="H5" s="14" t="s">
        <v>29</v>
      </c>
      <c r="I5" s="27" t="s">
        <v>26</v>
      </c>
      <c r="K5" s="13" t="s">
        <v>8</v>
      </c>
      <c r="L5" s="1" t="s">
        <v>5</v>
      </c>
    </row>
    <row r="6" spans="1:15" ht="15.75" x14ac:dyDescent="0.25">
      <c r="A6" s="11">
        <v>1</v>
      </c>
      <c r="B6" s="2" t="s">
        <v>32</v>
      </c>
      <c r="C6" s="31" t="s">
        <v>82</v>
      </c>
      <c r="D6" s="3">
        <v>60</v>
      </c>
      <c r="E6" s="18">
        <v>27.36</v>
      </c>
      <c r="F6" s="18">
        <v>27.55</v>
      </c>
      <c r="G6" s="30">
        <f t="shared" ref="G6:G37" si="0">SMALL(E6:F6,1)</f>
        <v>27.36</v>
      </c>
      <c r="H6" s="17">
        <f t="shared" ref="H6:H37" si="1">AVERAGE(E6:F6)</f>
        <v>27.46</v>
      </c>
      <c r="I6" s="32">
        <f t="shared" ref="I6:I37" si="2">D6*H6</f>
        <v>1647.6</v>
      </c>
      <c r="K6" s="12">
        <f>COUNTA(E6:F6)</f>
        <v>2</v>
      </c>
      <c r="L6" s="15">
        <f>SUM(E6:F6)</f>
        <v>54.91</v>
      </c>
      <c r="M6" s="33"/>
      <c r="N6" s="33"/>
      <c r="O6" s="29"/>
    </row>
    <row r="7" spans="1:15" ht="15.75" x14ac:dyDescent="0.25">
      <c r="A7" s="11">
        <v>2</v>
      </c>
      <c r="B7" s="2" t="s">
        <v>33</v>
      </c>
      <c r="C7" s="31" t="s">
        <v>82</v>
      </c>
      <c r="D7" s="3">
        <v>60</v>
      </c>
      <c r="E7" s="18">
        <v>22.52</v>
      </c>
      <c r="F7" s="18">
        <v>23.64</v>
      </c>
      <c r="G7" s="30">
        <f t="shared" si="0"/>
        <v>22.52</v>
      </c>
      <c r="H7" s="17">
        <f t="shared" si="1"/>
        <v>23.08</v>
      </c>
      <c r="I7" s="32">
        <f t="shared" si="2"/>
        <v>1384.8</v>
      </c>
      <c r="K7" s="12">
        <f>COUNTA(E7:F7)</f>
        <v>2</v>
      </c>
      <c r="L7" s="15">
        <f>SUM(E7:F7)</f>
        <v>46.16</v>
      </c>
      <c r="M7" s="33"/>
      <c r="N7" s="33"/>
    </row>
    <row r="8" spans="1:15" ht="15.75" x14ac:dyDescent="0.25">
      <c r="A8" s="11">
        <v>3</v>
      </c>
      <c r="B8" s="2" t="s">
        <v>34</v>
      </c>
      <c r="C8" s="31" t="s">
        <v>82</v>
      </c>
      <c r="D8" s="3">
        <v>60</v>
      </c>
      <c r="E8" s="18">
        <v>27.05</v>
      </c>
      <c r="F8" s="18">
        <v>24.02</v>
      </c>
      <c r="G8" s="30">
        <f t="shared" si="0"/>
        <v>24.02</v>
      </c>
      <c r="H8" s="17">
        <f t="shared" si="1"/>
        <v>25.54</v>
      </c>
      <c r="I8" s="32">
        <f t="shared" si="2"/>
        <v>1532.4</v>
      </c>
      <c r="K8" s="12"/>
      <c r="L8" s="15"/>
      <c r="M8" s="33"/>
      <c r="N8" s="33"/>
    </row>
    <row r="9" spans="1:15" ht="15.75" x14ac:dyDescent="0.25">
      <c r="A9" s="11">
        <v>4</v>
      </c>
      <c r="B9" s="2" t="s">
        <v>35</v>
      </c>
      <c r="C9" s="31" t="s">
        <v>82</v>
      </c>
      <c r="D9" s="3">
        <v>12000</v>
      </c>
      <c r="E9" s="18">
        <v>1.1599999999999999</v>
      </c>
      <c r="F9" s="18">
        <v>1.25</v>
      </c>
      <c r="G9" s="30">
        <f t="shared" si="0"/>
        <v>1.1599999999999999</v>
      </c>
      <c r="H9" s="17">
        <f t="shared" si="1"/>
        <v>1.21</v>
      </c>
      <c r="I9" s="32">
        <f t="shared" si="2"/>
        <v>14520</v>
      </c>
      <c r="K9" s="12"/>
      <c r="L9" s="15"/>
      <c r="M9" s="33"/>
      <c r="N9" s="33"/>
    </row>
    <row r="10" spans="1:15" ht="15.75" x14ac:dyDescent="0.25">
      <c r="A10" s="11">
        <v>5</v>
      </c>
      <c r="B10" s="2" t="s">
        <v>36</v>
      </c>
      <c r="C10" s="31" t="s">
        <v>82</v>
      </c>
      <c r="D10" s="3">
        <v>12000</v>
      </c>
      <c r="E10" s="18">
        <v>0.81</v>
      </c>
      <c r="F10" s="18">
        <v>0.86</v>
      </c>
      <c r="G10" s="30">
        <f t="shared" si="0"/>
        <v>0.81</v>
      </c>
      <c r="H10" s="17">
        <f t="shared" si="1"/>
        <v>0.84</v>
      </c>
      <c r="I10" s="32">
        <f t="shared" si="2"/>
        <v>10080</v>
      </c>
      <c r="K10" s="12"/>
      <c r="L10" s="15"/>
      <c r="M10" s="33"/>
      <c r="N10" s="33"/>
    </row>
    <row r="11" spans="1:15" ht="15.75" x14ac:dyDescent="0.25">
      <c r="A11" s="11">
        <v>6</v>
      </c>
      <c r="B11" s="2" t="s">
        <v>37</v>
      </c>
      <c r="C11" s="31" t="s">
        <v>82</v>
      </c>
      <c r="D11" s="3">
        <v>15000</v>
      </c>
      <c r="E11" s="18">
        <v>1.89</v>
      </c>
      <c r="F11" s="18">
        <v>1.27</v>
      </c>
      <c r="G11" s="30">
        <f t="shared" si="0"/>
        <v>1.27</v>
      </c>
      <c r="H11" s="17">
        <f t="shared" si="1"/>
        <v>1.58</v>
      </c>
      <c r="I11" s="32">
        <f t="shared" si="2"/>
        <v>23700</v>
      </c>
      <c r="K11" s="12"/>
      <c r="L11" s="15"/>
      <c r="M11" s="33"/>
      <c r="N11" s="33"/>
    </row>
    <row r="12" spans="1:15" ht="15.75" x14ac:dyDescent="0.25">
      <c r="A12" s="11">
        <v>7</v>
      </c>
      <c r="B12" s="2" t="s">
        <v>38</v>
      </c>
      <c r="C12" s="31" t="s">
        <v>82</v>
      </c>
      <c r="D12" s="3">
        <v>6400</v>
      </c>
      <c r="E12" s="18">
        <v>1.74</v>
      </c>
      <c r="F12" s="18">
        <v>2.17</v>
      </c>
      <c r="G12" s="30">
        <f t="shared" si="0"/>
        <v>1.74</v>
      </c>
      <c r="H12" s="17">
        <f t="shared" si="1"/>
        <v>1.96</v>
      </c>
      <c r="I12" s="32">
        <f t="shared" si="2"/>
        <v>12544</v>
      </c>
      <c r="K12" s="12"/>
      <c r="L12" s="15"/>
      <c r="M12" s="33"/>
      <c r="N12" s="33"/>
    </row>
    <row r="13" spans="1:15" ht="15.75" x14ac:dyDescent="0.25">
      <c r="A13" s="11">
        <v>8</v>
      </c>
      <c r="B13" s="2" t="s">
        <v>39</v>
      </c>
      <c r="C13" s="31" t="s">
        <v>82</v>
      </c>
      <c r="D13" s="3">
        <v>6400</v>
      </c>
      <c r="E13" s="18">
        <v>2.16</v>
      </c>
      <c r="F13" s="18">
        <v>2.12</v>
      </c>
      <c r="G13" s="30">
        <f t="shared" si="0"/>
        <v>2.12</v>
      </c>
      <c r="H13" s="17">
        <f t="shared" si="1"/>
        <v>2.14</v>
      </c>
      <c r="I13" s="32">
        <f t="shared" si="2"/>
        <v>13696</v>
      </c>
      <c r="K13" s="12"/>
      <c r="L13" s="15"/>
      <c r="M13" s="33"/>
      <c r="N13" s="33"/>
    </row>
    <row r="14" spans="1:15" ht="15.75" x14ac:dyDescent="0.25">
      <c r="A14" s="11">
        <v>9</v>
      </c>
      <c r="B14" s="2" t="s">
        <v>40</v>
      </c>
      <c r="C14" s="31" t="s">
        <v>82</v>
      </c>
      <c r="D14" s="3">
        <v>6400</v>
      </c>
      <c r="E14" s="18">
        <v>2.04</v>
      </c>
      <c r="F14" s="18">
        <v>2.02</v>
      </c>
      <c r="G14" s="30">
        <f t="shared" si="0"/>
        <v>2.02</v>
      </c>
      <c r="H14" s="17">
        <f t="shared" si="1"/>
        <v>2.0299999999999998</v>
      </c>
      <c r="I14" s="32">
        <f t="shared" si="2"/>
        <v>12992</v>
      </c>
      <c r="K14" s="12"/>
      <c r="L14" s="15"/>
      <c r="M14" s="33"/>
      <c r="N14" s="33"/>
    </row>
    <row r="15" spans="1:15" ht="15.75" x14ac:dyDescent="0.25">
      <c r="A15" s="11">
        <v>10</v>
      </c>
      <c r="B15" s="2" t="s">
        <v>41</v>
      </c>
      <c r="C15" s="31" t="s">
        <v>82</v>
      </c>
      <c r="D15" s="3">
        <v>6400</v>
      </c>
      <c r="E15" s="18">
        <v>1.87</v>
      </c>
      <c r="F15" s="18">
        <v>1.86</v>
      </c>
      <c r="G15" s="30">
        <f t="shared" si="0"/>
        <v>1.86</v>
      </c>
      <c r="H15" s="17">
        <f t="shared" si="1"/>
        <v>1.87</v>
      </c>
      <c r="I15" s="32">
        <f t="shared" si="2"/>
        <v>11968</v>
      </c>
      <c r="K15" s="12"/>
      <c r="L15" s="15"/>
      <c r="M15" s="33"/>
      <c r="N15" s="33"/>
    </row>
    <row r="16" spans="1:15" ht="15.75" x14ac:dyDescent="0.25">
      <c r="A16" s="11">
        <v>11</v>
      </c>
      <c r="B16" s="2" t="s">
        <v>42</v>
      </c>
      <c r="C16" s="31" t="s">
        <v>82</v>
      </c>
      <c r="D16" s="3">
        <v>2400</v>
      </c>
      <c r="E16" s="18">
        <v>1.2</v>
      </c>
      <c r="F16" s="18">
        <v>1.08</v>
      </c>
      <c r="G16" s="30">
        <f t="shared" si="0"/>
        <v>1.08</v>
      </c>
      <c r="H16" s="17">
        <f t="shared" si="1"/>
        <v>1.1399999999999999</v>
      </c>
      <c r="I16" s="32">
        <f t="shared" si="2"/>
        <v>2736</v>
      </c>
      <c r="K16" s="12"/>
      <c r="L16" s="15"/>
      <c r="M16" s="33"/>
      <c r="N16" s="33"/>
    </row>
    <row r="17" spans="1:14" ht="15.75" x14ac:dyDescent="0.25">
      <c r="A17" s="11">
        <v>12</v>
      </c>
      <c r="B17" s="2" t="s">
        <v>43</v>
      </c>
      <c r="C17" s="31" t="s">
        <v>82</v>
      </c>
      <c r="D17" s="3">
        <v>2800</v>
      </c>
      <c r="E17" s="18">
        <v>0.61</v>
      </c>
      <c r="F17" s="18">
        <v>0.57999999999999996</v>
      </c>
      <c r="G17" s="30">
        <f t="shared" si="0"/>
        <v>0.57999999999999996</v>
      </c>
      <c r="H17" s="17">
        <f t="shared" si="1"/>
        <v>0.6</v>
      </c>
      <c r="I17" s="32">
        <f t="shared" si="2"/>
        <v>1680</v>
      </c>
      <c r="K17" s="12"/>
      <c r="L17" s="15"/>
      <c r="M17" s="33"/>
      <c r="N17" s="33"/>
    </row>
    <row r="18" spans="1:14" ht="15.75" x14ac:dyDescent="0.25">
      <c r="A18" s="11">
        <v>13</v>
      </c>
      <c r="B18" s="2" t="s">
        <v>44</v>
      </c>
      <c r="C18" s="31" t="s">
        <v>82</v>
      </c>
      <c r="D18" s="3">
        <v>2400</v>
      </c>
      <c r="E18" s="18">
        <v>0.61</v>
      </c>
      <c r="F18" s="18">
        <v>0.59</v>
      </c>
      <c r="G18" s="30">
        <f t="shared" si="0"/>
        <v>0.59</v>
      </c>
      <c r="H18" s="17">
        <f t="shared" si="1"/>
        <v>0.6</v>
      </c>
      <c r="I18" s="32">
        <f t="shared" si="2"/>
        <v>1440</v>
      </c>
      <c r="K18" s="12"/>
      <c r="L18" s="15"/>
      <c r="M18" s="33"/>
      <c r="N18" s="33"/>
    </row>
    <row r="19" spans="1:14" ht="15.75" x14ac:dyDescent="0.25">
      <c r="A19" s="11">
        <v>14</v>
      </c>
      <c r="B19" s="2" t="s">
        <v>45</v>
      </c>
      <c r="C19" s="31" t="s">
        <v>83</v>
      </c>
      <c r="D19" s="3">
        <v>3600</v>
      </c>
      <c r="E19" s="18">
        <v>32.65</v>
      </c>
      <c r="F19" s="18">
        <v>30.91</v>
      </c>
      <c r="G19" s="30">
        <f t="shared" si="0"/>
        <v>30.91</v>
      </c>
      <c r="H19" s="17">
        <f t="shared" si="1"/>
        <v>31.78</v>
      </c>
      <c r="I19" s="32">
        <f t="shared" si="2"/>
        <v>114408</v>
      </c>
      <c r="K19" s="12"/>
      <c r="L19" s="15"/>
      <c r="M19" s="33"/>
      <c r="N19" s="33"/>
    </row>
    <row r="20" spans="1:14" ht="15.75" x14ac:dyDescent="0.25">
      <c r="A20" s="11">
        <v>15</v>
      </c>
      <c r="B20" s="2" t="s">
        <v>46</v>
      </c>
      <c r="C20" s="31" t="s">
        <v>83</v>
      </c>
      <c r="D20" s="3">
        <v>1000</v>
      </c>
      <c r="E20" s="18">
        <v>29.48</v>
      </c>
      <c r="F20" s="18">
        <v>30.91</v>
      </c>
      <c r="G20" s="30">
        <f t="shared" si="0"/>
        <v>29.48</v>
      </c>
      <c r="H20" s="17">
        <f t="shared" si="1"/>
        <v>30.2</v>
      </c>
      <c r="I20" s="32">
        <f t="shared" si="2"/>
        <v>30200</v>
      </c>
      <c r="K20" s="12"/>
      <c r="L20" s="15"/>
      <c r="M20" s="33"/>
      <c r="N20" s="33"/>
    </row>
    <row r="21" spans="1:14" ht="15.75" x14ac:dyDescent="0.25">
      <c r="A21" s="11">
        <v>16</v>
      </c>
      <c r="B21" s="2" t="s">
        <v>47</v>
      </c>
      <c r="C21" s="31" t="s">
        <v>83</v>
      </c>
      <c r="D21" s="3">
        <v>2400</v>
      </c>
      <c r="E21" s="18">
        <v>30.66</v>
      </c>
      <c r="F21" s="18">
        <v>30.91</v>
      </c>
      <c r="G21" s="30">
        <f t="shared" si="0"/>
        <v>30.66</v>
      </c>
      <c r="H21" s="17">
        <f t="shared" si="1"/>
        <v>30.79</v>
      </c>
      <c r="I21" s="32">
        <f t="shared" si="2"/>
        <v>73896</v>
      </c>
      <c r="K21" s="12"/>
      <c r="L21" s="15"/>
      <c r="M21" s="33"/>
      <c r="N21" s="33"/>
    </row>
    <row r="22" spans="1:14" ht="15.75" x14ac:dyDescent="0.25">
      <c r="A22" s="11">
        <v>17</v>
      </c>
      <c r="B22" s="2" t="s">
        <v>48</v>
      </c>
      <c r="C22" s="31" t="s">
        <v>83</v>
      </c>
      <c r="D22" s="3">
        <v>2400</v>
      </c>
      <c r="E22" s="18">
        <v>29.22</v>
      </c>
      <c r="F22" s="18">
        <v>30.91</v>
      </c>
      <c r="G22" s="30">
        <f t="shared" si="0"/>
        <v>29.22</v>
      </c>
      <c r="H22" s="17">
        <f t="shared" si="1"/>
        <v>30.07</v>
      </c>
      <c r="I22" s="32">
        <f t="shared" si="2"/>
        <v>72168</v>
      </c>
      <c r="K22" s="12"/>
      <c r="L22" s="15"/>
      <c r="M22" s="33"/>
      <c r="N22" s="33"/>
    </row>
    <row r="23" spans="1:14" ht="15.75" x14ac:dyDescent="0.25">
      <c r="A23" s="11">
        <v>18</v>
      </c>
      <c r="B23" s="2" t="s">
        <v>49</v>
      </c>
      <c r="C23" s="31" t="s">
        <v>82</v>
      </c>
      <c r="D23" s="3">
        <v>3000</v>
      </c>
      <c r="E23" s="18">
        <v>0.56999999999999995</v>
      </c>
      <c r="F23" s="18">
        <v>0.43</v>
      </c>
      <c r="G23" s="30">
        <f t="shared" si="0"/>
        <v>0.43</v>
      </c>
      <c r="H23" s="17">
        <f t="shared" si="1"/>
        <v>0.5</v>
      </c>
      <c r="I23" s="32">
        <f t="shared" si="2"/>
        <v>1500</v>
      </c>
      <c r="K23" s="12"/>
      <c r="L23" s="15"/>
      <c r="M23" s="33"/>
      <c r="N23" s="33"/>
    </row>
    <row r="24" spans="1:14" ht="15.75" x14ac:dyDescent="0.25">
      <c r="A24" s="11">
        <v>19</v>
      </c>
      <c r="B24" s="2" t="s">
        <v>50</v>
      </c>
      <c r="C24" s="31" t="s">
        <v>82</v>
      </c>
      <c r="D24" s="3">
        <v>3000</v>
      </c>
      <c r="E24" s="18">
        <v>0.44</v>
      </c>
      <c r="F24" s="18">
        <v>0.32</v>
      </c>
      <c r="G24" s="30">
        <f t="shared" si="0"/>
        <v>0.32</v>
      </c>
      <c r="H24" s="17">
        <f t="shared" si="1"/>
        <v>0.38</v>
      </c>
      <c r="I24" s="32">
        <f t="shared" si="2"/>
        <v>1140</v>
      </c>
      <c r="K24" s="12"/>
      <c r="L24" s="15"/>
      <c r="M24" s="33"/>
      <c r="N24" s="33"/>
    </row>
    <row r="25" spans="1:14" ht="15.75" x14ac:dyDescent="0.25">
      <c r="A25" s="11">
        <v>20</v>
      </c>
      <c r="B25" s="2" t="s">
        <v>51</v>
      </c>
      <c r="C25" s="31" t="s">
        <v>82</v>
      </c>
      <c r="D25" s="3">
        <v>15000</v>
      </c>
      <c r="E25" s="18">
        <v>0.75</v>
      </c>
      <c r="F25" s="18">
        <v>0.63</v>
      </c>
      <c r="G25" s="30">
        <f t="shared" si="0"/>
        <v>0.63</v>
      </c>
      <c r="H25" s="17">
        <f t="shared" si="1"/>
        <v>0.69</v>
      </c>
      <c r="I25" s="32">
        <f t="shared" si="2"/>
        <v>10350</v>
      </c>
      <c r="K25" s="12"/>
      <c r="L25" s="15"/>
      <c r="M25" s="33"/>
      <c r="N25" s="33"/>
    </row>
    <row r="26" spans="1:14" ht="15.75" x14ac:dyDescent="0.25">
      <c r="A26" s="11">
        <v>21</v>
      </c>
      <c r="B26" s="2" t="s">
        <v>52</v>
      </c>
      <c r="C26" s="31" t="s">
        <v>82</v>
      </c>
      <c r="D26" s="3">
        <v>24000</v>
      </c>
      <c r="E26" s="18">
        <v>0.54</v>
      </c>
      <c r="F26" s="18">
        <v>0.4</v>
      </c>
      <c r="G26" s="30">
        <f t="shared" si="0"/>
        <v>0.4</v>
      </c>
      <c r="H26" s="17">
        <f t="shared" si="1"/>
        <v>0.47</v>
      </c>
      <c r="I26" s="32">
        <f t="shared" si="2"/>
        <v>11280</v>
      </c>
      <c r="K26" s="12"/>
      <c r="L26" s="15"/>
      <c r="M26" s="33"/>
      <c r="N26" s="33"/>
    </row>
    <row r="27" spans="1:14" ht="15.75" x14ac:dyDescent="0.25">
      <c r="A27" s="11">
        <v>22</v>
      </c>
      <c r="B27" s="2" t="s">
        <v>53</v>
      </c>
      <c r="C27" s="31" t="s">
        <v>82</v>
      </c>
      <c r="D27" s="3">
        <v>36000</v>
      </c>
      <c r="E27" s="18">
        <v>0.32</v>
      </c>
      <c r="F27" s="18">
        <v>0.31</v>
      </c>
      <c r="G27" s="30">
        <f t="shared" si="0"/>
        <v>0.31</v>
      </c>
      <c r="H27" s="17">
        <f t="shared" si="1"/>
        <v>0.32</v>
      </c>
      <c r="I27" s="32">
        <f t="shared" si="2"/>
        <v>11520</v>
      </c>
      <c r="K27" s="12"/>
      <c r="L27" s="15"/>
      <c r="M27" s="33"/>
      <c r="N27" s="33"/>
    </row>
    <row r="28" spans="1:14" ht="15.75" x14ac:dyDescent="0.25">
      <c r="A28" s="11">
        <v>23</v>
      </c>
      <c r="B28" s="2" t="s">
        <v>54</v>
      </c>
      <c r="C28" s="31" t="s">
        <v>82</v>
      </c>
      <c r="D28" s="3">
        <v>48000</v>
      </c>
      <c r="E28" s="18">
        <v>0.41</v>
      </c>
      <c r="F28" s="18">
        <v>0.33</v>
      </c>
      <c r="G28" s="30">
        <f t="shared" si="0"/>
        <v>0.33</v>
      </c>
      <c r="H28" s="17">
        <f t="shared" si="1"/>
        <v>0.37</v>
      </c>
      <c r="I28" s="32">
        <f t="shared" si="2"/>
        <v>17760</v>
      </c>
      <c r="K28" s="12"/>
      <c r="L28" s="15"/>
      <c r="M28" s="33"/>
      <c r="N28" s="33"/>
    </row>
    <row r="29" spans="1:14" ht="15.75" x14ac:dyDescent="0.25">
      <c r="A29" s="11">
        <v>24</v>
      </c>
      <c r="B29" s="2" t="s">
        <v>55</v>
      </c>
      <c r="C29" s="31" t="s">
        <v>82</v>
      </c>
      <c r="D29" s="3">
        <v>48000</v>
      </c>
      <c r="E29" s="18">
        <v>0.79</v>
      </c>
      <c r="F29" s="18">
        <v>0.7</v>
      </c>
      <c r="G29" s="30">
        <f t="shared" si="0"/>
        <v>0.7</v>
      </c>
      <c r="H29" s="17">
        <f t="shared" si="1"/>
        <v>0.75</v>
      </c>
      <c r="I29" s="32">
        <f t="shared" si="2"/>
        <v>36000</v>
      </c>
      <c r="K29" s="12"/>
      <c r="L29" s="15"/>
      <c r="M29" s="33"/>
      <c r="N29" s="33"/>
    </row>
    <row r="30" spans="1:14" ht="85.5" x14ac:dyDescent="0.25">
      <c r="A30" s="11">
        <v>25</v>
      </c>
      <c r="B30" s="2" t="s">
        <v>56</v>
      </c>
      <c r="C30" s="31" t="s">
        <v>82</v>
      </c>
      <c r="D30" s="3">
        <v>1500</v>
      </c>
      <c r="E30" s="18">
        <v>1.1599999999999999</v>
      </c>
      <c r="F30" s="18">
        <v>0.92</v>
      </c>
      <c r="G30" s="30">
        <f t="shared" si="0"/>
        <v>0.92</v>
      </c>
      <c r="H30" s="17">
        <f t="shared" si="1"/>
        <v>1.04</v>
      </c>
      <c r="I30" s="32">
        <f t="shared" si="2"/>
        <v>1560</v>
      </c>
      <c r="K30" s="12"/>
      <c r="L30" s="15"/>
      <c r="M30" s="33"/>
      <c r="N30" s="33"/>
    </row>
    <row r="31" spans="1:14" ht="85.5" x14ac:dyDescent="0.25">
      <c r="A31" s="11">
        <v>26</v>
      </c>
      <c r="B31" s="2" t="s">
        <v>57</v>
      </c>
      <c r="C31" s="31" t="s">
        <v>82</v>
      </c>
      <c r="D31" s="3">
        <v>2000</v>
      </c>
      <c r="E31" s="18">
        <v>1.06</v>
      </c>
      <c r="F31" s="18">
        <v>0.87</v>
      </c>
      <c r="G31" s="30">
        <f t="shared" si="0"/>
        <v>0.87</v>
      </c>
      <c r="H31" s="17">
        <f t="shared" si="1"/>
        <v>0.97</v>
      </c>
      <c r="I31" s="32">
        <f t="shared" si="2"/>
        <v>1940</v>
      </c>
      <c r="K31" s="12"/>
      <c r="L31" s="15"/>
      <c r="M31" s="33"/>
      <c r="N31" s="33"/>
    </row>
    <row r="32" spans="1:14" ht="85.5" x14ac:dyDescent="0.25">
      <c r="A32" s="11">
        <v>27</v>
      </c>
      <c r="B32" s="2" t="s">
        <v>58</v>
      </c>
      <c r="C32" s="31" t="s">
        <v>82</v>
      </c>
      <c r="D32" s="3">
        <v>3000</v>
      </c>
      <c r="E32" s="18">
        <v>1.19</v>
      </c>
      <c r="F32" s="18">
        <v>1.0900000000000001</v>
      </c>
      <c r="G32" s="30">
        <f t="shared" si="0"/>
        <v>1.0900000000000001</v>
      </c>
      <c r="H32" s="17">
        <f t="shared" si="1"/>
        <v>1.1399999999999999</v>
      </c>
      <c r="I32" s="32">
        <f t="shared" si="2"/>
        <v>3420</v>
      </c>
      <c r="K32" s="12"/>
      <c r="L32" s="15"/>
      <c r="M32" s="33"/>
      <c r="N32" s="33"/>
    </row>
    <row r="33" spans="1:14" ht="85.5" x14ac:dyDescent="0.25">
      <c r="A33" s="11">
        <v>28</v>
      </c>
      <c r="B33" s="2" t="s">
        <v>59</v>
      </c>
      <c r="C33" s="31" t="s">
        <v>82</v>
      </c>
      <c r="D33" s="3">
        <v>3000</v>
      </c>
      <c r="E33" s="18">
        <v>1.24</v>
      </c>
      <c r="F33" s="18">
        <v>1.4</v>
      </c>
      <c r="G33" s="30">
        <f t="shared" si="0"/>
        <v>1.24</v>
      </c>
      <c r="H33" s="17">
        <f t="shared" si="1"/>
        <v>1.32</v>
      </c>
      <c r="I33" s="32">
        <f t="shared" si="2"/>
        <v>3960</v>
      </c>
      <c r="K33" s="12"/>
      <c r="L33" s="15"/>
      <c r="M33" s="33"/>
      <c r="N33" s="33"/>
    </row>
    <row r="34" spans="1:14" ht="57" x14ac:dyDescent="0.25">
      <c r="A34" s="11">
        <v>29</v>
      </c>
      <c r="B34" s="2" t="s">
        <v>60</v>
      </c>
      <c r="C34" s="31" t="s">
        <v>82</v>
      </c>
      <c r="D34" s="3">
        <v>200</v>
      </c>
      <c r="E34" s="18">
        <v>4.3499999999999996</v>
      </c>
      <c r="F34" s="18">
        <v>4.45</v>
      </c>
      <c r="G34" s="30">
        <f t="shared" si="0"/>
        <v>4.3499999999999996</v>
      </c>
      <c r="H34" s="17">
        <f t="shared" si="1"/>
        <v>4.4000000000000004</v>
      </c>
      <c r="I34" s="32">
        <f t="shared" si="2"/>
        <v>880</v>
      </c>
      <c r="K34" s="12"/>
      <c r="L34" s="15"/>
      <c r="M34" s="33"/>
      <c r="N34" s="33"/>
    </row>
    <row r="35" spans="1:14" ht="57" x14ac:dyDescent="0.25">
      <c r="A35" s="11">
        <v>30</v>
      </c>
      <c r="B35" s="2" t="s">
        <v>61</v>
      </c>
      <c r="C35" s="31" t="s">
        <v>82</v>
      </c>
      <c r="D35" s="3">
        <v>360</v>
      </c>
      <c r="E35" s="18">
        <v>3.57</v>
      </c>
      <c r="F35" s="18">
        <v>3.76</v>
      </c>
      <c r="G35" s="30">
        <f t="shared" si="0"/>
        <v>3.57</v>
      </c>
      <c r="H35" s="17">
        <f t="shared" si="1"/>
        <v>3.67</v>
      </c>
      <c r="I35" s="32">
        <f t="shared" si="2"/>
        <v>1321.2</v>
      </c>
      <c r="K35" s="12"/>
      <c r="L35" s="15"/>
      <c r="M35" s="33"/>
      <c r="N35" s="33"/>
    </row>
    <row r="36" spans="1:14" ht="57" x14ac:dyDescent="0.25">
      <c r="A36" s="11">
        <v>31</v>
      </c>
      <c r="B36" s="2" t="s">
        <v>62</v>
      </c>
      <c r="C36" s="31" t="s">
        <v>82</v>
      </c>
      <c r="D36" s="3">
        <v>600</v>
      </c>
      <c r="E36" s="18">
        <v>3.2</v>
      </c>
      <c r="F36" s="18">
        <v>3.09</v>
      </c>
      <c r="G36" s="30">
        <f t="shared" si="0"/>
        <v>3.09</v>
      </c>
      <c r="H36" s="17">
        <f t="shared" si="1"/>
        <v>3.15</v>
      </c>
      <c r="I36" s="32">
        <f t="shared" si="2"/>
        <v>1890</v>
      </c>
      <c r="K36" s="12"/>
      <c r="L36" s="15"/>
      <c r="M36" s="33"/>
      <c r="N36" s="33"/>
    </row>
    <row r="37" spans="1:14" ht="57" x14ac:dyDescent="0.25">
      <c r="A37" s="11">
        <v>32</v>
      </c>
      <c r="B37" s="2" t="s">
        <v>63</v>
      </c>
      <c r="C37" s="31" t="s">
        <v>82</v>
      </c>
      <c r="D37" s="3">
        <v>600</v>
      </c>
      <c r="E37" s="18">
        <v>3.29</v>
      </c>
      <c r="F37" s="18">
        <v>3.2</v>
      </c>
      <c r="G37" s="30">
        <f t="shared" si="0"/>
        <v>3.2</v>
      </c>
      <c r="H37" s="17">
        <f t="shared" si="1"/>
        <v>3.25</v>
      </c>
      <c r="I37" s="32">
        <f t="shared" si="2"/>
        <v>1950</v>
      </c>
      <c r="K37" s="12"/>
      <c r="L37" s="15"/>
      <c r="M37" s="33"/>
      <c r="N37" s="33"/>
    </row>
    <row r="38" spans="1:14" ht="15.75" x14ac:dyDescent="0.25">
      <c r="A38" s="11">
        <v>33</v>
      </c>
      <c r="B38" s="2" t="s">
        <v>64</v>
      </c>
      <c r="C38" s="31" t="s">
        <v>82</v>
      </c>
      <c r="D38" s="3">
        <v>2000</v>
      </c>
      <c r="E38" s="18">
        <v>1.34</v>
      </c>
      <c r="F38" s="18">
        <v>1.29</v>
      </c>
      <c r="G38" s="30">
        <f t="shared" ref="G38:G55" si="3">SMALL(E38:F38,1)</f>
        <v>1.29</v>
      </c>
      <c r="H38" s="17">
        <f t="shared" ref="H38:H55" si="4">AVERAGE(E38:F38)</f>
        <v>1.32</v>
      </c>
      <c r="I38" s="32">
        <f t="shared" ref="I38:I55" si="5">D38*H38</f>
        <v>2640</v>
      </c>
      <c r="K38" s="12"/>
      <c r="L38" s="15"/>
      <c r="M38" s="33"/>
      <c r="N38" s="33"/>
    </row>
    <row r="39" spans="1:14" ht="15.75" x14ac:dyDescent="0.25">
      <c r="A39" s="11">
        <v>34</v>
      </c>
      <c r="B39" s="2" t="s">
        <v>65</v>
      </c>
      <c r="C39" s="31" t="s">
        <v>82</v>
      </c>
      <c r="D39" s="3">
        <v>2000</v>
      </c>
      <c r="E39" s="18">
        <v>1.31</v>
      </c>
      <c r="F39" s="18">
        <v>1.31</v>
      </c>
      <c r="G39" s="30">
        <f t="shared" si="3"/>
        <v>1.31</v>
      </c>
      <c r="H39" s="17">
        <f t="shared" si="4"/>
        <v>1.31</v>
      </c>
      <c r="I39" s="32">
        <f t="shared" si="5"/>
        <v>2620</v>
      </c>
      <c r="K39" s="12"/>
      <c r="L39" s="15"/>
      <c r="M39" s="33"/>
      <c r="N39" s="33"/>
    </row>
    <row r="40" spans="1:14" ht="15.75" x14ac:dyDescent="0.25">
      <c r="A40" s="11">
        <v>35</v>
      </c>
      <c r="B40" s="2" t="s">
        <v>66</v>
      </c>
      <c r="C40" s="31" t="s">
        <v>82</v>
      </c>
      <c r="D40" s="3">
        <v>2000</v>
      </c>
      <c r="E40" s="18">
        <v>1.47</v>
      </c>
      <c r="F40" s="18">
        <v>1.47</v>
      </c>
      <c r="G40" s="30">
        <f t="shared" si="3"/>
        <v>1.47</v>
      </c>
      <c r="H40" s="17">
        <f t="shared" si="4"/>
        <v>1.47</v>
      </c>
      <c r="I40" s="32">
        <f t="shared" si="5"/>
        <v>2940</v>
      </c>
      <c r="K40" s="12"/>
      <c r="L40" s="15"/>
      <c r="M40" s="33"/>
      <c r="N40" s="33"/>
    </row>
    <row r="41" spans="1:14" ht="71.25" x14ac:dyDescent="0.25">
      <c r="A41" s="11">
        <v>36</v>
      </c>
      <c r="B41" s="2" t="s">
        <v>67</v>
      </c>
      <c r="C41" s="31" t="s">
        <v>82</v>
      </c>
      <c r="D41" s="3">
        <v>5000</v>
      </c>
      <c r="E41" s="18">
        <v>0.86</v>
      </c>
      <c r="F41" s="18">
        <v>0.87</v>
      </c>
      <c r="G41" s="30">
        <f t="shared" si="3"/>
        <v>0.86</v>
      </c>
      <c r="H41" s="17">
        <f t="shared" si="4"/>
        <v>0.87</v>
      </c>
      <c r="I41" s="32">
        <f t="shared" si="5"/>
        <v>4350</v>
      </c>
      <c r="K41" s="12"/>
      <c r="L41" s="15"/>
      <c r="M41" s="33"/>
      <c r="N41" s="33"/>
    </row>
    <row r="42" spans="1:14" ht="71.25" x14ac:dyDescent="0.25">
      <c r="A42" s="11">
        <v>37</v>
      </c>
      <c r="B42" s="2" t="s">
        <v>68</v>
      </c>
      <c r="C42" s="31" t="s">
        <v>82</v>
      </c>
      <c r="D42" s="3">
        <v>6000</v>
      </c>
      <c r="E42" s="18">
        <v>1.17</v>
      </c>
      <c r="F42" s="18">
        <v>1.1599999999999999</v>
      </c>
      <c r="G42" s="30">
        <f t="shared" si="3"/>
        <v>1.1599999999999999</v>
      </c>
      <c r="H42" s="17">
        <f t="shared" si="4"/>
        <v>1.17</v>
      </c>
      <c r="I42" s="32">
        <f t="shared" si="5"/>
        <v>7020</v>
      </c>
      <c r="K42" s="12"/>
      <c r="L42" s="15"/>
      <c r="M42" s="33"/>
      <c r="N42" s="33"/>
    </row>
    <row r="43" spans="1:14" ht="15.75" x14ac:dyDescent="0.25">
      <c r="A43" s="11">
        <v>38</v>
      </c>
      <c r="B43" s="2" t="s">
        <v>69</v>
      </c>
      <c r="C43" s="31" t="s">
        <v>82</v>
      </c>
      <c r="D43" s="3">
        <v>200</v>
      </c>
      <c r="E43" s="18">
        <v>105.47</v>
      </c>
      <c r="F43" s="18">
        <v>108.15</v>
      </c>
      <c r="G43" s="30">
        <f t="shared" si="3"/>
        <v>105.47</v>
      </c>
      <c r="H43" s="17">
        <f t="shared" si="4"/>
        <v>106.81</v>
      </c>
      <c r="I43" s="32">
        <f t="shared" si="5"/>
        <v>21362</v>
      </c>
      <c r="K43" s="12"/>
      <c r="L43" s="15"/>
      <c r="M43" s="33"/>
      <c r="N43" s="33"/>
    </row>
    <row r="44" spans="1:14" ht="15.75" x14ac:dyDescent="0.25">
      <c r="A44" s="11">
        <v>39</v>
      </c>
      <c r="B44" s="2" t="s">
        <v>70</v>
      </c>
      <c r="C44" s="31" t="s">
        <v>82</v>
      </c>
      <c r="D44" s="3">
        <v>200</v>
      </c>
      <c r="E44" s="18">
        <v>22.58</v>
      </c>
      <c r="F44" s="18">
        <v>21.84</v>
      </c>
      <c r="G44" s="30">
        <f t="shared" si="3"/>
        <v>21.84</v>
      </c>
      <c r="H44" s="17">
        <f t="shared" si="4"/>
        <v>22.21</v>
      </c>
      <c r="I44" s="32">
        <f t="shared" si="5"/>
        <v>4442</v>
      </c>
      <c r="K44" s="12">
        <f t="shared" ref="K44:K60" si="6">COUNTA(E44:F44)</f>
        <v>2</v>
      </c>
      <c r="L44" s="15">
        <f t="shared" ref="L44:L60" si="7">SUM(E44:F44)</f>
        <v>44.42</v>
      </c>
      <c r="M44" s="33"/>
      <c r="N44" s="33"/>
    </row>
    <row r="45" spans="1:14" ht="15.75" x14ac:dyDescent="0.25">
      <c r="A45" s="11">
        <v>40</v>
      </c>
      <c r="B45" s="2" t="s">
        <v>71</v>
      </c>
      <c r="C45" s="31" t="s">
        <v>82</v>
      </c>
      <c r="D45" s="3">
        <v>120</v>
      </c>
      <c r="E45" s="18">
        <v>21.11</v>
      </c>
      <c r="F45" s="18">
        <v>19.21</v>
      </c>
      <c r="G45" s="30">
        <f t="shared" si="3"/>
        <v>19.21</v>
      </c>
      <c r="H45" s="17">
        <f t="shared" si="4"/>
        <v>20.16</v>
      </c>
      <c r="I45" s="32">
        <f t="shared" si="5"/>
        <v>2419.1999999999998</v>
      </c>
      <c r="K45" s="12">
        <f t="shared" si="6"/>
        <v>2</v>
      </c>
      <c r="L45" s="15">
        <f t="shared" si="7"/>
        <v>40.32</v>
      </c>
      <c r="M45" s="33"/>
      <c r="N45" s="33"/>
    </row>
    <row r="46" spans="1:14" ht="15.75" x14ac:dyDescent="0.25">
      <c r="A46" s="11">
        <v>41</v>
      </c>
      <c r="B46" s="2" t="s">
        <v>72</v>
      </c>
      <c r="C46" s="31" t="s">
        <v>82</v>
      </c>
      <c r="D46" s="3">
        <v>120</v>
      </c>
      <c r="E46" s="18">
        <v>76.06</v>
      </c>
      <c r="F46" s="18">
        <v>77.319999999999993</v>
      </c>
      <c r="G46" s="30">
        <f t="shared" si="3"/>
        <v>76.06</v>
      </c>
      <c r="H46" s="17">
        <f t="shared" si="4"/>
        <v>76.69</v>
      </c>
      <c r="I46" s="32">
        <f t="shared" si="5"/>
        <v>9202.7999999999993</v>
      </c>
      <c r="K46" s="12">
        <f t="shared" si="6"/>
        <v>2</v>
      </c>
      <c r="L46" s="15">
        <f t="shared" si="7"/>
        <v>153.38</v>
      </c>
      <c r="M46" s="33"/>
      <c r="N46" s="33"/>
    </row>
    <row r="47" spans="1:14" ht="15.75" x14ac:dyDescent="0.25">
      <c r="A47" s="11">
        <v>42</v>
      </c>
      <c r="B47" s="2" t="s">
        <v>73</v>
      </c>
      <c r="C47" s="31" t="s">
        <v>82</v>
      </c>
      <c r="D47" s="3">
        <v>100</v>
      </c>
      <c r="E47" s="18">
        <v>117.33</v>
      </c>
      <c r="F47" s="18">
        <v>116.55</v>
      </c>
      <c r="G47" s="30">
        <f t="shared" si="3"/>
        <v>116.55</v>
      </c>
      <c r="H47" s="17">
        <f t="shared" si="4"/>
        <v>116.94</v>
      </c>
      <c r="I47" s="32">
        <f t="shared" si="5"/>
        <v>11694</v>
      </c>
      <c r="K47" s="12">
        <f t="shared" si="6"/>
        <v>2</v>
      </c>
      <c r="L47" s="15">
        <f t="shared" si="7"/>
        <v>233.88</v>
      </c>
      <c r="M47" s="33"/>
      <c r="N47" s="33"/>
    </row>
    <row r="48" spans="1:14" ht="15.75" x14ac:dyDescent="0.25">
      <c r="A48" s="11">
        <v>43</v>
      </c>
      <c r="B48" s="2" t="s">
        <v>74</v>
      </c>
      <c r="C48" s="31" t="s">
        <v>82</v>
      </c>
      <c r="D48" s="3">
        <v>20</v>
      </c>
      <c r="E48" s="18">
        <v>300.88</v>
      </c>
      <c r="F48" s="18">
        <v>313.08</v>
      </c>
      <c r="G48" s="30">
        <f t="shared" si="3"/>
        <v>300.88</v>
      </c>
      <c r="H48" s="17">
        <f t="shared" si="4"/>
        <v>306.98</v>
      </c>
      <c r="I48" s="32">
        <f t="shared" si="5"/>
        <v>6139.6</v>
      </c>
      <c r="K48" s="12">
        <f t="shared" si="6"/>
        <v>2</v>
      </c>
      <c r="L48" s="15">
        <f t="shared" si="7"/>
        <v>613.96</v>
      </c>
      <c r="M48" s="33"/>
      <c r="N48" s="33"/>
    </row>
    <row r="49" spans="1:14" ht="15.75" x14ac:dyDescent="0.25">
      <c r="A49" s="11">
        <v>44</v>
      </c>
      <c r="B49" s="2" t="s">
        <v>75</v>
      </c>
      <c r="C49" s="31" t="s">
        <v>82</v>
      </c>
      <c r="D49" s="3">
        <v>60</v>
      </c>
      <c r="E49" s="18">
        <v>61.33</v>
      </c>
      <c r="F49" s="18">
        <v>67.540000000000006</v>
      </c>
      <c r="G49" s="30">
        <f t="shared" si="3"/>
        <v>61.33</v>
      </c>
      <c r="H49" s="17">
        <f t="shared" si="4"/>
        <v>64.44</v>
      </c>
      <c r="I49" s="32">
        <f t="shared" si="5"/>
        <v>3866.4</v>
      </c>
      <c r="K49" s="12">
        <f t="shared" si="6"/>
        <v>2</v>
      </c>
      <c r="L49" s="15">
        <f t="shared" si="7"/>
        <v>128.87</v>
      </c>
      <c r="M49" s="33"/>
      <c r="N49" s="33"/>
    </row>
    <row r="50" spans="1:14" ht="15.75" x14ac:dyDescent="0.25">
      <c r="A50" s="11">
        <v>45</v>
      </c>
      <c r="B50" s="2" t="s">
        <v>76</v>
      </c>
      <c r="C50" s="31" t="s">
        <v>82</v>
      </c>
      <c r="D50" s="3">
        <v>60</v>
      </c>
      <c r="E50" s="18">
        <v>5.0199999999999996</v>
      </c>
      <c r="F50" s="18">
        <v>5.73</v>
      </c>
      <c r="G50" s="30">
        <f t="shared" si="3"/>
        <v>5.0199999999999996</v>
      </c>
      <c r="H50" s="17">
        <f t="shared" si="4"/>
        <v>5.38</v>
      </c>
      <c r="I50" s="32">
        <f t="shared" si="5"/>
        <v>322.8</v>
      </c>
      <c r="K50" s="12">
        <f t="shared" si="6"/>
        <v>2</v>
      </c>
      <c r="L50" s="15">
        <f t="shared" si="7"/>
        <v>10.75</v>
      </c>
      <c r="M50" s="33"/>
      <c r="N50" s="33"/>
    </row>
    <row r="51" spans="1:14" ht="28.5" x14ac:dyDescent="0.25">
      <c r="A51" s="11">
        <v>46</v>
      </c>
      <c r="B51" s="2" t="s">
        <v>77</v>
      </c>
      <c r="C51" s="31" t="s">
        <v>84</v>
      </c>
      <c r="D51" s="3">
        <v>8000</v>
      </c>
      <c r="E51" s="18">
        <v>10.97</v>
      </c>
      <c r="F51" s="18">
        <v>9.36</v>
      </c>
      <c r="G51" s="30">
        <f t="shared" si="3"/>
        <v>9.36</v>
      </c>
      <c r="H51" s="17">
        <f t="shared" si="4"/>
        <v>10.17</v>
      </c>
      <c r="I51" s="32">
        <f t="shared" si="5"/>
        <v>81360</v>
      </c>
      <c r="K51" s="12">
        <f t="shared" si="6"/>
        <v>2</v>
      </c>
      <c r="L51" s="15">
        <f t="shared" si="7"/>
        <v>20.329999999999998</v>
      </c>
      <c r="M51" s="33"/>
      <c r="N51" s="33"/>
    </row>
    <row r="52" spans="1:14" ht="57" x14ac:dyDescent="0.25">
      <c r="A52" s="11">
        <v>47</v>
      </c>
      <c r="B52" s="2" t="s">
        <v>78</v>
      </c>
      <c r="C52" s="31" t="s">
        <v>82</v>
      </c>
      <c r="D52" s="3">
        <v>200</v>
      </c>
      <c r="E52" s="18">
        <v>3.35</v>
      </c>
      <c r="F52" s="18">
        <v>3.2</v>
      </c>
      <c r="G52" s="30">
        <f t="shared" si="3"/>
        <v>3.2</v>
      </c>
      <c r="H52" s="17">
        <f t="shared" si="4"/>
        <v>3.28</v>
      </c>
      <c r="I52" s="32">
        <f t="shared" si="5"/>
        <v>656</v>
      </c>
      <c r="K52" s="12">
        <f t="shared" si="6"/>
        <v>2</v>
      </c>
      <c r="L52" s="15">
        <f t="shared" si="7"/>
        <v>6.55</v>
      </c>
      <c r="M52" s="33"/>
      <c r="N52" s="33"/>
    </row>
    <row r="53" spans="1:14" ht="57" x14ac:dyDescent="0.25">
      <c r="A53" s="11">
        <v>48</v>
      </c>
      <c r="B53" s="2" t="s">
        <v>79</v>
      </c>
      <c r="C53" s="31" t="s">
        <v>82</v>
      </c>
      <c r="D53" s="3">
        <v>200</v>
      </c>
      <c r="E53" s="18">
        <v>5.77</v>
      </c>
      <c r="F53" s="18">
        <v>5.07</v>
      </c>
      <c r="G53" s="30">
        <f t="shared" si="3"/>
        <v>5.07</v>
      </c>
      <c r="H53" s="17">
        <f t="shared" si="4"/>
        <v>5.42</v>
      </c>
      <c r="I53" s="32">
        <f t="shared" si="5"/>
        <v>1084</v>
      </c>
      <c r="K53" s="12">
        <f t="shared" si="6"/>
        <v>2</v>
      </c>
      <c r="L53" s="15">
        <f t="shared" si="7"/>
        <v>10.84</v>
      </c>
      <c r="M53" s="33"/>
      <c r="N53" s="33"/>
    </row>
    <row r="54" spans="1:14" ht="15.75" x14ac:dyDescent="0.25">
      <c r="A54" s="11">
        <v>49</v>
      </c>
      <c r="B54" s="2" t="s">
        <v>80</v>
      </c>
      <c r="C54" s="31" t="s">
        <v>82</v>
      </c>
      <c r="D54" s="3">
        <v>120</v>
      </c>
      <c r="E54" s="18">
        <v>101.63</v>
      </c>
      <c r="F54" s="18">
        <v>97.48</v>
      </c>
      <c r="G54" s="30">
        <f t="shared" si="3"/>
        <v>97.48</v>
      </c>
      <c r="H54" s="17">
        <f t="shared" si="4"/>
        <v>99.56</v>
      </c>
      <c r="I54" s="32">
        <f t="shared" si="5"/>
        <v>11947.2</v>
      </c>
      <c r="K54" s="12">
        <f t="shared" si="6"/>
        <v>2</v>
      </c>
      <c r="L54" s="15">
        <f t="shared" si="7"/>
        <v>199.11</v>
      </c>
      <c r="M54" s="33"/>
      <c r="N54" s="33"/>
    </row>
    <row r="55" spans="1:14" ht="15.75" x14ac:dyDescent="0.25">
      <c r="A55" s="11">
        <v>50</v>
      </c>
      <c r="B55" s="2" t="s">
        <v>81</v>
      </c>
      <c r="C55" s="31" t="s">
        <v>82</v>
      </c>
      <c r="D55" s="3">
        <v>120</v>
      </c>
      <c r="E55" s="18">
        <v>18.190000000000001</v>
      </c>
      <c r="F55" s="18">
        <v>26.74</v>
      </c>
      <c r="G55" s="30">
        <f t="shared" si="3"/>
        <v>18.190000000000001</v>
      </c>
      <c r="H55" s="17">
        <f t="shared" si="4"/>
        <v>22.47</v>
      </c>
      <c r="I55" s="32">
        <f t="shared" si="5"/>
        <v>2696.4</v>
      </c>
      <c r="K55" s="12">
        <f t="shared" si="6"/>
        <v>2</v>
      </c>
      <c r="L55" s="15">
        <f t="shared" si="7"/>
        <v>44.93</v>
      </c>
      <c r="M55" s="33"/>
      <c r="N55" s="33"/>
    </row>
    <row r="56" spans="1:14" ht="24.95" customHeight="1" x14ac:dyDescent="0.25">
      <c r="A56" s="51" t="s">
        <v>4</v>
      </c>
      <c r="B56" s="52"/>
      <c r="C56" s="52"/>
      <c r="D56" s="52"/>
      <c r="E56" s="52"/>
      <c r="F56" s="52"/>
      <c r="G56" s="52"/>
      <c r="H56" s="53"/>
      <c r="I56" s="8">
        <f>SUM(I6:I55)</f>
        <v>683826.4</v>
      </c>
      <c r="K56" s="12">
        <f t="shared" si="6"/>
        <v>0</v>
      </c>
      <c r="L56" s="15">
        <f t="shared" si="7"/>
        <v>0</v>
      </c>
    </row>
    <row r="57" spans="1:14" ht="21.95" customHeight="1" x14ac:dyDescent="0.25">
      <c r="A57" s="19"/>
      <c r="B57" s="20"/>
      <c r="C57" s="20"/>
      <c r="D57" s="20"/>
      <c r="E57" s="20"/>
      <c r="F57" s="20"/>
      <c r="G57" s="20"/>
      <c r="H57" s="20"/>
      <c r="I57" s="21"/>
      <c r="K57" s="12">
        <f t="shared" si="6"/>
        <v>0</v>
      </c>
      <c r="L57" s="15">
        <f t="shared" si="7"/>
        <v>0</v>
      </c>
    </row>
    <row r="58" spans="1:14" ht="21.95" customHeight="1" x14ac:dyDescent="0.25">
      <c r="A58" s="46" t="s">
        <v>18</v>
      </c>
      <c r="B58" s="47"/>
      <c r="C58" s="47"/>
      <c r="D58" s="47"/>
      <c r="E58" s="47"/>
      <c r="F58" s="47"/>
      <c r="G58" s="47"/>
      <c r="H58" s="47"/>
      <c r="I58" s="48"/>
      <c r="K58" s="12">
        <f t="shared" si="6"/>
        <v>0</v>
      </c>
      <c r="L58" s="15">
        <f t="shared" si="7"/>
        <v>0</v>
      </c>
    </row>
    <row r="59" spans="1:14" ht="21.95" customHeight="1" x14ac:dyDescent="0.25">
      <c r="A59" s="43" t="s">
        <v>14</v>
      </c>
      <c r="B59" s="44"/>
      <c r="C59" s="44"/>
      <c r="D59" s="44"/>
      <c r="E59" s="44"/>
      <c r="F59" s="44"/>
      <c r="G59" s="44"/>
      <c r="H59" s="44"/>
      <c r="I59" s="45"/>
      <c r="K59" s="12">
        <f t="shared" si="6"/>
        <v>0</v>
      </c>
      <c r="L59" s="15">
        <f t="shared" si="7"/>
        <v>0</v>
      </c>
    </row>
    <row r="60" spans="1:14" ht="21.95" customHeight="1" x14ac:dyDescent="0.25">
      <c r="A60" s="43" t="s">
        <v>15</v>
      </c>
      <c r="B60" s="44"/>
      <c r="C60" s="44"/>
      <c r="D60" s="44"/>
      <c r="E60" s="44"/>
      <c r="F60" s="44"/>
      <c r="G60" s="44"/>
      <c r="H60" s="44"/>
      <c r="I60" s="45"/>
      <c r="K60" s="12">
        <f t="shared" si="6"/>
        <v>0</v>
      </c>
      <c r="L60" s="15">
        <f t="shared" si="7"/>
        <v>0</v>
      </c>
    </row>
    <row r="61" spans="1:14" ht="21.95" customHeight="1" x14ac:dyDescent="0.25">
      <c r="A61" s="43" t="s">
        <v>16</v>
      </c>
      <c r="B61" s="44"/>
      <c r="C61" s="44"/>
      <c r="D61" s="44"/>
      <c r="E61" s="44"/>
      <c r="F61" s="44"/>
      <c r="G61" s="44"/>
      <c r="H61" s="44"/>
      <c r="I61" s="45"/>
      <c r="K61" s="12">
        <f t="shared" ref="K61:K92" si="8">COUNTA(E61:F61)</f>
        <v>0</v>
      </c>
      <c r="L61" s="15">
        <f t="shared" ref="L61:L92" si="9">SUM(E61:F61)</f>
        <v>0</v>
      </c>
    </row>
    <row r="62" spans="1:14" ht="21.95" customHeight="1" x14ac:dyDescent="0.25">
      <c r="A62" s="22" t="s">
        <v>23</v>
      </c>
      <c r="B62" s="23"/>
      <c r="C62" s="23"/>
      <c r="D62" s="23"/>
      <c r="E62" s="23"/>
      <c r="F62" s="23"/>
      <c r="G62" s="23"/>
      <c r="H62" s="23"/>
      <c r="I62" s="25"/>
      <c r="K62" s="12">
        <f t="shared" si="8"/>
        <v>0</v>
      </c>
      <c r="L62" s="15">
        <f t="shared" si="9"/>
        <v>0</v>
      </c>
    </row>
    <row r="63" spans="1:14" ht="21.95" customHeight="1" x14ac:dyDescent="0.25">
      <c r="A63" s="40" t="s">
        <v>17</v>
      </c>
      <c r="B63" s="41"/>
      <c r="C63" s="41"/>
      <c r="D63" s="41"/>
      <c r="E63" s="41"/>
      <c r="F63" s="41"/>
      <c r="G63" s="41"/>
      <c r="H63" s="41"/>
      <c r="I63" s="42"/>
      <c r="K63" s="12">
        <f t="shared" si="8"/>
        <v>0</v>
      </c>
      <c r="L63" s="15">
        <f t="shared" si="9"/>
        <v>0</v>
      </c>
    </row>
    <row r="64" spans="1:14" ht="21.95" customHeight="1" x14ac:dyDescent="0.25">
      <c r="A64" s="37" t="s">
        <v>19</v>
      </c>
      <c r="B64" s="38"/>
      <c r="C64" s="38"/>
      <c r="D64" s="38"/>
      <c r="E64" s="38"/>
      <c r="F64" s="38"/>
      <c r="G64" s="38"/>
      <c r="H64" s="38"/>
      <c r="I64" s="39"/>
      <c r="K64" s="12">
        <f t="shared" si="8"/>
        <v>0</v>
      </c>
      <c r="L64" s="15">
        <f t="shared" si="9"/>
        <v>0</v>
      </c>
    </row>
    <row r="65" spans="1:12" ht="21.95" customHeight="1" x14ac:dyDescent="0.25">
      <c r="A65" s="37" t="s">
        <v>20</v>
      </c>
      <c r="B65" s="38"/>
      <c r="C65" s="38"/>
      <c r="D65" s="38"/>
      <c r="E65" s="38"/>
      <c r="F65" s="38"/>
      <c r="G65" s="38"/>
      <c r="H65" s="38"/>
      <c r="I65" s="39"/>
      <c r="K65" s="12">
        <f t="shared" si="8"/>
        <v>0</v>
      </c>
      <c r="L65" s="15">
        <f t="shared" si="9"/>
        <v>0</v>
      </c>
    </row>
    <row r="66" spans="1:12" ht="21.95" customHeight="1" x14ac:dyDescent="0.25">
      <c r="A66" s="37" t="s">
        <v>21</v>
      </c>
      <c r="B66" s="38"/>
      <c r="C66" s="38"/>
      <c r="D66" s="38"/>
      <c r="E66" s="38"/>
      <c r="F66" s="38"/>
      <c r="G66" s="38"/>
      <c r="H66" s="38"/>
      <c r="I66" s="39"/>
      <c r="K66" s="12">
        <f t="shared" si="8"/>
        <v>0</v>
      </c>
      <c r="L66" s="15">
        <f t="shared" si="9"/>
        <v>0</v>
      </c>
    </row>
    <row r="67" spans="1:12" ht="21.95" customHeight="1" x14ac:dyDescent="0.25">
      <c r="A67" s="37" t="s">
        <v>22</v>
      </c>
      <c r="B67" s="38"/>
      <c r="C67" s="38"/>
      <c r="D67" s="38"/>
      <c r="E67" s="38"/>
      <c r="F67" s="38"/>
      <c r="G67" s="38"/>
      <c r="H67" s="38"/>
      <c r="I67" s="39"/>
      <c r="K67" s="12">
        <f t="shared" si="8"/>
        <v>0</v>
      </c>
      <c r="L67" s="15">
        <f t="shared" si="9"/>
        <v>0</v>
      </c>
    </row>
    <row r="68" spans="1:12" ht="21.95" customHeight="1" x14ac:dyDescent="0.25">
      <c r="A68" s="37"/>
      <c r="B68" s="38"/>
      <c r="C68" s="38"/>
      <c r="D68" s="38"/>
      <c r="E68" s="38"/>
      <c r="F68" s="38"/>
      <c r="G68" s="38"/>
      <c r="H68" s="38"/>
      <c r="I68" s="39"/>
      <c r="K68" s="12">
        <f t="shared" si="8"/>
        <v>0</v>
      </c>
      <c r="L68" s="15">
        <f t="shared" si="9"/>
        <v>0</v>
      </c>
    </row>
    <row r="69" spans="1:12" ht="21.95" customHeight="1" x14ac:dyDescent="0.25">
      <c r="A69" s="26" t="s">
        <v>24</v>
      </c>
      <c r="B69" s="26"/>
      <c r="C69" s="26" t="s">
        <v>25</v>
      </c>
      <c r="D69" s="22"/>
      <c r="E69" s="23"/>
      <c r="F69" s="23"/>
      <c r="G69" s="23"/>
      <c r="H69" s="23"/>
      <c r="I69" s="25"/>
      <c r="K69" s="12">
        <f t="shared" si="8"/>
        <v>0</v>
      </c>
      <c r="L69" s="15">
        <f t="shared" si="9"/>
        <v>0</v>
      </c>
    </row>
    <row r="70" spans="1:12" ht="21.95" customHeight="1" x14ac:dyDescent="0.25">
      <c r="A70" s="34"/>
      <c r="B70" s="35"/>
      <c r="C70" s="35"/>
      <c r="D70" s="35"/>
      <c r="E70" s="35"/>
      <c r="F70" s="35"/>
      <c r="G70" s="35"/>
      <c r="H70" s="35"/>
      <c r="I70" s="36"/>
      <c r="K70" s="12">
        <f t="shared" si="8"/>
        <v>0</v>
      </c>
      <c r="L70" s="15">
        <f t="shared" si="9"/>
        <v>0</v>
      </c>
    </row>
    <row r="71" spans="1:12" ht="21.95" customHeight="1" x14ac:dyDescent="0.25">
      <c r="K71" s="12">
        <f t="shared" si="8"/>
        <v>0</v>
      </c>
      <c r="L71" s="15">
        <f t="shared" si="9"/>
        <v>0</v>
      </c>
    </row>
    <row r="72" spans="1:12" ht="21.95" customHeight="1" x14ac:dyDescent="0.25">
      <c r="K72" s="12">
        <f t="shared" si="8"/>
        <v>0</v>
      </c>
      <c r="L72" s="15">
        <f t="shared" si="9"/>
        <v>0</v>
      </c>
    </row>
    <row r="73" spans="1:12" ht="21.95" customHeight="1" x14ac:dyDescent="0.25">
      <c r="K73" s="12">
        <f t="shared" si="8"/>
        <v>0</v>
      </c>
      <c r="L73" s="15">
        <f t="shared" si="9"/>
        <v>0</v>
      </c>
    </row>
    <row r="74" spans="1:12" ht="21.95" customHeight="1" x14ac:dyDescent="0.25">
      <c r="K74" s="12">
        <f t="shared" si="8"/>
        <v>0</v>
      </c>
      <c r="L74" s="15">
        <f t="shared" si="9"/>
        <v>0</v>
      </c>
    </row>
    <row r="75" spans="1:12" ht="21.95" customHeight="1" x14ac:dyDescent="0.25">
      <c r="K75" s="12">
        <f t="shared" si="8"/>
        <v>0</v>
      </c>
      <c r="L75" s="15">
        <f t="shared" si="9"/>
        <v>0</v>
      </c>
    </row>
    <row r="76" spans="1:12" ht="21.95" customHeight="1" x14ac:dyDescent="0.25">
      <c r="K76" s="12">
        <f t="shared" si="8"/>
        <v>0</v>
      </c>
      <c r="L76" s="15">
        <f t="shared" si="9"/>
        <v>0</v>
      </c>
    </row>
    <row r="77" spans="1:12" ht="21.95" customHeight="1" x14ac:dyDescent="0.25">
      <c r="K77" s="12">
        <f t="shared" si="8"/>
        <v>0</v>
      </c>
      <c r="L77" s="15">
        <f t="shared" si="9"/>
        <v>0</v>
      </c>
    </row>
    <row r="78" spans="1:12" ht="21.95" customHeight="1" x14ac:dyDescent="0.25">
      <c r="K78" s="12">
        <f t="shared" si="8"/>
        <v>0</v>
      </c>
      <c r="L78" s="15">
        <f t="shared" si="9"/>
        <v>0</v>
      </c>
    </row>
    <row r="79" spans="1:12" ht="21.95" customHeight="1" x14ac:dyDescent="0.25">
      <c r="K79" s="12">
        <f t="shared" si="8"/>
        <v>0</v>
      </c>
      <c r="L79" s="15">
        <f t="shared" si="9"/>
        <v>0</v>
      </c>
    </row>
    <row r="80" spans="1:12" ht="21.95" customHeight="1" x14ac:dyDescent="0.25">
      <c r="K80" s="12">
        <f t="shared" si="8"/>
        <v>0</v>
      </c>
      <c r="L80" s="15">
        <f t="shared" si="9"/>
        <v>0</v>
      </c>
    </row>
    <row r="81" spans="11:12" ht="21.95" customHeight="1" x14ac:dyDescent="0.25">
      <c r="K81" s="12">
        <f t="shared" si="8"/>
        <v>0</v>
      </c>
      <c r="L81" s="15">
        <f t="shared" si="9"/>
        <v>0</v>
      </c>
    </row>
    <row r="82" spans="11:12" ht="21.95" customHeight="1" x14ac:dyDescent="0.25">
      <c r="K82" s="12">
        <f t="shared" si="8"/>
        <v>0</v>
      </c>
      <c r="L82" s="15">
        <f t="shared" si="9"/>
        <v>0</v>
      </c>
    </row>
    <row r="83" spans="11:12" ht="21.95" customHeight="1" x14ac:dyDescent="0.25">
      <c r="K83" s="12">
        <f t="shared" si="8"/>
        <v>0</v>
      </c>
      <c r="L83" s="15">
        <f t="shared" si="9"/>
        <v>0</v>
      </c>
    </row>
    <row r="84" spans="11:12" ht="21.95" customHeight="1" x14ac:dyDescent="0.25">
      <c r="K84" s="12">
        <f t="shared" si="8"/>
        <v>0</v>
      </c>
      <c r="L84" s="15">
        <f t="shared" si="9"/>
        <v>0</v>
      </c>
    </row>
    <row r="85" spans="11:12" ht="21.95" customHeight="1" x14ac:dyDescent="0.25">
      <c r="K85" s="12">
        <f t="shared" si="8"/>
        <v>0</v>
      </c>
      <c r="L85" s="15">
        <f t="shared" si="9"/>
        <v>0</v>
      </c>
    </row>
    <row r="86" spans="11:12" ht="21.95" customHeight="1" x14ac:dyDescent="0.25">
      <c r="K86" s="12">
        <f t="shared" si="8"/>
        <v>0</v>
      </c>
      <c r="L86" s="15">
        <f t="shared" si="9"/>
        <v>0</v>
      </c>
    </row>
    <row r="87" spans="11:12" ht="21.95" customHeight="1" x14ac:dyDescent="0.25">
      <c r="K87" s="12">
        <f t="shared" si="8"/>
        <v>0</v>
      </c>
      <c r="L87" s="15">
        <f t="shared" si="9"/>
        <v>0</v>
      </c>
    </row>
    <row r="88" spans="11:12" ht="21.95" customHeight="1" x14ac:dyDescent="0.25">
      <c r="K88" s="12">
        <f t="shared" si="8"/>
        <v>0</v>
      </c>
      <c r="L88" s="15">
        <f t="shared" si="9"/>
        <v>0</v>
      </c>
    </row>
    <row r="89" spans="11:12" ht="21.95" customHeight="1" x14ac:dyDescent="0.25">
      <c r="K89" s="12">
        <f t="shared" si="8"/>
        <v>0</v>
      </c>
      <c r="L89" s="15">
        <f t="shared" si="9"/>
        <v>0</v>
      </c>
    </row>
    <row r="90" spans="11:12" ht="21.95" customHeight="1" x14ac:dyDescent="0.25">
      <c r="K90" s="12">
        <f t="shared" si="8"/>
        <v>0</v>
      </c>
      <c r="L90" s="15">
        <f t="shared" si="9"/>
        <v>0</v>
      </c>
    </row>
    <row r="91" spans="11:12" ht="21.95" customHeight="1" x14ac:dyDescent="0.25">
      <c r="K91" s="12">
        <f t="shared" si="8"/>
        <v>0</v>
      </c>
      <c r="L91" s="15">
        <f t="shared" si="9"/>
        <v>0</v>
      </c>
    </row>
    <row r="92" spans="11:12" ht="21.95" customHeight="1" x14ac:dyDescent="0.25">
      <c r="K92" s="12">
        <f t="shared" si="8"/>
        <v>0</v>
      </c>
      <c r="L92" s="15">
        <f t="shared" si="9"/>
        <v>0</v>
      </c>
    </row>
    <row r="93" spans="11:12" ht="21.95" customHeight="1" x14ac:dyDescent="0.25">
      <c r="K93" s="12">
        <f t="shared" ref="K93:K124" si="10">COUNTA(E93:F93)</f>
        <v>0</v>
      </c>
      <c r="L93" s="15">
        <f t="shared" ref="L93:L124" si="11">SUM(E93:F93)</f>
        <v>0</v>
      </c>
    </row>
    <row r="94" spans="11:12" ht="21.95" customHeight="1" x14ac:dyDescent="0.25">
      <c r="K94" s="12">
        <f t="shared" si="10"/>
        <v>0</v>
      </c>
      <c r="L94" s="15">
        <f t="shared" si="11"/>
        <v>0</v>
      </c>
    </row>
    <row r="95" spans="11:12" ht="21.95" customHeight="1" x14ac:dyDescent="0.25">
      <c r="K95" s="12">
        <f t="shared" si="10"/>
        <v>0</v>
      </c>
      <c r="L95" s="15">
        <f t="shared" si="11"/>
        <v>0</v>
      </c>
    </row>
    <row r="96" spans="11:12" ht="21.95" customHeight="1" x14ac:dyDescent="0.25">
      <c r="K96" s="12">
        <f t="shared" si="10"/>
        <v>0</v>
      </c>
      <c r="L96" s="15">
        <f t="shared" si="11"/>
        <v>0</v>
      </c>
    </row>
    <row r="97" spans="11:12" ht="21.95" customHeight="1" x14ac:dyDescent="0.25">
      <c r="K97" s="12">
        <f t="shared" si="10"/>
        <v>0</v>
      </c>
      <c r="L97" s="15">
        <f t="shared" si="11"/>
        <v>0</v>
      </c>
    </row>
    <row r="98" spans="11:12" ht="21.95" customHeight="1" x14ac:dyDescent="0.25">
      <c r="K98" s="12">
        <f t="shared" si="10"/>
        <v>0</v>
      </c>
      <c r="L98" s="15">
        <f t="shared" si="11"/>
        <v>0</v>
      </c>
    </row>
    <row r="99" spans="11:12" ht="21.95" customHeight="1" x14ac:dyDescent="0.25">
      <c r="K99" s="12">
        <f t="shared" si="10"/>
        <v>0</v>
      </c>
      <c r="L99" s="15">
        <f t="shared" si="11"/>
        <v>0</v>
      </c>
    </row>
    <row r="100" spans="11:12" ht="21.95" customHeight="1" x14ac:dyDescent="0.25">
      <c r="K100" s="12">
        <f t="shared" si="10"/>
        <v>0</v>
      </c>
      <c r="L100" s="15">
        <f t="shared" si="11"/>
        <v>0</v>
      </c>
    </row>
    <row r="101" spans="11:12" ht="21.95" customHeight="1" x14ac:dyDescent="0.25">
      <c r="K101" s="12">
        <f t="shared" si="10"/>
        <v>0</v>
      </c>
      <c r="L101" s="15">
        <f t="shared" si="11"/>
        <v>0</v>
      </c>
    </row>
    <row r="102" spans="11:12" ht="21.95" customHeight="1" x14ac:dyDescent="0.25">
      <c r="K102" s="12">
        <f t="shared" si="10"/>
        <v>0</v>
      </c>
      <c r="L102" s="15">
        <f t="shared" si="11"/>
        <v>0</v>
      </c>
    </row>
    <row r="103" spans="11:12" ht="21.95" customHeight="1" x14ac:dyDescent="0.25">
      <c r="K103" s="12">
        <f t="shared" si="10"/>
        <v>0</v>
      </c>
      <c r="L103" s="15">
        <f t="shared" si="11"/>
        <v>0</v>
      </c>
    </row>
    <row r="104" spans="11:12" ht="21.95" customHeight="1" x14ac:dyDescent="0.25">
      <c r="K104" s="12">
        <f t="shared" si="10"/>
        <v>0</v>
      </c>
      <c r="L104" s="15">
        <f t="shared" si="11"/>
        <v>0</v>
      </c>
    </row>
    <row r="105" spans="11:12" ht="21.95" customHeight="1" x14ac:dyDescent="0.25">
      <c r="K105" s="12">
        <f t="shared" si="10"/>
        <v>0</v>
      </c>
      <c r="L105" s="15">
        <f t="shared" si="11"/>
        <v>0</v>
      </c>
    </row>
    <row r="106" spans="11:12" ht="21.95" customHeight="1" x14ac:dyDescent="0.25">
      <c r="K106" s="12">
        <f t="shared" si="10"/>
        <v>0</v>
      </c>
      <c r="L106" s="15">
        <f t="shared" si="11"/>
        <v>0</v>
      </c>
    </row>
    <row r="107" spans="11:12" ht="21.95" customHeight="1" x14ac:dyDescent="0.25">
      <c r="K107" s="12">
        <f t="shared" si="10"/>
        <v>0</v>
      </c>
      <c r="L107" s="15">
        <f t="shared" si="11"/>
        <v>0</v>
      </c>
    </row>
    <row r="108" spans="11:12" ht="21.95" customHeight="1" x14ac:dyDescent="0.25">
      <c r="K108" s="12">
        <f t="shared" si="10"/>
        <v>0</v>
      </c>
      <c r="L108" s="15">
        <f t="shared" si="11"/>
        <v>0</v>
      </c>
    </row>
    <row r="109" spans="11:12" ht="21.95" customHeight="1" x14ac:dyDescent="0.25">
      <c r="K109" s="12">
        <f t="shared" si="10"/>
        <v>0</v>
      </c>
      <c r="L109" s="15">
        <f t="shared" si="11"/>
        <v>0</v>
      </c>
    </row>
    <row r="110" spans="11:12" ht="21.95" customHeight="1" x14ac:dyDescent="0.25">
      <c r="K110" s="12">
        <f t="shared" si="10"/>
        <v>0</v>
      </c>
      <c r="L110" s="15">
        <f t="shared" si="11"/>
        <v>0</v>
      </c>
    </row>
    <row r="111" spans="11:12" ht="21.95" customHeight="1" x14ac:dyDescent="0.25">
      <c r="K111" s="12">
        <f t="shared" si="10"/>
        <v>0</v>
      </c>
      <c r="L111" s="15">
        <f t="shared" si="11"/>
        <v>0</v>
      </c>
    </row>
    <row r="112" spans="11:12" ht="21.95" customHeight="1" x14ac:dyDescent="0.25">
      <c r="K112" s="12">
        <f t="shared" si="10"/>
        <v>0</v>
      </c>
      <c r="L112" s="15">
        <f t="shared" si="11"/>
        <v>0</v>
      </c>
    </row>
    <row r="113" spans="11:12" ht="21.95" customHeight="1" x14ac:dyDescent="0.25">
      <c r="K113" s="12">
        <f t="shared" si="10"/>
        <v>0</v>
      </c>
      <c r="L113" s="15">
        <f t="shared" si="11"/>
        <v>0</v>
      </c>
    </row>
    <row r="114" spans="11:12" ht="21.95" customHeight="1" x14ac:dyDescent="0.25">
      <c r="K114" s="12">
        <f t="shared" si="10"/>
        <v>0</v>
      </c>
      <c r="L114" s="15">
        <f t="shared" si="11"/>
        <v>0</v>
      </c>
    </row>
    <row r="115" spans="11:12" ht="21.95" customHeight="1" x14ac:dyDescent="0.25">
      <c r="K115" s="12">
        <f t="shared" si="10"/>
        <v>0</v>
      </c>
      <c r="L115" s="15">
        <f t="shared" si="11"/>
        <v>0</v>
      </c>
    </row>
    <row r="116" spans="11:12" ht="21.95" customHeight="1" x14ac:dyDescent="0.25">
      <c r="K116" s="12">
        <f t="shared" si="10"/>
        <v>0</v>
      </c>
      <c r="L116" s="15">
        <f t="shared" si="11"/>
        <v>0</v>
      </c>
    </row>
    <row r="117" spans="11:12" ht="21.95" customHeight="1" x14ac:dyDescent="0.25">
      <c r="K117" s="12">
        <f t="shared" si="10"/>
        <v>0</v>
      </c>
      <c r="L117" s="15">
        <f t="shared" si="11"/>
        <v>0</v>
      </c>
    </row>
    <row r="118" spans="11:12" ht="21.95" customHeight="1" x14ac:dyDescent="0.25">
      <c r="K118" s="12">
        <f t="shared" si="10"/>
        <v>0</v>
      </c>
      <c r="L118" s="15">
        <f t="shared" si="11"/>
        <v>0</v>
      </c>
    </row>
    <row r="119" spans="11:12" ht="21.95" customHeight="1" x14ac:dyDescent="0.25">
      <c r="K119" s="12">
        <f t="shared" si="10"/>
        <v>0</v>
      </c>
      <c r="L119" s="15">
        <f t="shared" si="11"/>
        <v>0</v>
      </c>
    </row>
    <row r="120" spans="11:12" ht="21.95" customHeight="1" x14ac:dyDescent="0.25">
      <c r="K120" s="12">
        <f t="shared" si="10"/>
        <v>0</v>
      </c>
      <c r="L120" s="15">
        <f t="shared" si="11"/>
        <v>0</v>
      </c>
    </row>
    <row r="121" spans="11:12" ht="21.95" customHeight="1" x14ac:dyDescent="0.25">
      <c r="K121" s="12">
        <f t="shared" si="10"/>
        <v>0</v>
      </c>
      <c r="L121" s="15">
        <f t="shared" si="11"/>
        <v>0</v>
      </c>
    </row>
    <row r="122" spans="11:12" ht="21.95" customHeight="1" x14ac:dyDescent="0.25">
      <c r="K122" s="12">
        <f t="shared" si="10"/>
        <v>0</v>
      </c>
      <c r="L122" s="15">
        <f t="shared" si="11"/>
        <v>0</v>
      </c>
    </row>
    <row r="123" spans="11:12" ht="21.95" customHeight="1" x14ac:dyDescent="0.25">
      <c r="K123" s="12">
        <f t="shared" si="10"/>
        <v>0</v>
      </c>
      <c r="L123" s="15">
        <f t="shared" si="11"/>
        <v>0</v>
      </c>
    </row>
    <row r="124" spans="11:12" ht="21.95" customHeight="1" x14ac:dyDescent="0.25">
      <c r="K124" s="12">
        <f t="shared" si="10"/>
        <v>0</v>
      </c>
      <c r="L124" s="15">
        <f t="shared" si="11"/>
        <v>0</v>
      </c>
    </row>
    <row r="125" spans="11:12" ht="21.95" customHeight="1" x14ac:dyDescent="0.25">
      <c r="K125" s="12">
        <f t="shared" ref="K125:K137" si="12">COUNTA(E125:F125)</f>
        <v>0</v>
      </c>
      <c r="L125" s="15">
        <f t="shared" ref="L125:L137" si="13">SUM(E125:F125)</f>
        <v>0</v>
      </c>
    </row>
    <row r="126" spans="11:12" ht="21.95" customHeight="1" x14ac:dyDescent="0.25">
      <c r="K126" s="12">
        <f t="shared" si="12"/>
        <v>0</v>
      </c>
      <c r="L126" s="15">
        <f t="shared" si="13"/>
        <v>0</v>
      </c>
    </row>
    <row r="127" spans="11:12" ht="21.95" customHeight="1" x14ac:dyDescent="0.25">
      <c r="K127" s="12">
        <f t="shared" si="12"/>
        <v>0</v>
      </c>
      <c r="L127" s="15">
        <f t="shared" si="13"/>
        <v>0</v>
      </c>
    </row>
    <row r="128" spans="11:12" ht="21.95" customHeight="1" x14ac:dyDescent="0.25">
      <c r="K128" s="12">
        <f t="shared" si="12"/>
        <v>0</v>
      </c>
      <c r="L128" s="15">
        <f t="shared" si="13"/>
        <v>0</v>
      </c>
    </row>
    <row r="129" spans="11:12" ht="21.95" customHeight="1" x14ac:dyDescent="0.25">
      <c r="K129" s="12">
        <f t="shared" si="12"/>
        <v>0</v>
      </c>
      <c r="L129" s="15">
        <f t="shared" si="13"/>
        <v>0</v>
      </c>
    </row>
    <row r="130" spans="11:12" ht="21.95" customHeight="1" x14ac:dyDescent="0.25">
      <c r="K130" s="12">
        <f t="shared" si="12"/>
        <v>0</v>
      </c>
      <c r="L130" s="15">
        <f t="shared" si="13"/>
        <v>0</v>
      </c>
    </row>
    <row r="131" spans="11:12" ht="21.95" customHeight="1" x14ac:dyDescent="0.25">
      <c r="K131" s="12">
        <f t="shared" si="12"/>
        <v>0</v>
      </c>
      <c r="L131" s="15">
        <f t="shared" si="13"/>
        <v>0</v>
      </c>
    </row>
    <row r="132" spans="11:12" ht="21.95" customHeight="1" x14ac:dyDescent="0.25">
      <c r="K132" s="12">
        <f t="shared" si="12"/>
        <v>0</v>
      </c>
      <c r="L132" s="15">
        <f t="shared" si="13"/>
        <v>0</v>
      </c>
    </row>
    <row r="133" spans="11:12" ht="21.95" customHeight="1" x14ac:dyDescent="0.25">
      <c r="K133" s="12">
        <f t="shared" si="12"/>
        <v>0</v>
      </c>
      <c r="L133" s="15">
        <f t="shared" si="13"/>
        <v>0</v>
      </c>
    </row>
    <row r="134" spans="11:12" ht="21.95" customHeight="1" x14ac:dyDescent="0.25">
      <c r="K134" s="12">
        <f t="shared" si="12"/>
        <v>0</v>
      </c>
      <c r="L134" s="15">
        <f t="shared" si="13"/>
        <v>0</v>
      </c>
    </row>
    <row r="135" spans="11:12" ht="21.95" customHeight="1" x14ac:dyDescent="0.25">
      <c r="K135" s="12">
        <f t="shared" si="12"/>
        <v>0</v>
      </c>
      <c r="L135" s="15">
        <f t="shared" si="13"/>
        <v>0</v>
      </c>
    </row>
    <row r="136" spans="11:12" ht="21.95" customHeight="1" x14ac:dyDescent="0.25">
      <c r="K136" s="12">
        <f t="shared" si="12"/>
        <v>0</v>
      </c>
      <c r="L136" s="15">
        <f t="shared" si="13"/>
        <v>0</v>
      </c>
    </row>
    <row r="137" spans="11:12" ht="21.95" customHeight="1" x14ac:dyDescent="0.25">
      <c r="K137" s="12">
        <f t="shared" si="12"/>
        <v>0</v>
      </c>
      <c r="L137" s="15">
        <f t="shared" si="13"/>
        <v>0</v>
      </c>
    </row>
  </sheetData>
  <autoFilter ref="A5:I56" xr:uid="{00000000-0001-0000-0000-000000000000}"/>
  <mergeCells count="14">
    <mergeCell ref="A61:I61"/>
    <mergeCell ref="A58:I58"/>
    <mergeCell ref="A59:I59"/>
    <mergeCell ref="A60:I60"/>
    <mergeCell ref="A2:I2"/>
    <mergeCell ref="A56:H56"/>
    <mergeCell ref="A3:I4"/>
    <mergeCell ref="A70:I70"/>
    <mergeCell ref="A68:I68"/>
    <mergeCell ref="A63:I63"/>
    <mergeCell ref="A64:I64"/>
    <mergeCell ref="A65:I65"/>
    <mergeCell ref="A66:I66"/>
    <mergeCell ref="A67:I67"/>
  </mergeCells>
  <printOptions horizontalCentered="1"/>
  <pageMargins left="0.31496062992125984" right="0.31496062992125984" top="0.39370078740157483" bottom="0.39370078740157483" header="0.31496062992125984" footer="0.31496062992125984"/>
  <pageSetup paperSize="9" scale="60" fitToHeight="0" orientation="portrait" horizontalDpi="0" verticalDpi="0" r:id="rId1"/>
  <headerFooter differentOddEven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"/>
  <sheetViews>
    <sheetView workbookViewId="0">
      <selection sqref="A1:J1"/>
    </sheetView>
  </sheetViews>
  <sheetFormatPr defaultRowHeight="15" x14ac:dyDescent="0.25"/>
  <sheetData>
    <row r="1" spans="1:10" ht="19.5" x14ac:dyDescent="0.25">
      <c r="A1" s="60"/>
      <c r="B1" s="60"/>
      <c r="C1" s="60"/>
      <c r="D1" s="60"/>
      <c r="E1" s="60"/>
      <c r="F1" s="60"/>
      <c r="G1" s="60"/>
      <c r="H1" s="60"/>
      <c r="I1" s="60"/>
      <c r="J1" s="60"/>
    </row>
    <row r="2" spans="1:10" ht="25.5" x14ac:dyDescent="0.25">
      <c r="A2" s="49" t="s">
        <v>7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ht="15.75" x14ac:dyDescent="0.25">
      <c r="A3" s="61" t="s">
        <v>6</v>
      </c>
      <c r="B3" s="61"/>
      <c r="C3" s="61"/>
      <c r="D3" s="61"/>
      <c r="E3" s="61"/>
      <c r="F3" s="61"/>
      <c r="G3" s="61"/>
      <c r="H3" s="61"/>
      <c r="I3" s="61"/>
      <c r="J3" s="61"/>
    </row>
    <row r="4" spans="1:10" ht="16.5" thickBot="1" x14ac:dyDescent="0.3">
      <c r="A4" s="62"/>
      <c r="B4" s="63"/>
      <c r="C4" s="63"/>
      <c r="D4" s="63"/>
      <c r="E4" s="63"/>
      <c r="F4" s="63"/>
      <c r="G4" s="63"/>
      <c r="H4" s="63"/>
      <c r="I4" s="63"/>
      <c r="J4" s="63"/>
    </row>
    <row r="5" spans="1:10" ht="15.75" x14ac:dyDescent="0.25">
      <c r="A5" s="4" t="s">
        <v>0</v>
      </c>
      <c r="B5" s="5" t="s">
        <v>1</v>
      </c>
      <c r="C5" s="5" t="s">
        <v>3</v>
      </c>
      <c r="D5" s="6" t="s">
        <v>2</v>
      </c>
      <c r="E5" s="9" t="s">
        <v>9</v>
      </c>
      <c r="F5" s="9" t="s">
        <v>10</v>
      </c>
      <c r="G5" s="9" t="s">
        <v>11</v>
      </c>
      <c r="H5" s="9" t="s">
        <v>12</v>
      </c>
      <c r="I5" s="10" t="s">
        <v>8</v>
      </c>
      <c r="J5" s="7" t="s">
        <v>5</v>
      </c>
    </row>
  </sheetData>
  <mergeCells count="4">
    <mergeCell ref="A1:J1"/>
    <mergeCell ref="A2:J2"/>
    <mergeCell ref="A3:J3"/>
    <mergeCell ref="A4:J4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MODELO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CPL</dc:creator>
  <cp:lastModifiedBy>Cliente</cp:lastModifiedBy>
  <cp:lastPrinted>2023-03-24T15:19:02Z</cp:lastPrinted>
  <dcterms:created xsi:type="dcterms:W3CDTF">2021-01-06T13:50:50Z</dcterms:created>
  <dcterms:modified xsi:type="dcterms:W3CDTF">2024-07-02T15:41:07Z</dcterms:modified>
</cp:coreProperties>
</file>