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eewt\Downloads\CASAS - DONA INÊS\"/>
    </mc:Choice>
  </mc:AlternateContent>
  <xr:revisionPtr revIDLastSave="0" documentId="13_ncr:1_{0C3346BB-EAE4-42D8-BB74-D7A9AE2520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urva ABC de Serviç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3" i="1" l="1"/>
  <c r="K14" i="1" s="1"/>
  <c r="K15" i="1" s="1"/>
  <c r="K16" i="1" s="1"/>
  <c r="K17" i="1" s="1"/>
  <c r="K18" i="1" s="1"/>
  <c r="H14" i="1"/>
  <c r="J14" i="1" s="1"/>
  <c r="H13" i="1"/>
  <c r="J13" i="1" s="1"/>
  <c r="H12" i="1"/>
  <c r="J12" i="1" s="1"/>
  <c r="H11" i="1"/>
  <c r="J11" i="1" s="1"/>
  <c r="H10" i="1"/>
  <c r="J10" i="1" s="1"/>
  <c r="H6" i="1"/>
  <c r="J6" i="1" s="1"/>
  <c r="H7" i="1"/>
  <c r="J7" i="1" s="1"/>
  <c r="H8" i="1"/>
  <c r="J8" i="1" s="1"/>
  <c r="H9" i="1"/>
  <c r="J9" i="1" s="1"/>
  <c r="H15" i="1"/>
  <c r="J15" i="1" s="1"/>
  <c r="H16" i="1"/>
  <c r="J16" i="1" s="1"/>
  <c r="H17" i="1"/>
  <c r="J17" i="1" s="1"/>
  <c r="H18" i="1"/>
  <c r="J18" i="1" s="1"/>
  <c r="H5" i="1"/>
  <c r="J5" i="1" s="1"/>
  <c r="K5" i="1" l="1"/>
  <c r="K6" i="1" s="1"/>
  <c r="K7" i="1" s="1"/>
  <c r="K8" i="1" s="1"/>
  <c r="K9" i="1" s="1"/>
  <c r="K10" i="1" l="1"/>
  <c r="K11" i="1" s="1"/>
  <c r="K12" i="1" s="1"/>
</calcChain>
</file>

<file path=xl/sharedStrings.xml><?xml version="1.0" encoding="utf-8"?>
<sst xmlns="http://schemas.openxmlformats.org/spreadsheetml/2006/main" count="90" uniqueCount="63">
  <si>
    <t>Obra</t>
  </si>
  <si>
    <t>Bancos</t>
  </si>
  <si>
    <t>B.D.I.</t>
  </si>
  <si>
    <t>Encargos Sociais</t>
  </si>
  <si>
    <t xml:space="preserve">SINAPI - 05/2025 - Paraíba
ORSE - 05/2025 - Sergipe
</t>
  </si>
  <si>
    <t>20,34%</t>
  </si>
  <si>
    <t>Não Desonerado: embutido nos preços unitário dos insumos de mão de obra, de acordo com as bases.</t>
  </si>
  <si>
    <t>Curva ABC de Serviços</t>
  </si>
  <si>
    <t>Código</t>
  </si>
  <si>
    <t>Banco</t>
  </si>
  <si>
    <t>Descrição</t>
  </si>
  <si>
    <t>Tipo</t>
  </si>
  <si>
    <t>Und</t>
  </si>
  <si>
    <t>Quant.</t>
  </si>
  <si>
    <t>Valor  Unit</t>
  </si>
  <si>
    <t>Total</t>
  </si>
  <si>
    <t>Peso (%)</t>
  </si>
  <si>
    <t>Peso Acumulado (%)</t>
  </si>
  <si>
    <t xml:space="preserve"> 103328 </t>
  </si>
  <si>
    <t>SINAPI</t>
  </si>
  <si>
    <t>ALVENARIA DE VEDAÇÃO DE BLOCOS CERÂMICOS FURADOS NA HORIZONTAL DE 9X19X19 CM (ESPESSURA 9 CM) E ARGAMASSA DE ASSENTAMENTO COM PREPARO EM BETONEIRA. AF_12/2021</t>
  </si>
  <si>
    <t>Alvenaria de Vedação</t>
  </si>
  <si>
    <t>m²</t>
  </si>
  <si>
    <t xml:space="preserve"> 92548 </t>
  </si>
  <si>
    <t>FABRICAÇÃO E INSTALAÇÃO DE TESOURA INTEIRA EM MADEIRA NÃO APARELHADA, VÃO DE 6 M, PARA TELHA CERÂMICA OU DE CONCRETO, INCLUSO IÇAMENTO. AF_07/2019</t>
  </si>
  <si>
    <t>Estrutura e Trama para Cobertura</t>
  </si>
  <si>
    <t>UN</t>
  </si>
  <si>
    <t xml:space="preserve"> 92541 </t>
  </si>
  <si>
    <t>TRAMA DE MADEIRA COMPOSTA POR RIPAS, CAIBROS E TERÇAS PARA TELHADOS DE ATÉ 2 ÁGUAS PARA TELHA CERÂMICA CAPA-CANAL, INCLUSO TRANSPORTE VERTICAL. AF_07/2019</t>
  </si>
  <si>
    <t>Próprio</t>
  </si>
  <si>
    <t xml:space="preserve"> 98082 </t>
  </si>
  <si>
    <t>TANQUE SÉPTICO RETANGULAR, EM ALVENARIA COM BLOCOS DE CONCRETO, DIMENSÕES INTERNAS: 1,0 X 2,0 X H=1,4 M, VOLUME ÚTIL: 2000 L (PARA 5 CONTRIBUINTES). AF_12/2020</t>
  </si>
  <si>
    <t>Fossas e Sumidouros</t>
  </si>
  <si>
    <t xml:space="preserve"> 103682_ADP-01 </t>
  </si>
  <si>
    <t>CONCRETAGEM DE VIGAS E LAJES, FCK=20 MPA, PARA QUALQUER TIPO DE LAJE COM BALDES EM EDIFICAÇÃO TÉRREA - LANÇAMENTO, ADENSAMENTO E ACABAMENTO</t>
  </si>
  <si>
    <t>FUES - FUNDAÇÕES E ESTRUTURAS</t>
  </si>
  <si>
    <t>M³</t>
  </si>
  <si>
    <t xml:space="preserve"> 97902 </t>
  </si>
  <si>
    <t>CAIXA ENTERRADA HIDRÁULICA RETANGULAR EM ALVENARIA COM TIJOLOS CERÂMICOS MACIÇOS, DIMENSÕES INTERNAS: 0,6X0,6X0,6 M PARA REDE DE ESGOTO. AF_12/2020</t>
  </si>
  <si>
    <t>Caixas Enterradas</t>
  </si>
  <si>
    <t xml:space="preserve"> 94447 </t>
  </si>
  <si>
    <t>TELHAMENTO COM TELHA CERÂMICA CAPA-CANAL, TIPO PAULISTA, COM ATÉ 2 ÁGUAS, INCLUSO TRANSPORTE VERTICAL. AF_07/2019</t>
  </si>
  <si>
    <t>Telhamento para Cobertura</t>
  </si>
  <si>
    <t xml:space="preserve"> 98062 </t>
  </si>
  <si>
    <t>SUMIDOURO CIRCULAR, EM CONCRETO PRÉ-MOLDADO, DIÂMETRO INTERNO = 1,88 M, ALTURA INTERNA = 2,00 M, ÁREA DE INFILTRAÇÃO: 13,1 M² (PARA 5 CONTRIBUINTES). AF_12/2020</t>
  </si>
  <si>
    <t xml:space="preserve"> 96541 </t>
  </si>
  <si>
    <t>FABRICAÇÃO, MONTAGEM E DESMONTAGEM DE FÔRMA PARA SAPATA, EM CHAPA DE MADEIRA COMPENSADA RESINADA, E=17 MM, 4 UTILIZAÇÕES. AF_01/2024</t>
  </si>
  <si>
    <t>Fundações Rasas (Blocos, Sapatas, Vigas Baldrame)</t>
  </si>
  <si>
    <t xml:space="preserve"> 91338 </t>
  </si>
  <si>
    <t>PORTA DE ALUMÍNIO DE ABRIR COM LAMBRI, COM GUARNIÇÃO, FIXAÇÃO COM PARAFUSOS - FORNECIMENTO E INSTALAÇÃO. AF_12/2019</t>
  </si>
  <si>
    <t>Esquadrias - Portas</t>
  </si>
  <si>
    <t xml:space="preserve"> 91314 </t>
  </si>
  <si>
    <t>KIT DE PORTA DE MADEIRA PARA PINTURA, SEMI-OCA (LEVE OU MÉDIA), PADRÃO POPULAR, 80X210CM, ESPESSURA DE 3,5CM, ITENS INCLUSOS: DOBRADIÇAS, MONTAGEM E INSTALAÇÃO DO BATENTE, FECHADURA COM EXECUÇÃO DO FURO - FORNECIMENTO E INSTALAÇÃO. AF_12/2019</t>
  </si>
  <si>
    <t xml:space="preserve"> 96536 </t>
  </si>
  <si>
    <t>FABRICAÇÃO, MONTAGEM E DESMONTAGEM DE FÔRMA PARA VIGA BALDRAME, EM MADEIRA SERRADA, E=25 MM, 4 UTILIZAÇÕES. AF_01/2024</t>
  </si>
  <si>
    <t xml:space="preserve"> 87547 </t>
  </si>
  <si>
    <t>MASSA ÚNICA, EM ARGAMASSA TRAÇO 1:2:8, PREPARO MECÂNICO, APLICADA MANUALMENTE EM PAREDES INTERNAS DE AMBIENTES COM ÁREA ENTRE 5M² E 10M², E = 10MM, COM TALISCAS. AF_03/2024</t>
  </si>
  <si>
    <t>Massa Única Interna</t>
  </si>
  <si>
    <t xml:space="preserve"> 95241 </t>
  </si>
  <si>
    <t>LASTRO DE CONCRETO MAGRO, APLICADO EM PISOS, LAJES SOBRE SOLO OU RADIERS, ESPESSURA DE 5 CM. AF_01/2024</t>
  </si>
  <si>
    <t>Lastro</t>
  </si>
  <si>
    <t>Apresentamos ao menos 7 dos principais 14 itens, mostrando os valores que são inferiores aos apresentados nas propostas, sendo assim executaveis, itens que representam 22,90% do valor apresentado</t>
  </si>
  <si>
    <t>PREFEITURA MUNICIPAL DE DONA INÊS - PB
CONTRATAÇÃO DE EMPRESA ESPECIALIZADA NO RAMO DA CONSTRUÇÃO CIVIL, PARA REALIZAR: CONSTRUÇÃO DE 20 (VINTE) UNIDADES HABITACIONAIS NESTE MUNICÍPIO, CONFORME PROPOSTA: 040221/2025 - MINISTERIO DAS CIDADES
CONCORRENCIA 007/2025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</si>
</sst>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R$&quot;\ #,##0.00"/>
  </numFmts>
  <fonts count="12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6"/>
      <name val="Arial"/>
      <family val="1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3" fillId="4" borderId="1" xfId="0" applyFont="1" applyFill="1" applyBorder="1" applyAlignment="1">
      <alignment horizontal="left" vertical="center" wrapText="1"/>
    </xf>
    <xf numFmtId="0" fontId="7" fillId="7" borderId="4" xfId="0" applyFont="1" applyFill="1" applyBorder="1" applyAlignment="1">
      <alignment horizontal="left" vertical="center" wrapText="1"/>
    </xf>
    <xf numFmtId="0" fontId="5" fillId="6" borderId="3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9" fillId="9" borderId="6" xfId="0" applyFont="1" applyFill="1" applyBorder="1" applyAlignment="1">
      <alignment horizontal="center" vertical="center" wrapText="1"/>
    </xf>
    <xf numFmtId="0" fontId="7" fillId="7" borderId="4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 wrapText="1"/>
    </xf>
    <xf numFmtId="2" fontId="9" fillId="9" borderId="6" xfId="0" applyNumberFormat="1" applyFont="1" applyFill="1" applyBorder="1" applyAlignment="1">
      <alignment horizontal="center" vertical="center" wrapText="1"/>
    </xf>
    <xf numFmtId="164" fontId="9" fillId="9" borderId="6" xfId="0" applyNumberFormat="1" applyFont="1" applyFill="1" applyBorder="1" applyAlignment="1">
      <alignment horizontal="center" vertical="center" wrapText="1"/>
    </xf>
    <xf numFmtId="164" fontId="5" fillId="6" borderId="7" xfId="0" applyNumberFormat="1" applyFont="1" applyFill="1" applyBorder="1" applyAlignment="1">
      <alignment horizontal="center" vertical="center" wrapText="1"/>
    </xf>
    <xf numFmtId="164" fontId="9" fillId="9" borderId="7" xfId="0" applyNumberFormat="1" applyFont="1" applyFill="1" applyBorder="1" applyAlignment="1">
      <alignment horizontal="center" vertical="center" wrapText="1"/>
    </xf>
    <xf numFmtId="10" fontId="9" fillId="9" borderId="6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0" fontId="6" fillId="10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center" vertical="center" wrapText="1"/>
    </xf>
    <xf numFmtId="0" fontId="10" fillId="10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10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1" fillId="2" borderId="0" xfId="0" applyFont="1" applyFill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752475</xdr:colOff>
      <xdr:row>1</xdr:row>
      <xdr:rowOff>1400175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C928D48-7795-41D0-B3A7-43E777974C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762125" cy="1590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2"/>
  <sheetViews>
    <sheetView tabSelected="1" showWhiteSpace="0" workbookViewId="0">
      <selection activeCell="D26" sqref="D26"/>
    </sheetView>
  </sheetViews>
  <sheetFormatPr defaultRowHeight="14.25" x14ac:dyDescent="0.2"/>
  <cols>
    <col min="1" max="1" width="13.25" bestFit="1" customWidth="1"/>
    <col min="2" max="2" width="10" bestFit="1" customWidth="1"/>
    <col min="3" max="3" width="60" bestFit="1" customWidth="1"/>
    <col min="4" max="4" width="30" bestFit="1" customWidth="1"/>
    <col min="5" max="6" width="10" bestFit="1" customWidth="1"/>
    <col min="7" max="7" width="10.125" bestFit="1" customWidth="1"/>
    <col min="8" max="8" width="11.375" bestFit="1" customWidth="1"/>
    <col min="9" max="9" width="21.625" customWidth="1"/>
    <col min="10" max="10" width="10" bestFit="1" customWidth="1"/>
    <col min="11" max="13" width="15" bestFit="1" customWidth="1"/>
  </cols>
  <sheetData>
    <row r="1" spans="1:12" ht="15" x14ac:dyDescent="0.2">
      <c r="A1" s="25"/>
      <c r="B1" s="25"/>
      <c r="C1" s="1" t="s">
        <v>0</v>
      </c>
      <c r="D1" s="18" t="s">
        <v>1</v>
      </c>
      <c r="E1" s="20" t="s">
        <v>2</v>
      </c>
      <c r="F1" s="20"/>
      <c r="G1" s="20"/>
      <c r="H1" s="20" t="s">
        <v>3</v>
      </c>
      <c r="I1" s="20"/>
      <c r="J1" s="20"/>
      <c r="K1" s="21"/>
    </row>
    <row r="2" spans="1:12" ht="114" customHeight="1" x14ac:dyDescent="0.2">
      <c r="A2" s="25"/>
      <c r="B2" s="25"/>
      <c r="C2" s="17" t="s">
        <v>62</v>
      </c>
      <c r="D2" s="19" t="s">
        <v>4</v>
      </c>
      <c r="E2" s="22" t="s">
        <v>5</v>
      </c>
      <c r="F2" s="22"/>
      <c r="G2" s="22"/>
      <c r="H2" s="22" t="s">
        <v>6</v>
      </c>
      <c r="I2" s="22"/>
      <c r="J2" s="22"/>
      <c r="K2" s="21"/>
    </row>
    <row r="3" spans="1:12" ht="15" x14ac:dyDescent="0.25">
      <c r="A3" s="23" t="s">
        <v>7</v>
      </c>
      <c r="B3" s="24"/>
      <c r="C3" s="24"/>
      <c r="D3" s="24"/>
      <c r="E3" s="24"/>
      <c r="F3" s="24"/>
      <c r="G3" s="24"/>
      <c r="H3" s="24"/>
      <c r="I3" s="24"/>
      <c r="J3" s="24"/>
      <c r="K3" s="24"/>
    </row>
    <row r="4" spans="1:12" ht="30" customHeight="1" x14ac:dyDescent="0.2">
      <c r="A4" s="5" t="s">
        <v>8</v>
      </c>
      <c r="B4" s="6" t="s">
        <v>9</v>
      </c>
      <c r="C4" s="3" t="s">
        <v>10</v>
      </c>
      <c r="D4" s="6" t="s">
        <v>11</v>
      </c>
      <c r="E4" s="9" t="s">
        <v>12</v>
      </c>
      <c r="F4" s="5" t="s">
        <v>13</v>
      </c>
      <c r="G4" s="5" t="s">
        <v>14</v>
      </c>
      <c r="H4" s="5" t="s">
        <v>15</v>
      </c>
      <c r="I4" s="13"/>
      <c r="J4" s="5" t="s">
        <v>16</v>
      </c>
      <c r="K4" s="5" t="s">
        <v>17</v>
      </c>
    </row>
    <row r="5" spans="1:12" ht="51.95" customHeight="1" x14ac:dyDescent="0.2">
      <c r="A5" s="7" t="s">
        <v>18</v>
      </c>
      <c r="B5" s="8" t="s">
        <v>19</v>
      </c>
      <c r="C5" s="4" t="s">
        <v>20</v>
      </c>
      <c r="D5" s="8" t="s">
        <v>21</v>
      </c>
      <c r="E5" s="10" t="s">
        <v>22</v>
      </c>
      <c r="F5" s="11">
        <v>1730</v>
      </c>
      <c r="G5" s="12">
        <v>74.48</v>
      </c>
      <c r="H5" s="12">
        <f>ROUND(G5*F5,2)</f>
        <v>128850.4</v>
      </c>
      <c r="I5" s="14">
        <v>68.290000000000006</v>
      </c>
      <c r="J5" s="15">
        <f>H5/1930000</f>
        <v>6.676186528497409E-2</v>
      </c>
      <c r="K5" s="15">
        <f>J5</f>
        <v>6.676186528497409E-2</v>
      </c>
      <c r="L5" s="2">
        <v>1</v>
      </c>
    </row>
    <row r="6" spans="1:12" ht="39" customHeight="1" x14ac:dyDescent="0.2">
      <c r="A6" s="7" t="s">
        <v>23</v>
      </c>
      <c r="B6" s="8" t="s">
        <v>19</v>
      </c>
      <c r="C6" s="4" t="s">
        <v>24</v>
      </c>
      <c r="D6" s="8" t="s">
        <v>25</v>
      </c>
      <c r="E6" s="10" t="s">
        <v>26</v>
      </c>
      <c r="F6" s="11">
        <v>80</v>
      </c>
      <c r="G6" s="12">
        <v>1150.8599999999999</v>
      </c>
      <c r="H6" s="12">
        <f t="shared" ref="H6:H18" si="0">ROUND(G6*F6,2)</f>
        <v>92068.800000000003</v>
      </c>
      <c r="I6" s="14">
        <v>498.15</v>
      </c>
      <c r="J6" s="15">
        <f>H6/1930000</f>
        <v>4.7704041450777203E-2</v>
      </c>
      <c r="K6" s="15">
        <f>K5+J6</f>
        <v>0.1144659067357513</v>
      </c>
      <c r="L6" s="2">
        <v>2</v>
      </c>
    </row>
    <row r="7" spans="1:12" ht="51.95" customHeight="1" x14ac:dyDescent="0.2">
      <c r="A7" s="7" t="s">
        <v>27</v>
      </c>
      <c r="B7" s="8" t="s">
        <v>19</v>
      </c>
      <c r="C7" s="4" t="s">
        <v>28</v>
      </c>
      <c r="D7" s="8" t="s">
        <v>25</v>
      </c>
      <c r="E7" s="10" t="s">
        <v>22</v>
      </c>
      <c r="F7" s="11">
        <v>1469.8</v>
      </c>
      <c r="G7" s="12">
        <v>60.04</v>
      </c>
      <c r="H7" s="12">
        <f t="shared" si="0"/>
        <v>88246.79</v>
      </c>
      <c r="I7" s="14"/>
      <c r="J7" s="15">
        <f t="shared" ref="J7:J18" si="1">H7/1930000</f>
        <v>4.5723725388601033E-2</v>
      </c>
      <c r="K7" s="15">
        <f t="shared" ref="K7:K9" si="2">K6+J7</f>
        <v>0.16018963212435233</v>
      </c>
      <c r="L7" s="2">
        <v>3</v>
      </c>
    </row>
    <row r="8" spans="1:12" ht="51.95" customHeight="1" x14ac:dyDescent="0.2">
      <c r="A8" s="7" t="s">
        <v>30</v>
      </c>
      <c r="B8" s="8" t="s">
        <v>19</v>
      </c>
      <c r="C8" s="4" t="s">
        <v>31</v>
      </c>
      <c r="D8" s="8" t="s">
        <v>32</v>
      </c>
      <c r="E8" s="10" t="s">
        <v>26</v>
      </c>
      <c r="F8" s="11">
        <v>20</v>
      </c>
      <c r="G8" s="12">
        <v>3047.97</v>
      </c>
      <c r="H8" s="12">
        <f t="shared" si="0"/>
        <v>60959.4</v>
      </c>
      <c r="I8" s="14"/>
      <c r="J8" s="15">
        <f t="shared" si="1"/>
        <v>3.1585181347150257E-2</v>
      </c>
      <c r="K8" s="15">
        <f t="shared" si="2"/>
        <v>0.1917748134715026</v>
      </c>
      <c r="L8" s="2">
        <v>4</v>
      </c>
    </row>
    <row r="9" spans="1:12" ht="39" customHeight="1" x14ac:dyDescent="0.2">
      <c r="A9" s="7" t="s">
        <v>33</v>
      </c>
      <c r="B9" s="8" t="s">
        <v>29</v>
      </c>
      <c r="C9" s="4" t="s">
        <v>34</v>
      </c>
      <c r="D9" s="8" t="s">
        <v>35</v>
      </c>
      <c r="E9" s="10" t="s">
        <v>36</v>
      </c>
      <c r="F9" s="11">
        <v>71.2</v>
      </c>
      <c r="G9" s="12">
        <v>731.96</v>
      </c>
      <c r="H9" s="12">
        <f t="shared" si="0"/>
        <v>52115.55</v>
      </c>
      <c r="I9" s="14"/>
      <c r="J9" s="15">
        <f t="shared" si="1"/>
        <v>2.7002875647668394E-2</v>
      </c>
      <c r="K9" s="15">
        <f t="shared" si="2"/>
        <v>0.218777689119171</v>
      </c>
      <c r="L9" s="2">
        <v>5</v>
      </c>
    </row>
    <row r="10" spans="1:12" ht="53.25" customHeight="1" x14ac:dyDescent="0.2">
      <c r="A10" s="7" t="s">
        <v>51</v>
      </c>
      <c r="B10" s="8" t="s">
        <v>19</v>
      </c>
      <c r="C10" s="4" t="s">
        <v>52</v>
      </c>
      <c r="D10" s="8" t="s">
        <v>50</v>
      </c>
      <c r="E10" s="10" t="s">
        <v>26</v>
      </c>
      <c r="F10" s="11">
        <v>60</v>
      </c>
      <c r="G10" s="12">
        <v>897.4</v>
      </c>
      <c r="H10" s="12">
        <f t="shared" ref="H10:H14" si="3">ROUND(G10*F10,2)</f>
        <v>53844</v>
      </c>
      <c r="I10" s="14">
        <v>897.4</v>
      </c>
      <c r="J10" s="15">
        <f t="shared" ref="J10:J14" si="4">H10/1930000</f>
        <v>2.7898445595854922E-2</v>
      </c>
      <c r="K10" s="15">
        <f t="shared" ref="K10:K18" si="5">K9+J10</f>
        <v>0.24667613471502592</v>
      </c>
      <c r="L10" s="2">
        <v>6</v>
      </c>
    </row>
    <row r="11" spans="1:12" ht="39" customHeight="1" x14ac:dyDescent="0.2">
      <c r="A11" s="7" t="s">
        <v>48</v>
      </c>
      <c r="B11" s="8" t="s">
        <v>19</v>
      </c>
      <c r="C11" s="4" t="s">
        <v>49</v>
      </c>
      <c r="D11" s="8" t="s">
        <v>50</v>
      </c>
      <c r="E11" s="10" t="s">
        <v>22</v>
      </c>
      <c r="F11" s="11">
        <v>67.2</v>
      </c>
      <c r="G11" s="12">
        <v>754.48</v>
      </c>
      <c r="H11" s="12">
        <f t="shared" si="3"/>
        <v>50701.06</v>
      </c>
      <c r="I11" s="14">
        <v>740.27</v>
      </c>
      <c r="J11" s="15">
        <f t="shared" si="4"/>
        <v>2.6269979274611398E-2</v>
      </c>
      <c r="K11" s="15">
        <f t="shared" si="5"/>
        <v>0.27294611398963731</v>
      </c>
      <c r="L11" s="2">
        <v>7</v>
      </c>
    </row>
    <row r="12" spans="1:12" ht="39" customHeight="1" x14ac:dyDescent="0.2">
      <c r="A12" s="7" t="s">
        <v>40</v>
      </c>
      <c r="B12" s="8" t="s">
        <v>19</v>
      </c>
      <c r="C12" s="4" t="s">
        <v>41</v>
      </c>
      <c r="D12" s="8" t="s">
        <v>42</v>
      </c>
      <c r="E12" s="10" t="s">
        <v>22</v>
      </c>
      <c r="F12" s="11">
        <v>1469.8</v>
      </c>
      <c r="G12" s="12">
        <v>33.049999999999997</v>
      </c>
      <c r="H12" s="12">
        <f t="shared" si="3"/>
        <v>48576.89</v>
      </c>
      <c r="I12" s="14"/>
      <c r="J12" s="15">
        <f t="shared" si="4"/>
        <v>2.5169373056994817E-2</v>
      </c>
      <c r="K12" s="15">
        <f t="shared" si="5"/>
        <v>0.2981154870466321</v>
      </c>
      <c r="L12" s="2">
        <v>8</v>
      </c>
    </row>
    <row r="13" spans="1:12" ht="39" customHeight="1" x14ac:dyDescent="0.2">
      <c r="A13" s="7" t="s">
        <v>43</v>
      </c>
      <c r="B13" s="8" t="s">
        <v>19</v>
      </c>
      <c r="C13" s="4" t="s">
        <v>44</v>
      </c>
      <c r="D13" s="8" t="s">
        <v>32</v>
      </c>
      <c r="E13" s="10" t="s">
        <v>26</v>
      </c>
      <c r="F13" s="11">
        <v>20</v>
      </c>
      <c r="G13" s="12">
        <v>2424.14</v>
      </c>
      <c r="H13" s="12">
        <f t="shared" si="3"/>
        <v>48482.8</v>
      </c>
      <c r="I13" s="14"/>
      <c r="J13" s="15">
        <f t="shared" si="4"/>
        <v>2.5120621761658031E-2</v>
      </c>
      <c r="K13" s="15">
        <f t="shared" si="5"/>
        <v>0.32323610880829012</v>
      </c>
      <c r="L13" s="2">
        <v>9</v>
      </c>
    </row>
    <row r="14" spans="1:12" ht="39" customHeight="1" x14ac:dyDescent="0.2">
      <c r="A14" s="7" t="s">
        <v>45</v>
      </c>
      <c r="B14" s="8" t="s">
        <v>19</v>
      </c>
      <c r="C14" s="4" t="s">
        <v>46</v>
      </c>
      <c r="D14" s="8" t="s">
        <v>47</v>
      </c>
      <c r="E14" s="10" t="s">
        <v>22</v>
      </c>
      <c r="F14" s="11">
        <v>291.2</v>
      </c>
      <c r="G14" s="12">
        <v>163.78</v>
      </c>
      <c r="H14" s="12">
        <f t="shared" si="3"/>
        <v>47692.74</v>
      </c>
      <c r="I14" s="14"/>
      <c r="J14" s="15">
        <f t="shared" si="4"/>
        <v>2.4711264248704661E-2</v>
      </c>
      <c r="K14" s="15">
        <f t="shared" si="5"/>
        <v>0.3479473730569948</v>
      </c>
      <c r="L14" s="2">
        <v>10</v>
      </c>
    </row>
    <row r="15" spans="1:12" ht="39" customHeight="1" x14ac:dyDescent="0.2">
      <c r="A15" s="7" t="s">
        <v>37</v>
      </c>
      <c r="B15" s="8" t="s">
        <v>19</v>
      </c>
      <c r="C15" s="4" t="s">
        <v>38</v>
      </c>
      <c r="D15" s="8" t="s">
        <v>39</v>
      </c>
      <c r="E15" s="10" t="s">
        <v>26</v>
      </c>
      <c r="F15" s="11">
        <v>100</v>
      </c>
      <c r="G15" s="12">
        <v>440.12</v>
      </c>
      <c r="H15" s="12">
        <f t="shared" si="0"/>
        <v>44012</v>
      </c>
      <c r="I15" s="14">
        <v>194.05</v>
      </c>
      <c r="J15" s="15">
        <f t="shared" si="1"/>
        <v>2.2804145077720207E-2</v>
      </c>
      <c r="K15" s="15">
        <f t="shared" si="5"/>
        <v>0.37075151813471502</v>
      </c>
      <c r="L15" s="2">
        <v>11</v>
      </c>
    </row>
    <row r="16" spans="1:12" ht="39" customHeight="1" x14ac:dyDescent="0.2">
      <c r="A16" s="7" t="s">
        <v>53</v>
      </c>
      <c r="B16" s="8" t="s">
        <v>19</v>
      </c>
      <c r="C16" s="4" t="s">
        <v>54</v>
      </c>
      <c r="D16" s="8" t="s">
        <v>47</v>
      </c>
      <c r="E16" s="10" t="s">
        <v>22</v>
      </c>
      <c r="F16" s="11">
        <v>571.6</v>
      </c>
      <c r="G16" s="12">
        <v>66.319999999999993</v>
      </c>
      <c r="H16" s="12">
        <f t="shared" si="0"/>
        <v>37908.51</v>
      </c>
      <c r="I16" s="14"/>
      <c r="J16" s="15">
        <f t="shared" si="1"/>
        <v>1.9641715025906736E-2</v>
      </c>
      <c r="K16" s="15">
        <f t="shared" si="5"/>
        <v>0.39039323316062174</v>
      </c>
      <c r="L16" s="2">
        <v>12</v>
      </c>
    </row>
    <row r="17" spans="1:13" ht="51.95" customHeight="1" x14ac:dyDescent="0.2">
      <c r="A17" s="7" t="s">
        <v>55</v>
      </c>
      <c r="B17" s="8" t="s">
        <v>19</v>
      </c>
      <c r="C17" s="4" t="s">
        <v>56</v>
      </c>
      <c r="D17" s="8" t="s">
        <v>57</v>
      </c>
      <c r="E17" s="10" t="s">
        <v>22</v>
      </c>
      <c r="F17" s="11">
        <v>1601</v>
      </c>
      <c r="G17" s="12">
        <v>23.49</v>
      </c>
      <c r="H17" s="12">
        <f t="shared" si="0"/>
        <v>37607.49</v>
      </c>
      <c r="I17" s="14">
        <v>23.33</v>
      </c>
      <c r="J17" s="15">
        <f t="shared" si="1"/>
        <v>1.9485746113989635E-2</v>
      </c>
      <c r="K17" s="15">
        <f t="shared" si="5"/>
        <v>0.40987897927461137</v>
      </c>
      <c r="L17" s="2">
        <v>13</v>
      </c>
    </row>
    <row r="18" spans="1:13" ht="39" customHeight="1" x14ac:dyDescent="0.2">
      <c r="A18" s="7" t="s">
        <v>58</v>
      </c>
      <c r="B18" s="8" t="s">
        <v>19</v>
      </c>
      <c r="C18" s="4" t="s">
        <v>59</v>
      </c>
      <c r="D18" s="8" t="s">
        <v>60</v>
      </c>
      <c r="E18" s="10" t="s">
        <v>22</v>
      </c>
      <c r="F18" s="11">
        <v>1077.4000000000001</v>
      </c>
      <c r="G18" s="12">
        <v>32.299999999999997</v>
      </c>
      <c r="H18" s="12">
        <f t="shared" si="0"/>
        <v>34800.019999999997</v>
      </c>
      <c r="I18" s="14">
        <v>30.34</v>
      </c>
      <c r="J18" s="15">
        <f t="shared" si="1"/>
        <v>1.8031098445595854E-2</v>
      </c>
      <c r="K18" s="15">
        <f t="shared" si="5"/>
        <v>0.42791007772020723</v>
      </c>
      <c r="L18" s="2">
        <v>14</v>
      </c>
    </row>
    <row r="20" spans="1:13" ht="36.75" customHeight="1" x14ac:dyDescent="0.2">
      <c r="A20" s="26" t="s">
        <v>61</v>
      </c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2" spans="1:13" x14ac:dyDescent="0.2">
      <c r="M22" s="16"/>
    </row>
  </sheetData>
  <mergeCells count="7">
    <mergeCell ref="A20:K20"/>
    <mergeCell ref="E1:G1"/>
    <mergeCell ref="H1:K1"/>
    <mergeCell ref="E2:G2"/>
    <mergeCell ref="H2:K2"/>
    <mergeCell ref="A3:K3"/>
    <mergeCell ref="A1:B2"/>
  </mergeCells>
  <printOptions horizontalCentered="1" verticalCentered="1"/>
  <pageMargins left="0.51181102362204722" right="0.51181102362204722" top="0.98425196850393704" bottom="0.78740157480314965" header="0.51181102362204722" footer="0.51181102362204722"/>
  <pageSetup paperSize="9" scale="57" fitToHeight="0" orientation="landscape" r:id="rId1"/>
  <headerFooter>
    <oddHeader>&amp;L &amp;CN &amp; S CONSTRUÇÕES
CNPJ: 04.326.123/0001-78</oddHeader>
    <oddFooter xml:space="preserve">&amp;L &amp;CRODOVIA PB 105 – SALA 01 (POSTO IBIAPINA) – DISTRITO DE SANTA FÉ – SOLÂNEA / PB     CEP 58.225-000   CNPJ 4.326.123/0001-78 – INSCR. ESTADUAL 16.131.058-3 – INSCR. MUNICIPAL 11-3815/1  S.L.CONSTRUCOES@HOTMAIL.COM 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Curva ABC de Serviços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Newton Júnior</cp:lastModifiedBy>
  <cp:revision>0</cp:revision>
  <cp:lastPrinted>2026-01-30T12:16:14Z</cp:lastPrinted>
  <dcterms:created xsi:type="dcterms:W3CDTF">2026-01-29T16:04:59Z</dcterms:created>
  <dcterms:modified xsi:type="dcterms:W3CDTF">2026-01-30T12:16:20Z</dcterms:modified>
</cp:coreProperties>
</file>