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tal Filho\Desktop\ENGENHARIA\02 JURIPIRANGA\20 passagem molhada\"/>
    </mc:Choice>
  </mc:AlternateContent>
  <bookViews>
    <workbookView xWindow="240" yWindow="75" windowWidth="20115" windowHeight="7995"/>
  </bookViews>
  <sheets>
    <sheet name="Plan1" sheetId="1" r:id="rId1"/>
    <sheet name="N. DES." sheetId="2" r:id="rId2"/>
    <sheet name="DES." sheetId="3" r:id="rId3"/>
    <sheet name="CAT." sheetId="4" r:id="rId4"/>
  </sheets>
  <definedNames>
    <definedName name="_xlnm.Print_Area" localSheetId="0">Plan1!$B$1:$E$22</definedName>
  </definedNames>
  <calcPr calcId="162913"/>
</workbook>
</file>

<file path=xl/calcChain.xml><?xml version="1.0" encoding="utf-8"?>
<calcChain xmlns="http://schemas.openxmlformats.org/spreadsheetml/2006/main">
  <c r="E16" i="1" l="1"/>
  <c r="B74" i="3" l="1"/>
  <c r="B62" i="3"/>
  <c r="B50" i="3"/>
  <c r="B38" i="3"/>
  <c r="B26" i="3"/>
  <c r="B14" i="3"/>
  <c r="B2" i="3"/>
  <c r="J10" i="1"/>
  <c r="J11" i="1"/>
  <c r="J12" i="1"/>
  <c r="J13" i="1"/>
  <c r="J14" i="1"/>
  <c r="J15" i="1"/>
  <c r="J16" i="1"/>
  <c r="J17" i="1"/>
  <c r="J9" i="1"/>
  <c r="H10" i="1"/>
  <c r="H11" i="1"/>
  <c r="H12" i="1"/>
  <c r="H13" i="1"/>
  <c r="H14" i="1"/>
  <c r="H15" i="1"/>
  <c r="H16" i="1"/>
  <c r="H17" i="1"/>
  <c r="H9" i="1"/>
  <c r="I10" i="1"/>
  <c r="I11" i="1"/>
  <c r="I12" i="1"/>
  <c r="I13" i="1"/>
  <c r="I14" i="1"/>
  <c r="I15" i="1"/>
  <c r="I16" i="1"/>
  <c r="I17" i="1"/>
  <c r="I9" i="1"/>
  <c r="G10" i="1"/>
  <c r="E10" i="1" s="1"/>
  <c r="G11" i="1"/>
  <c r="E11" i="1" s="1"/>
  <c r="G12" i="1"/>
  <c r="G13" i="1"/>
  <c r="E13" i="1" s="1"/>
  <c r="G14" i="1"/>
  <c r="E14" i="1" s="1"/>
  <c r="G15" i="1"/>
  <c r="E15" i="1" s="1"/>
  <c r="G16" i="1"/>
  <c r="G17" i="1"/>
  <c r="E17" i="1" s="1"/>
  <c r="G9" i="1"/>
  <c r="E9" i="1" s="1"/>
  <c r="B74" i="2"/>
  <c r="B62" i="2"/>
  <c r="B50" i="2"/>
  <c r="B38" i="2"/>
  <c r="B26" i="2"/>
  <c r="B14" i="2"/>
  <c r="B2" i="2"/>
  <c r="E12" i="1" l="1"/>
  <c r="E19" i="1" s="1"/>
</calcChain>
</file>

<file path=xl/sharedStrings.xml><?xml version="1.0" encoding="utf-8"?>
<sst xmlns="http://schemas.openxmlformats.org/spreadsheetml/2006/main" count="322" uniqueCount="41">
  <si>
    <t>TAXA DE RATEIO DA ADMINISTRAÇÃO CENTRAL</t>
  </si>
  <si>
    <t xml:space="preserve">TAXA DE SEGURO E GARANTIA DO EMPREENDIMENTO </t>
  </si>
  <si>
    <t xml:space="preserve">TAXA DE RISCO </t>
  </si>
  <si>
    <t>TAXA DE DESPESAS FINANCEIRAS</t>
  </si>
  <si>
    <t>TAXA DE LUCRO</t>
  </si>
  <si>
    <t>TAXA DE TRIBUTOS</t>
  </si>
  <si>
    <t>CONFINS (geralmente 3,00%)</t>
  </si>
  <si>
    <t>PIS (geralmente 0,65%)</t>
  </si>
  <si>
    <t>ISS (legislação municipal)</t>
  </si>
  <si>
    <t>CPRB (INSS)</t>
  </si>
  <si>
    <t>ITENS</t>
  </si>
  <si>
    <t>SIGLAS</t>
  </si>
  <si>
    <t>AC</t>
  </si>
  <si>
    <t>S+G</t>
  </si>
  <si>
    <t>R</t>
  </si>
  <si>
    <t>DF</t>
  </si>
  <si>
    <t>L</t>
  </si>
  <si>
    <t>I</t>
  </si>
  <si>
    <t>INFERIOR</t>
  </si>
  <si>
    <t>SUPERIOR</t>
  </si>
  <si>
    <t>VALORES</t>
  </si>
  <si>
    <t>BDI RESULTANTE</t>
  </si>
  <si>
    <t>DESONERADA</t>
  </si>
  <si>
    <t>CONSTRUÇÃO DE EDIFÍCIOS (TAMBÉM PARA REFORMAS)</t>
  </si>
  <si>
    <t>CONSTRUÇÃO DE RODOVIAS E FERROVIAS (TAMBÉM PARA RECAPEAMENTO, PAVIMENTAÇÃO E PRAÇAS)</t>
  </si>
  <si>
    <t>CONSTRUÇÃO E MANUTENÇÃO DE ESTAÇÕES DE REDES DE DISTRIBUIÇÃO DE ENERGIA ELÉTRICA</t>
  </si>
  <si>
    <t>OBRAS PORTUÁRIAS, MARÍTIMAS E FLUVIAIS</t>
  </si>
  <si>
    <t>FORNECIMENTO DE MATERIAIS E EQUIPAMENTOS (AQUISIÇÃO INDIRETA, EM CONJUNTO COM OBRAS)</t>
  </si>
  <si>
    <t>FORNECIMENTO DE MATERIAIS E EQUIPAMENTOS (AQUISIÇÃO DIRETA)</t>
  </si>
  <si>
    <t>CONSTRUÇÃO DE REDES DE ABASTECIMENTO DE ÁGUA, COLETA DE ESGOTO E CONSTRUÇÕES CORRELATAS</t>
  </si>
  <si>
    <t>TIPO DE OBRA (CONFORME ACÓRDÃO 2622/2013 - TCU):</t>
  </si>
  <si>
    <t>NÃO DESONERADA</t>
  </si>
  <si>
    <t>'</t>
  </si>
  <si>
    <t>MIN.</t>
  </si>
  <si>
    <t>MAX</t>
  </si>
  <si>
    <t>MIN</t>
  </si>
  <si>
    <t>N. DES.</t>
  </si>
  <si>
    <t>DES.</t>
  </si>
  <si>
    <t>FORMULA UTILIZADA:</t>
  </si>
  <si>
    <t xml:space="preserve">OBRA: Passagem molhada no Sítio Barra </t>
  </si>
  <si>
    <t>LOCAL: Sítio Barra, Juripiranga-PB.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</si>
</sst>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10" fontId="0" fillId="0" borderId="0" xfId="0" applyNumberFormat="1"/>
    <xf numFmtId="0" fontId="0" fillId="0" borderId="1" xfId="0" applyBorder="1"/>
    <xf numFmtId="10" fontId="0" fillId="0" borderId="1" xfId="0" applyNumberFormat="1" applyBorder="1"/>
    <xf numFmtId="0" fontId="0" fillId="0" borderId="1" xfId="0" applyBorder="1" applyAlignment="1"/>
    <xf numFmtId="10" fontId="0" fillId="0" borderId="1" xfId="0" applyNumberFormat="1" applyBorder="1" applyAlignment="1"/>
    <xf numFmtId="10" fontId="0" fillId="0" borderId="3" xfId="0" applyNumberFormat="1" applyFill="1" applyBorder="1"/>
    <xf numFmtId="0" fontId="0" fillId="0" borderId="0" xfId="0" quotePrefix="1"/>
    <xf numFmtId="0" fontId="0" fillId="0" borderId="10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0" xfId="0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/>
    </xf>
    <xf numFmtId="0" fontId="0" fillId="0" borderId="5" xfId="0" applyFill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2743200</xdr:colOff>
      <xdr:row>20</xdr:row>
      <xdr:rowOff>28575</xdr:rowOff>
    </xdr:from>
    <xdr:to>
      <xdr:col>3</xdr:col>
      <xdr:colOff>571314</xdr:colOff>
      <xdr:row>21</xdr:row>
      <xdr:rowOff>179025</xdr:rowOff>
    </xdr:to>
    <xdr:pic>
      <xdr:nvPicPr>
        <xdr:cNvPr id="2" name="Imagem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52800" y="4410075"/>
          <a:ext cx="2933514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</xdr:colOff>
      <xdr:row>0</xdr:row>
      <xdr:rowOff>66675</xdr:rowOff>
    </xdr:from>
    <xdr:to>
      <xdr:col>1</xdr:col>
      <xdr:colOff>2580534</xdr:colOff>
      <xdr:row>0</xdr:row>
      <xdr:rowOff>894675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66675"/>
          <a:ext cx="2523384" cy="828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22"/>
  <sheetViews>
    <sheetView tabSelected="1" view="pageBreakPreview" zoomScaleNormal="100" zoomScaleSheetLayoutView="100" workbookViewId="0">
      <selection activeCell="B6" sqref="B6:E6"/>
    </sheetView>
  </sheetViews>
  <sheetFormatPr defaultRowHeight="15" x14ac:dyDescent="0.25"/>
  <cols>
    <col min="1" max="1" width="4.85546875" customWidth="1"/>
    <col min="2" max="2" width="49.28515625" bestFit="1" customWidth="1"/>
    <col min="3" max="3" width="27.28515625" bestFit="1" customWidth="1"/>
    <col min="5" max="5" width="9" bestFit="1" customWidth="1"/>
  </cols>
  <sheetData>
    <row r="1" spans="2:10" ht="75" customHeight="1" x14ac:dyDescent="0.25">
      <c r="B1" s="14"/>
      <c r="C1" s="14"/>
      <c r="D1" s="14"/>
      <c r="E1" s="14"/>
    </row>
    <row r="2" spans="2:10" ht="15" customHeight="1" x14ac:dyDescent="0.25">
      <c r="B2" s="17"/>
      <c r="C2" s="17"/>
      <c r="D2" s="17"/>
      <c r="E2" s="17"/>
    </row>
    <row r="3" spans="2:10" x14ac:dyDescent="0.25">
      <c r="B3" s="20" t="s">
        <v>39</v>
      </c>
      <c r="C3" s="20"/>
      <c r="D3" s="20"/>
      <c r="E3" s="20"/>
    </row>
    <row r="4" spans="2:10" x14ac:dyDescent="0.25">
      <c r="B4" s="20" t="s">
        <v>40</v>
      </c>
      <c r="C4" s="20"/>
      <c r="D4" s="20"/>
      <c r="E4" s="20"/>
    </row>
    <row r="5" spans="2:10" x14ac:dyDescent="0.25">
      <c r="B5" s="20" t="s">
        <v>23</v>
      </c>
      <c r="C5" s="20"/>
      <c r="D5" s="20"/>
      <c r="E5" s="20"/>
      <c r="G5" s="1"/>
      <c r="H5" s="1"/>
    </row>
    <row r="6" spans="2:10" x14ac:dyDescent="0.25">
      <c r="B6" s="20" t="s">
        <v>31</v>
      </c>
      <c r="C6" s="20"/>
      <c r="D6" s="20"/>
      <c r="E6" s="20"/>
      <c r="G6" s="1"/>
      <c r="H6" s="1"/>
    </row>
    <row r="7" spans="2:10" x14ac:dyDescent="0.25">
      <c r="B7" s="18"/>
      <c r="C7" s="18"/>
      <c r="D7" s="18"/>
      <c r="E7" s="18"/>
      <c r="G7" s="15" t="s">
        <v>36</v>
      </c>
      <c r="H7" s="15"/>
      <c r="I7" s="16" t="s">
        <v>37</v>
      </c>
      <c r="J7" s="16"/>
    </row>
    <row r="8" spans="2:10" x14ac:dyDescent="0.25">
      <c r="B8" s="16" t="s">
        <v>10</v>
      </c>
      <c r="C8" s="16"/>
      <c r="D8" s="2" t="s">
        <v>11</v>
      </c>
      <c r="E8" s="4" t="s">
        <v>20</v>
      </c>
      <c r="G8" s="3" t="s">
        <v>33</v>
      </c>
      <c r="H8" s="3" t="s">
        <v>34</v>
      </c>
      <c r="I8" s="2" t="s">
        <v>35</v>
      </c>
      <c r="J8" s="2" t="s">
        <v>34</v>
      </c>
    </row>
    <row r="9" spans="2:10" x14ac:dyDescent="0.25">
      <c r="B9" s="2" t="s">
        <v>0</v>
      </c>
      <c r="C9" s="2"/>
      <c r="D9" s="2" t="s">
        <v>12</v>
      </c>
      <c r="E9" s="5">
        <f>IF($B$6=CAT.!$D$4,Plan1!G9,Plan1!I9)</f>
        <v>0.03</v>
      </c>
      <c r="F9" s="7" t="s">
        <v>32</v>
      </c>
      <c r="G9" s="3">
        <f>IF($B$5=CAT.!$B$3,'N. DES.'!E4,IF($B$5=CAT.!$B$4,'N. DES.'!E16,IF($B$5=CAT.!$B$5,'N. DES.'!E28,IF($B$5=CAT.!$B$6,'N. DES.'!E40,IF($B$5=CAT.!$B$7,'N. DES.'!E52,IF($B$5=CAT.!$B$8,'N. DES.'!E64,IF($B$5=CAT.!$B$9,'N. DES.'!E76,)))))))</f>
        <v>0.03</v>
      </c>
      <c r="H9" s="3">
        <f>IF($B$5=CAT.!$B$3,'N. DES.'!F4,IF($B$5=CAT.!$B$4,'N. DES.'!F16,IF($B$5=CAT.!$B$5,'N. DES.'!F28,IF($B$5=CAT.!$B$6,'N. DES.'!F40,IF($B$5=CAT.!$B$7,'N. DES.'!F52,IF($B$5=CAT.!$B$8,'N. DES.'!F64,IF($B$5=CAT.!$B$9,'N. DES.'!F76,)))))))</f>
        <v>5.5E-2</v>
      </c>
      <c r="I9" s="3">
        <f>IF($B$5=CAT.!$B$3,DES.!E4,IF($B$5=CAT.!$B$4,DES.!E16,IF($B$5=CAT.!$B$5,DES.!E28,IF($B$5=CAT.!$B$6,DES.!E40,IF($B$5=CAT.!$B$7,DES.!E52,IF($B$5=CAT.!$B$8,DES.!E64,IF($B$5=CAT.!$B$9,DES.!E76,)))))))</f>
        <v>0.03</v>
      </c>
      <c r="J9" s="3">
        <f>IF($B$5=CAT.!$B$3,DES.!F4,IF($B$5=CAT.!$B$4,DES.!F16,IF($B$5=CAT.!$B$5,DES.!F28,IF($B$5=CAT.!$B$6,DES.!F40,IF($B$5=CAT.!$B$7,DES.!F52,IF($B$5=CAT.!$B$8,DES.!F64,IF($B$5=CAT.!$B$9,DES.!F76,)))))))</f>
        <v>5.5E-2</v>
      </c>
    </row>
    <row r="10" spans="2:10" x14ac:dyDescent="0.25">
      <c r="B10" s="2" t="s">
        <v>1</v>
      </c>
      <c r="C10" s="2"/>
      <c r="D10" s="2" t="s">
        <v>13</v>
      </c>
      <c r="E10" s="5">
        <f>IF($B$6=CAT.!$D$4,Plan1!G10,Plan1!I10)</f>
        <v>8.0000000000000002E-3</v>
      </c>
      <c r="G10" s="3">
        <f>IF($B$5=CAT.!$B$3,'N. DES.'!E5,IF($B$5=CAT.!$B$4,'N. DES.'!E17,IF($B$5=CAT.!$B$5,'N. DES.'!E29,IF($B$5=CAT.!$B$6,'N. DES.'!E41,IF($B$5=CAT.!$B$7,'N. DES.'!E53,IF($B$5=CAT.!$B$8,'N. DES.'!E65,IF($B$5=CAT.!$B$9,'N. DES.'!E77,)))))))</f>
        <v>8.0000000000000002E-3</v>
      </c>
      <c r="H10" s="3">
        <f>IF($B$5=CAT.!$B$3,'N. DES.'!F5,IF($B$5=CAT.!$B$4,'N. DES.'!F17,IF($B$5=CAT.!$B$5,'N. DES.'!F29,IF($B$5=CAT.!$B$6,'N. DES.'!F41,IF($B$5=CAT.!$B$7,'N. DES.'!F53,IF($B$5=CAT.!$B$8,'N. DES.'!F65,IF($B$5=CAT.!$B$9,'N. DES.'!F77,)))))))</f>
        <v>0.01</v>
      </c>
      <c r="I10" s="3">
        <f>IF($B$5=CAT.!$B$3,DES.!E5,IF($B$5=CAT.!$B$4,DES.!E17,IF($B$5=CAT.!$B$5,DES.!E29,IF($B$5=CAT.!$B$6,DES.!E41,IF($B$5=CAT.!$B$7,DES.!E53,IF($B$5=CAT.!$B$8,DES.!E65,IF($B$5=CAT.!$B$9,DES.!E77,)))))))</f>
        <v>8.0000000000000002E-3</v>
      </c>
      <c r="J10" s="3">
        <f>IF($B$5=CAT.!$B$3,DES.!F5,IF($B$5=CAT.!$B$4,DES.!F17,IF($B$5=CAT.!$B$5,DES.!F29,IF($B$5=CAT.!$B$6,DES.!F41,IF($B$5=CAT.!$B$7,DES.!F53,IF($B$5=CAT.!$B$8,DES.!F65,IF($B$5=CAT.!$B$9,DES.!F77,)))))))</f>
        <v>0.01</v>
      </c>
    </row>
    <row r="11" spans="2:10" x14ac:dyDescent="0.25">
      <c r="B11" s="2" t="s">
        <v>2</v>
      </c>
      <c r="C11" s="2"/>
      <c r="D11" s="2" t="s">
        <v>14</v>
      </c>
      <c r="E11" s="5">
        <f>IF($B$6=CAT.!$D$4,Plan1!G11,Plan1!I11)</f>
        <v>9.7000000000000003E-3</v>
      </c>
      <c r="G11" s="3">
        <f>IF($B$5=CAT.!$B$3,'N. DES.'!E6,IF($B$5=CAT.!$B$4,'N. DES.'!E18,IF($B$5=CAT.!$B$5,'N. DES.'!E30,IF($B$5=CAT.!$B$6,'N. DES.'!E42,IF($B$5=CAT.!$B$7,'N. DES.'!E54,IF($B$5=CAT.!$B$8,'N. DES.'!E66,IF($B$5=CAT.!$B$9,'N. DES.'!E78,)))))))</f>
        <v>9.7000000000000003E-3</v>
      </c>
      <c r="H11" s="3">
        <f>IF($B$5=CAT.!$B$3,'N. DES.'!F6,IF($B$5=CAT.!$B$4,'N. DES.'!F18,IF($B$5=CAT.!$B$5,'N. DES.'!F30,IF($B$5=CAT.!$B$6,'N. DES.'!F42,IF($B$5=CAT.!$B$7,'N. DES.'!F54,IF($B$5=CAT.!$B$8,'N. DES.'!F66,IF($B$5=CAT.!$B$9,'N. DES.'!F78,)))))))</f>
        <v>1.2699999999999999E-2</v>
      </c>
      <c r="I11" s="3">
        <f>IF($B$5=CAT.!$B$3,DES.!E6,IF($B$5=CAT.!$B$4,DES.!E18,IF($B$5=CAT.!$B$5,DES.!E30,IF($B$5=CAT.!$B$6,DES.!E42,IF($B$5=CAT.!$B$7,DES.!E54,IF($B$5=CAT.!$B$8,DES.!E66,IF($B$5=CAT.!$B$9,DES.!E78,)))))))</f>
        <v>9.7000000000000003E-3</v>
      </c>
      <c r="J11" s="3">
        <f>IF($B$5=CAT.!$B$3,DES.!F6,IF($B$5=CAT.!$B$4,DES.!F18,IF($B$5=CAT.!$B$5,DES.!F30,IF($B$5=CAT.!$B$6,DES.!F42,IF($B$5=CAT.!$B$7,DES.!F54,IF($B$5=CAT.!$B$8,DES.!F66,IF($B$5=CAT.!$B$9,DES.!F78,)))))))</f>
        <v>1.2699999999999999E-2</v>
      </c>
    </row>
    <row r="12" spans="2:10" x14ac:dyDescent="0.25">
      <c r="B12" s="2" t="s">
        <v>3</v>
      </c>
      <c r="C12" s="2"/>
      <c r="D12" s="2" t="s">
        <v>15</v>
      </c>
      <c r="E12" s="5">
        <f>IF($B$6=CAT.!$D$4,Plan1!G12,Plan1!I12)</f>
        <v>5.8999999999999999E-3</v>
      </c>
      <c r="G12" s="3">
        <f>IF($B$5=CAT.!$B$3,'N. DES.'!E7,IF($B$5=CAT.!$B$4,'N. DES.'!E19,IF($B$5=CAT.!$B$5,'N. DES.'!E31,IF($B$5=CAT.!$B$6,'N. DES.'!E43,IF($B$5=CAT.!$B$7,'N. DES.'!E55,IF($B$5=CAT.!$B$8,'N. DES.'!E67,IF($B$5=CAT.!$B$9,'N. DES.'!E79,)))))))</f>
        <v>5.8999999999999999E-3</v>
      </c>
      <c r="H12" s="3">
        <f>IF($B$5=CAT.!$B$3,'N. DES.'!F7,IF($B$5=CAT.!$B$4,'N. DES.'!F19,IF($B$5=CAT.!$B$5,'N. DES.'!F31,IF($B$5=CAT.!$B$6,'N. DES.'!F43,IF($B$5=CAT.!$B$7,'N. DES.'!F55,IF($B$5=CAT.!$B$8,'N. DES.'!F67,IF($B$5=CAT.!$B$9,'N. DES.'!F79,)))))))</f>
        <v>1.3899999999999999E-2</v>
      </c>
      <c r="I12" s="3">
        <f>IF($B$5=CAT.!$B$3,DES.!E7,IF($B$5=CAT.!$B$4,DES.!E19,IF($B$5=CAT.!$B$5,DES.!E31,IF($B$5=CAT.!$B$6,DES.!E43,IF($B$5=CAT.!$B$7,DES.!E55,IF($B$5=CAT.!$B$8,DES.!E67,IF($B$5=CAT.!$B$9,DES.!E79,)))))))</f>
        <v>5.8999999999999999E-3</v>
      </c>
      <c r="J12" s="3">
        <f>IF($B$5=CAT.!$B$3,DES.!F7,IF($B$5=CAT.!$B$4,DES.!F19,IF($B$5=CAT.!$B$5,DES.!F31,IF($B$5=CAT.!$B$6,DES.!F43,IF($B$5=CAT.!$B$7,DES.!F55,IF($B$5=CAT.!$B$8,DES.!F67,IF($B$5=CAT.!$B$9,DES.!F79,)))))))</f>
        <v>1.3899999999999999E-2</v>
      </c>
    </row>
    <row r="13" spans="2:10" x14ac:dyDescent="0.25">
      <c r="B13" s="2" t="s">
        <v>4</v>
      </c>
      <c r="C13" s="2"/>
      <c r="D13" s="2" t="s">
        <v>16</v>
      </c>
      <c r="E13" s="5">
        <f>IF($B$6=CAT.!$D$4,Plan1!G13,Plan1!I13)</f>
        <v>6.1600000000000002E-2</v>
      </c>
      <c r="G13" s="3">
        <f>IF($B$5=CAT.!$B$3,'N. DES.'!E8,IF($B$5=CAT.!$B$4,'N. DES.'!E20,IF($B$5=CAT.!$B$5,'N. DES.'!E32,IF($B$5=CAT.!$B$6,'N. DES.'!E44,IF($B$5=CAT.!$B$7,'N. DES.'!E56,IF($B$5=CAT.!$B$8,'N. DES.'!E68,IF($B$5=CAT.!$B$9,'N. DES.'!E80,)))))))</f>
        <v>6.1600000000000002E-2</v>
      </c>
      <c r="H13" s="3">
        <f>IF($B$5=CAT.!$B$3,'N. DES.'!F8,IF($B$5=CAT.!$B$4,'N. DES.'!F20,IF($B$5=CAT.!$B$5,'N. DES.'!F32,IF($B$5=CAT.!$B$6,'N. DES.'!F44,IF($B$5=CAT.!$B$7,'N. DES.'!F56,IF($B$5=CAT.!$B$8,'N. DES.'!F68,IF($B$5=CAT.!$B$9,'N. DES.'!F80,)))))))</f>
        <v>8.9599999999999999E-2</v>
      </c>
      <c r="I13" s="3">
        <f>IF($B$5=CAT.!$B$3,DES.!E8,IF($B$5=CAT.!$B$4,DES.!E20,IF($B$5=CAT.!$B$5,DES.!E32,IF($B$5=CAT.!$B$6,DES.!E44,IF($B$5=CAT.!$B$7,DES.!E56,IF($B$5=CAT.!$B$8,DES.!E68,IF($B$5=CAT.!$B$9,DES.!E80,)))))))</f>
        <v>6.1600000000000002E-2</v>
      </c>
      <c r="J13" s="3">
        <f>IF($B$5=CAT.!$B$3,DES.!F8,IF($B$5=CAT.!$B$4,DES.!F20,IF($B$5=CAT.!$B$5,DES.!F32,IF($B$5=CAT.!$B$6,DES.!F44,IF($B$5=CAT.!$B$7,DES.!F56,IF($B$5=CAT.!$B$8,DES.!F68,IF($B$5=CAT.!$B$9,DES.!F80,)))))))</f>
        <v>8.9599999999999999E-2</v>
      </c>
    </row>
    <row r="14" spans="2:10" x14ac:dyDescent="0.25">
      <c r="B14" s="21" t="s">
        <v>5</v>
      </c>
      <c r="C14" s="2" t="s">
        <v>7</v>
      </c>
      <c r="D14" s="21" t="s">
        <v>17</v>
      </c>
      <c r="E14" s="5">
        <f>IF($B$6=CAT.!$D$4,Plan1!G14,Plan1!I14)</f>
        <v>6.4999999999999997E-3</v>
      </c>
      <c r="G14" s="3">
        <f>IF($B$5=CAT.!$B$3,'N. DES.'!E9,IF($B$5=CAT.!$B$4,'N. DES.'!E21,IF($B$5=CAT.!$B$5,'N. DES.'!E33,IF($B$5=CAT.!$B$6,'N. DES.'!E45,IF($B$5=CAT.!$B$7,'N. DES.'!E57,IF($B$5=CAT.!$B$8,'N. DES.'!E69,IF($B$5=CAT.!$B$9,'N. DES.'!E81,)))))))</f>
        <v>6.4999999999999997E-3</v>
      </c>
      <c r="H14" s="3">
        <f>IF($B$5=CAT.!$B$3,'N. DES.'!F9,IF($B$5=CAT.!$B$4,'N. DES.'!F21,IF($B$5=CAT.!$B$5,'N. DES.'!F33,IF($B$5=CAT.!$B$6,'N. DES.'!F45,IF($B$5=CAT.!$B$7,'N. DES.'!F57,IF($B$5=CAT.!$B$8,'N. DES.'!F69,IF($B$5=CAT.!$B$9,'N. DES.'!F81,)))))))</f>
        <v>6.4999999999999997E-3</v>
      </c>
      <c r="I14" s="3">
        <f>IF($B$5=CAT.!$B$3,DES.!E9,IF($B$5=CAT.!$B$4,DES.!E21,IF($B$5=CAT.!$B$5,DES.!E33,IF($B$5=CAT.!$B$6,DES.!E45,IF($B$5=CAT.!$B$7,DES.!E57,IF($B$5=CAT.!$B$8,DES.!E69,IF($B$5=CAT.!$B$9,DES.!E81,)))))))</f>
        <v>6.4999999999999997E-3</v>
      </c>
      <c r="J14" s="3">
        <f>IF($B$5=CAT.!$B$3,DES.!F9,IF($B$5=CAT.!$B$4,DES.!F21,IF($B$5=CAT.!$B$5,DES.!F33,IF($B$5=CAT.!$B$6,DES.!F45,IF($B$5=CAT.!$B$7,DES.!F57,IF($B$5=CAT.!$B$8,DES.!F69,IF($B$5=CAT.!$B$9,DES.!F81,)))))))</f>
        <v>6.4999999999999997E-3</v>
      </c>
    </row>
    <row r="15" spans="2:10" x14ac:dyDescent="0.25">
      <c r="B15" s="21"/>
      <c r="C15" s="2" t="s">
        <v>6</v>
      </c>
      <c r="D15" s="21"/>
      <c r="E15" s="5">
        <f>IF($B$6=CAT.!$D$4,Plan1!G15,Plan1!I15)</f>
        <v>0.03</v>
      </c>
      <c r="G15" s="3">
        <f>IF($B$5=CAT.!$B$3,'N. DES.'!E10,IF($B$5=CAT.!$B$4,'N. DES.'!E22,IF($B$5=CAT.!$B$5,'N. DES.'!E34,IF($B$5=CAT.!$B$6,'N. DES.'!E46,IF($B$5=CAT.!$B$7,'N. DES.'!E58,IF($B$5=CAT.!$B$8,'N. DES.'!E70,IF($B$5=CAT.!$B$9,'N. DES.'!E82,)))))))</f>
        <v>0.03</v>
      </c>
      <c r="H15" s="3">
        <f>IF($B$5=CAT.!$B$3,'N. DES.'!F10,IF($B$5=CAT.!$B$4,'N. DES.'!F22,IF($B$5=CAT.!$B$5,'N. DES.'!F34,IF($B$5=CAT.!$B$6,'N. DES.'!F46,IF($B$5=CAT.!$B$7,'N. DES.'!F58,IF($B$5=CAT.!$B$8,'N. DES.'!F70,IF($B$5=CAT.!$B$9,'N. DES.'!F82,)))))))</f>
        <v>0.03</v>
      </c>
      <c r="I15" s="3">
        <f>IF($B$5=CAT.!$B$3,DES.!E10,IF($B$5=CAT.!$B$4,DES.!E22,IF($B$5=CAT.!$B$5,DES.!E34,IF($B$5=CAT.!$B$6,DES.!E46,IF($B$5=CAT.!$B$7,DES.!E58,IF($B$5=CAT.!$B$8,DES.!E70,IF($B$5=CAT.!$B$9,DES.!E82,)))))))</f>
        <v>0.03</v>
      </c>
      <c r="J15" s="3">
        <f>IF($B$5=CAT.!$B$3,DES.!F10,IF($B$5=CAT.!$B$4,DES.!F22,IF($B$5=CAT.!$B$5,DES.!F34,IF($B$5=CAT.!$B$6,DES.!F46,IF($B$5=CAT.!$B$7,DES.!F58,IF($B$5=CAT.!$B$8,DES.!F70,IF($B$5=CAT.!$B$9,DES.!F82,)))))))</f>
        <v>0.03</v>
      </c>
    </row>
    <row r="16" spans="2:10" x14ac:dyDescent="0.25">
      <c r="B16" s="21"/>
      <c r="C16" s="2" t="s">
        <v>8</v>
      </c>
      <c r="D16" s="21"/>
      <c r="E16" s="5">
        <f>5*0.004</f>
        <v>0.02</v>
      </c>
      <c r="G16" s="3">
        <f>IF($B$5=CAT.!$B$3,'N. DES.'!E11,IF($B$5=CAT.!$B$4,'N. DES.'!E23,IF($B$5=CAT.!$B$5,'N. DES.'!E35,IF($B$5=CAT.!$B$6,'N. DES.'!E47,IF($B$5=CAT.!$B$7,'N. DES.'!E59,IF($B$5=CAT.!$B$8,'N. DES.'!E71,IF($B$5=CAT.!$B$9,'N. DES.'!E83,)))))))</f>
        <v>0.03</v>
      </c>
      <c r="H16" s="3">
        <f>IF($B$5=CAT.!$B$3,'N. DES.'!F11,IF($B$5=CAT.!$B$4,'N. DES.'!F23,IF($B$5=CAT.!$B$5,'N. DES.'!F35,IF($B$5=CAT.!$B$6,'N. DES.'!F47,IF($B$5=CAT.!$B$7,'N. DES.'!F59,IF($B$5=CAT.!$B$8,'N. DES.'!F71,IF($B$5=CAT.!$B$9,'N. DES.'!F83,)))))))</f>
        <v>0.03</v>
      </c>
      <c r="I16" s="3">
        <f>IF($B$5=CAT.!$B$3,DES.!E11,IF($B$5=CAT.!$B$4,DES.!E23,IF($B$5=CAT.!$B$5,DES.!E35,IF($B$5=CAT.!$B$6,DES.!E47,IF($B$5=CAT.!$B$7,DES.!E59,IF($B$5=CAT.!$B$8,DES.!E71,IF($B$5=CAT.!$B$9,DES.!E83,)))))))</f>
        <v>0.03</v>
      </c>
      <c r="J16" s="3">
        <f>IF($B$5=CAT.!$B$3,DES.!F11,IF($B$5=CAT.!$B$4,DES.!F23,IF($B$5=CAT.!$B$5,DES.!F35,IF($B$5=CAT.!$B$6,DES.!F47,IF($B$5=CAT.!$B$7,DES.!F59,IF($B$5=CAT.!$B$8,DES.!F71,IF($B$5=CAT.!$B$9,DES.!F83,)))))))</f>
        <v>0.03</v>
      </c>
    </row>
    <row r="17" spans="2:10" x14ac:dyDescent="0.25">
      <c r="B17" s="21"/>
      <c r="C17" s="2" t="s">
        <v>9</v>
      </c>
      <c r="D17" s="21"/>
      <c r="E17" s="5">
        <f>IF($B$6=CAT.!$D$4,Plan1!G17,Plan1!I17)</f>
        <v>0</v>
      </c>
      <c r="G17" s="3">
        <f>IF($B$5=CAT.!$B$3,'N. DES.'!E12,IF($B$5=CAT.!$B$4,'N. DES.'!E24,IF($B$5=CAT.!$B$5,'N. DES.'!E36,IF($B$5=CAT.!$B$6,'N. DES.'!E48,IF($B$5=CAT.!$B$7,'N. DES.'!E60,IF($B$5=CAT.!$B$8,'N. DES.'!E72,IF($B$5=CAT.!$B$9,'N. DES.'!E84,)))))))</f>
        <v>0</v>
      </c>
      <c r="H17" s="3">
        <f>IF($B$5=CAT.!$B$3,'N. DES.'!F12,IF($B$5=CAT.!$B$4,'N. DES.'!F24,IF($B$5=CAT.!$B$5,'N. DES.'!F36,IF($B$5=CAT.!$B$6,'N. DES.'!F48,IF($B$5=CAT.!$B$7,'N. DES.'!F60,IF($B$5=CAT.!$B$8,'N. DES.'!F72,IF($B$5=CAT.!$B$9,'N. DES.'!F84,)))))))</f>
        <v>0</v>
      </c>
      <c r="I17" s="3">
        <f>IF($B$5=CAT.!$B$3,DES.!E12,IF($B$5=CAT.!$B$4,DES.!E24,IF($B$5=CAT.!$B$5,DES.!E36,IF($B$5=CAT.!$B$6,DES.!E48,IF($B$5=CAT.!$B$7,DES.!E60,IF($B$5=CAT.!$B$8,DES.!E72,IF($B$5=CAT.!$B$9,DES.!E84,)))))))</f>
        <v>4.4999999999999998E-2</v>
      </c>
      <c r="J17" s="3">
        <f>IF($B$5=CAT.!$B$3,DES.!F12,IF($B$5=CAT.!$B$4,DES.!F24,IF($B$5=CAT.!$B$5,DES.!F36,IF($B$5=CAT.!$B$6,DES.!F48,IF($B$5=CAT.!$B$7,DES.!F60,IF($B$5=CAT.!$B$8,DES.!F72,IF($B$5=CAT.!$B$9,DES.!F84,)))))))</f>
        <v>4.4999999999999998E-2</v>
      </c>
    </row>
    <row r="18" spans="2:10" x14ac:dyDescent="0.25">
      <c r="B18" s="18"/>
      <c r="C18" s="18"/>
      <c r="D18" s="18"/>
      <c r="E18" s="18"/>
    </row>
    <row r="19" spans="2:10" x14ac:dyDescent="0.25">
      <c r="B19" s="22" t="s">
        <v>21</v>
      </c>
      <c r="C19" s="23"/>
      <c r="D19" s="24"/>
      <c r="E19" s="3">
        <f>(((1+E9+E10+E11)*(1+E12)*(1+E13))/(1-SUM(E14:E17))-1)</f>
        <v>0.18579811986009576</v>
      </c>
    </row>
    <row r="20" spans="2:10" x14ac:dyDescent="0.25">
      <c r="B20" s="19"/>
      <c r="C20" s="19"/>
      <c r="D20" s="19"/>
      <c r="E20" s="19"/>
    </row>
    <row r="21" spans="2:10" ht="17.100000000000001" customHeight="1" x14ac:dyDescent="0.25">
      <c r="B21" s="8" t="s">
        <v>38</v>
      </c>
      <c r="C21" s="9"/>
      <c r="D21" s="9"/>
      <c r="E21" s="10"/>
    </row>
    <row r="22" spans="2:10" ht="17.100000000000001" customHeight="1" x14ac:dyDescent="0.25">
      <c r="B22" s="11"/>
      <c r="C22" s="12"/>
      <c r="D22" s="12"/>
      <c r="E22" s="13"/>
    </row>
  </sheetData>
  <mergeCells count="16">
    <mergeCell ref="B21:E22"/>
    <mergeCell ref="B1:E1"/>
    <mergeCell ref="G7:H7"/>
    <mergeCell ref="I7:J7"/>
    <mergeCell ref="B2:E2"/>
    <mergeCell ref="B7:E7"/>
    <mergeCell ref="B20:E20"/>
    <mergeCell ref="B3:E3"/>
    <mergeCell ref="B4:E4"/>
    <mergeCell ref="B5:E5"/>
    <mergeCell ref="B6:E6"/>
    <mergeCell ref="B18:E18"/>
    <mergeCell ref="B8:C8"/>
    <mergeCell ref="B14:B17"/>
    <mergeCell ref="D14:D17"/>
    <mergeCell ref="B19:D19"/>
  </mergeCells>
  <pageMargins left="0.511811024" right="0.511811024" top="0.78740157499999996" bottom="0.78740157499999996" header="0.31496062000000002" footer="0.31496062000000002"/>
  <pageSetup paperSize="9" scale="97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CAT.!$B$3:$B$9</xm:f>
          </x14:formula1>
          <xm:sqref>B5:E5</xm:sqref>
        </x14:dataValidation>
        <x14:dataValidation type="list" allowBlank="1" showInputMessage="1" showErrorMessage="1">
          <x14:formula1>
            <xm:f>CAT.!$D$3:$D$4</xm:f>
          </x14:formula1>
          <xm:sqref>B6:E6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4"/>
  <sheetViews>
    <sheetView topLeftCell="A69" workbookViewId="0">
      <selection activeCell="E93" sqref="E93"/>
    </sheetView>
  </sheetViews>
  <sheetFormatPr defaultRowHeight="15" x14ac:dyDescent="0.25"/>
  <cols>
    <col min="2" max="2" width="49.28515625" bestFit="1" customWidth="1"/>
    <col min="3" max="3" width="27.28515625" bestFit="1" customWidth="1"/>
  </cols>
  <sheetData>
    <row r="2" spans="2:6" x14ac:dyDescent="0.25">
      <c r="B2" s="25" t="str">
        <f>CAT.!B3</f>
        <v>CONSTRUÇÃO DE EDIFÍCIOS (TAMBÉM PARA REFORMAS)</v>
      </c>
      <c r="C2" s="26"/>
      <c r="D2" s="26"/>
      <c r="E2" s="26"/>
      <c r="F2" s="27"/>
    </row>
    <row r="3" spans="2:6" x14ac:dyDescent="0.25">
      <c r="B3" s="16" t="s">
        <v>10</v>
      </c>
      <c r="C3" s="16"/>
      <c r="D3" s="2" t="s">
        <v>11</v>
      </c>
      <c r="E3" s="2" t="s">
        <v>18</v>
      </c>
      <c r="F3" s="2" t="s">
        <v>19</v>
      </c>
    </row>
    <row r="4" spans="2:6" x14ac:dyDescent="0.25">
      <c r="B4" s="2" t="s">
        <v>0</v>
      </c>
      <c r="C4" s="2"/>
      <c r="D4" s="2" t="s">
        <v>12</v>
      </c>
      <c r="E4" s="3">
        <v>0.03</v>
      </c>
      <c r="F4" s="3">
        <v>5.5E-2</v>
      </c>
    </row>
    <row r="5" spans="2:6" x14ac:dyDescent="0.25">
      <c r="B5" s="2" t="s">
        <v>1</v>
      </c>
      <c r="C5" s="2"/>
      <c r="D5" s="2" t="s">
        <v>13</v>
      </c>
      <c r="E5" s="3">
        <v>8.0000000000000002E-3</v>
      </c>
      <c r="F5" s="3">
        <v>0.01</v>
      </c>
    </row>
    <row r="6" spans="2:6" x14ac:dyDescent="0.25">
      <c r="B6" s="2" t="s">
        <v>2</v>
      </c>
      <c r="C6" s="2"/>
      <c r="D6" s="2" t="s">
        <v>14</v>
      </c>
      <c r="E6" s="3">
        <v>9.7000000000000003E-3</v>
      </c>
      <c r="F6" s="3">
        <v>1.2699999999999999E-2</v>
      </c>
    </row>
    <row r="7" spans="2:6" x14ac:dyDescent="0.25">
      <c r="B7" s="2" t="s">
        <v>3</v>
      </c>
      <c r="C7" s="2"/>
      <c r="D7" s="2" t="s">
        <v>15</v>
      </c>
      <c r="E7" s="3">
        <v>5.8999999999999999E-3</v>
      </c>
      <c r="F7" s="3">
        <v>1.3899999999999999E-2</v>
      </c>
    </row>
    <row r="8" spans="2:6" x14ac:dyDescent="0.25">
      <c r="B8" s="2" t="s">
        <v>4</v>
      </c>
      <c r="C8" s="2"/>
      <c r="D8" s="2" t="s">
        <v>16</v>
      </c>
      <c r="E8" s="3">
        <v>6.1600000000000002E-2</v>
      </c>
      <c r="F8" s="3">
        <v>8.9599999999999999E-2</v>
      </c>
    </row>
    <row r="9" spans="2:6" x14ac:dyDescent="0.25">
      <c r="B9" s="28" t="s">
        <v>5</v>
      </c>
      <c r="C9" s="2" t="s">
        <v>7</v>
      </c>
      <c r="D9" s="21" t="s">
        <v>17</v>
      </c>
      <c r="E9" s="3">
        <v>6.4999999999999997E-3</v>
      </c>
      <c r="F9" s="3">
        <v>6.4999999999999997E-3</v>
      </c>
    </row>
    <row r="10" spans="2:6" x14ac:dyDescent="0.25">
      <c r="B10" s="29"/>
      <c r="C10" s="2" t="s">
        <v>6</v>
      </c>
      <c r="D10" s="21"/>
      <c r="E10" s="3">
        <v>0.03</v>
      </c>
      <c r="F10" s="3">
        <v>0.03</v>
      </c>
    </row>
    <row r="11" spans="2:6" x14ac:dyDescent="0.25">
      <c r="B11" s="29"/>
      <c r="C11" s="2" t="s">
        <v>8</v>
      </c>
      <c r="D11" s="21"/>
      <c r="E11" s="3">
        <v>0.03</v>
      </c>
      <c r="F11" s="3">
        <v>0.03</v>
      </c>
    </row>
    <row r="12" spans="2:6" x14ac:dyDescent="0.25">
      <c r="B12" s="30"/>
      <c r="C12" s="2" t="s">
        <v>9</v>
      </c>
      <c r="D12" s="21"/>
      <c r="E12" s="3">
        <v>0</v>
      </c>
      <c r="F12" s="3">
        <v>0</v>
      </c>
    </row>
    <row r="14" spans="2:6" x14ac:dyDescent="0.25">
      <c r="B14" s="25" t="str">
        <f>CAT.!B4</f>
        <v>CONSTRUÇÃO DE RODOVIAS E FERROVIAS (TAMBÉM PARA RECAPEAMENTO, PAVIMENTAÇÃO E PRAÇAS)</v>
      </c>
      <c r="C14" s="26"/>
      <c r="D14" s="26"/>
      <c r="E14" s="26"/>
      <c r="F14" s="27"/>
    </row>
    <row r="15" spans="2:6" x14ac:dyDescent="0.25">
      <c r="B15" s="16" t="s">
        <v>10</v>
      </c>
      <c r="C15" s="16"/>
      <c r="D15" s="2" t="s">
        <v>11</v>
      </c>
      <c r="E15" s="2" t="s">
        <v>18</v>
      </c>
      <c r="F15" s="2" t="s">
        <v>19</v>
      </c>
    </row>
    <row r="16" spans="2:6" x14ac:dyDescent="0.25">
      <c r="B16" s="2" t="s">
        <v>0</v>
      </c>
      <c r="C16" s="2"/>
      <c r="D16" s="2" t="s">
        <v>12</v>
      </c>
      <c r="E16" s="3">
        <v>3.7999999999999999E-2</v>
      </c>
      <c r="F16" s="3">
        <v>4.6699999999999998E-2</v>
      </c>
    </row>
    <row r="17" spans="2:6" x14ac:dyDescent="0.25">
      <c r="B17" s="2" t="s">
        <v>1</v>
      </c>
      <c r="C17" s="2"/>
      <c r="D17" s="2" t="s">
        <v>13</v>
      </c>
      <c r="E17" s="3">
        <v>3.2000000000000002E-3</v>
      </c>
      <c r="F17" s="3">
        <v>7.4000000000000003E-3</v>
      </c>
    </row>
    <row r="18" spans="2:6" x14ac:dyDescent="0.25">
      <c r="B18" s="2" t="s">
        <v>2</v>
      </c>
      <c r="C18" s="2"/>
      <c r="D18" s="2" t="s">
        <v>14</v>
      </c>
      <c r="E18" s="3">
        <v>5.0000000000000001E-3</v>
      </c>
      <c r="F18" s="3">
        <v>9.7000000000000003E-3</v>
      </c>
    </row>
    <row r="19" spans="2:6" x14ac:dyDescent="0.25">
      <c r="B19" s="2" t="s">
        <v>3</v>
      </c>
      <c r="C19" s="2"/>
      <c r="D19" s="2" t="s">
        <v>15</v>
      </c>
      <c r="E19" s="3">
        <v>1.0200000000000001E-2</v>
      </c>
      <c r="F19" s="3">
        <v>1.21E-2</v>
      </c>
    </row>
    <row r="20" spans="2:6" x14ac:dyDescent="0.25">
      <c r="B20" s="2" t="s">
        <v>4</v>
      </c>
      <c r="C20" s="2"/>
      <c r="D20" s="2" t="s">
        <v>16</v>
      </c>
      <c r="E20" s="3">
        <v>6.6400000000000001E-2</v>
      </c>
      <c r="F20" s="3">
        <v>8.6900000000000005E-2</v>
      </c>
    </row>
    <row r="21" spans="2:6" x14ac:dyDescent="0.25">
      <c r="B21" s="28" t="s">
        <v>5</v>
      </c>
      <c r="C21" s="2" t="s">
        <v>7</v>
      </c>
      <c r="D21" s="21" t="s">
        <v>17</v>
      </c>
      <c r="E21" s="3">
        <v>6.4999999999999997E-3</v>
      </c>
      <c r="F21" s="3">
        <v>6.4999999999999997E-3</v>
      </c>
    </row>
    <row r="22" spans="2:6" x14ac:dyDescent="0.25">
      <c r="B22" s="29"/>
      <c r="C22" s="2" t="s">
        <v>6</v>
      </c>
      <c r="D22" s="21"/>
      <c r="E22" s="3">
        <v>0.03</v>
      </c>
      <c r="F22" s="3">
        <v>0.03</v>
      </c>
    </row>
    <row r="23" spans="2:6" x14ac:dyDescent="0.25">
      <c r="B23" s="29"/>
      <c r="C23" s="2" t="s">
        <v>8</v>
      </c>
      <c r="D23" s="21"/>
      <c r="E23" s="3">
        <v>0.03</v>
      </c>
      <c r="F23" s="3">
        <v>0.03</v>
      </c>
    </row>
    <row r="24" spans="2:6" x14ac:dyDescent="0.25">
      <c r="B24" s="30"/>
      <c r="C24" s="2" t="s">
        <v>9</v>
      </c>
      <c r="D24" s="21"/>
      <c r="E24" s="3">
        <v>0</v>
      </c>
      <c r="F24" s="3">
        <v>0</v>
      </c>
    </row>
    <row r="26" spans="2:6" x14ac:dyDescent="0.25">
      <c r="B26" s="25" t="str">
        <f>CAT.!B5</f>
        <v>CONSTRUÇÃO DE REDES DE ABASTECIMENTO DE ÁGUA, COLETA DE ESGOTO E CONSTRUÇÕES CORRELATAS</v>
      </c>
      <c r="C26" s="26"/>
      <c r="D26" s="26"/>
      <c r="E26" s="26"/>
      <c r="F26" s="27"/>
    </row>
    <row r="27" spans="2:6" x14ac:dyDescent="0.25">
      <c r="B27" s="16" t="s">
        <v>10</v>
      </c>
      <c r="C27" s="16"/>
      <c r="D27" s="2" t="s">
        <v>11</v>
      </c>
      <c r="E27" s="2" t="s">
        <v>18</v>
      </c>
      <c r="F27" s="2" t="s">
        <v>19</v>
      </c>
    </row>
    <row r="28" spans="2:6" x14ac:dyDescent="0.25">
      <c r="B28" s="2" t="s">
        <v>0</v>
      </c>
      <c r="C28" s="2"/>
      <c r="D28" s="2" t="s">
        <v>12</v>
      </c>
      <c r="E28" s="3">
        <v>3.4299999999999997E-2</v>
      </c>
      <c r="F28" s="3">
        <v>6.7100000000000007E-2</v>
      </c>
    </row>
    <row r="29" spans="2:6" x14ac:dyDescent="0.25">
      <c r="B29" s="2" t="s">
        <v>1</v>
      </c>
      <c r="C29" s="2"/>
      <c r="D29" s="2" t="s">
        <v>13</v>
      </c>
      <c r="E29" s="3">
        <v>2.8E-3</v>
      </c>
      <c r="F29" s="3">
        <v>7.4999999999999997E-3</v>
      </c>
    </row>
    <row r="30" spans="2:6" x14ac:dyDescent="0.25">
      <c r="B30" s="2" t="s">
        <v>2</v>
      </c>
      <c r="C30" s="2"/>
      <c r="D30" s="2" t="s">
        <v>14</v>
      </c>
      <c r="E30" s="3">
        <v>0.01</v>
      </c>
      <c r="F30" s="3">
        <v>1.7399999999999999E-2</v>
      </c>
    </row>
    <row r="31" spans="2:6" x14ac:dyDescent="0.25">
      <c r="B31" s="2" t="s">
        <v>3</v>
      </c>
      <c r="C31" s="2"/>
      <c r="D31" s="2" t="s">
        <v>15</v>
      </c>
      <c r="E31" s="3">
        <v>9.4000000000000004E-3</v>
      </c>
      <c r="F31" s="3">
        <v>1.17E-2</v>
      </c>
    </row>
    <row r="32" spans="2:6" x14ac:dyDescent="0.25">
      <c r="B32" s="2" t="s">
        <v>4</v>
      </c>
      <c r="C32" s="2"/>
      <c r="D32" s="2" t="s">
        <v>16</v>
      </c>
      <c r="E32" s="3">
        <v>6.7400000000000002E-2</v>
      </c>
      <c r="F32" s="3">
        <v>9.4E-2</v>
      </c>
    </row>
    <row r="33" spans="2:6" x14ac:dyDescent="0.25">
      <c r="B33" s="28" t="s">
        <v>5</v>
      </c>
      <c r="C33" s="2" t="s">
        <v>7</v>
      </c>
      <c r="D33" s="21" t="s">
        <v>17</v>
      </c>
      <c r="E33" s="3">
        <v>6.4999999999999997E-3</v>
      </c>
      <c r="F33" s="3">
        <v>6.4999999999999997E-3</v>
      </c>
    </row>
    <row r="34" spans="2:6" x14ac:dyDescent="0.25">
      <c r="B34" s="29"/>
      <c r="C34" s="2" t="s">
        <v>6</v>
      </c>
      <c r="D34" s="21"/>
      <c r="E34" s="3">
        <v>0.03</v>
      </c>
      <c r="F34" s="3">
        <v>0.03</v>
      </c>
    </row>
    <row r="35" spans="2:6" x14ac:dyDescent="0.25">
      <c r="B35" s="29"/>
      <c r="C35" s="2" t="s">
        <v>8</v>
      </c>
      <c r="D35" s="21"/>
      <c r="E35" s="3">
        <v>0.03</v>
      </c>
      <c r="F35" s="3">
        <v>0.03</v>
      </c>
    </row>
    <row r="36" spans="2:6" x14ac:dyDescent="0.25">
      <c r="B36" s="30"/>
      <c r="C36" s="2" t="s">
        <v>9</v>
      </c>
      <c r="D36" s="21"/>
      <c r="E36" s="3">
        <v>0</v>
      </c>
      <c r="F36" s="3">
        <v>0</v>
      </c>
    </row>
    <row r="37" spans="2:6" x14ac:dyDescent="0.25">
      <c r="E37" s="6"/>
    </row>
    <row r="38" spans="2:6" x14ac:dyDescent="0.25">
      <c r="B38" s="25" t="str">
        <f>CAT.!B6</f>
        <v>CONSTRUÇÃO E MANUTENÇÃO DE ESTAÇÕES DE REDES DE DISTRIBUIÇÃO DE ENERGIA ELÉTRICA</v>
      </c>
      <c r="C38" s="26"/>
      <c r="D38" s="26"/>
      <c r="E38" s="26"/>
      <c r="F38" s="27"/>
    </row>
    <row r="39" spans="2:6" x14ac:dyDescent="0.25">
      <c r="B39" s="16" t="s">
        <v>10</v>
      </c>
      <c r="C39" s="16"/>
      <c r="D39" s="2" t="s">
        <v>11</v>
      </c>
      <c r="E39" s="2" t="s">
        <v>18</v>
      </c>
      <c r="F39" s="2" t="s">
        <v>19</v>
      </c>
    </row>
    <row r="40" spans="2:6" x14ac:dyDescent="0.25">
      <c r="B40" s="2" t="s">
        <v>0</v>
      </c>
      <c r="C40" s="2"/>
      <c r="D40" s="2" t="s">
        <v>12</v>
      </c>
      <c r="E40" s="3">
        <v>5.2900000000000003E-2</v>
      </c>
      <c r="F40" s="3">
        <v>7.9299999999999995E-2</v>
      </c>
    </row>
    <row r="41" spans="2:6" x14ac:dyDescent="0.25">
      <c r="B41" s="2" t="s">
        <v>1</v>
      </c>
      <c r="C41" s="2"/>
      <c r="D41" s="2" t="s">
        <v>13</v>
      </c>
      <c r="E41" s="3">
        <v>2.5000000000000001E-3</v>
      </c>
      <c r="F41" s="3">
        <v>5.5999999999999999E-3</v>
      </c>
    </row>
    <row r="42" spans="2:6" x14ac:dyDescent="0.25">
      <c r="B42" s="2" t="s">
        <v>2</v>
      </c>
      <c r="C42" s="2"/>
      <c r="D42" s="2" t="s">
        <v>14</v>
      </c>
      <c r="E42" s="3">
        <v>0.01</v>
      </c>
      <c r="F42" s="3">
        <v>1.9699999999999999E-2</v>
      </c>
    </row>
    <row r="43" spans="2:6" x14ac:dyDescent="0.25">
      <c r="B43" s="2" t="s">
        <v>3</v>
      </c>
      <c r="C43" s="2"/>
      <c r="D43" s="2" t="s">
        <v>15</v>
      </c>
      <c r="E43" s="3">
        <v>1.01E-2</v>
      </c>
      <c r="F43" s="3">
        <v>1.11E-2</v>
      </c>
    </row>
    <row r="44" spans="2:6" x14ac:dyDescent="0.25">
      <c r="B44" s="2" t="s">
        <v>4</v>
      </c>
      <c r="C44" s="2"/>
      <c r="D44" s="2" t="s">
        <v>16</v>
      </c>
      <c r="E44" s="3">
        <v>0.08</v>
      </c>
      <c r="F44" s="3">
        <v>9.5100000000000004E-2</v>
      </c>
    </row>
    <row r="45" spans="2:6" x14ac:dyDescent="0.25">
      <c r="B45" s="28" t="s">
        <v>5</v>
      </c>
      <c r="C45" s="2" t="s">
        <v>7</v>
      </c>
      <c r="D45" s="21" t="s">
        <v>17</v>
      </c>
      <c r="E45" s="3">
        <v>6.4999999999999997E-3</v>
      </c>
      <c r="F45" s="3">
        <v>6.4999999999999997E-3</v>
      </c>
    </row>
    <row r="46" spans="2:6" x14ac:dyDescent="0.25">
      <c r="B46" s="29"/>
      <c r="C46" s="2" t="s">
        <v>6</v>
      </c>
      <c r="D46" s="21"/>
      <c r="E46" s="3">
        <v>0.03</v>
      </c>
      <c r="F46" s="3">
        <v>0.03</v>
      </c>
    </row>
    <row r="47" spans="2:6" x14ac:dyDescent="0.25">
      <c r="B47" s="29"/>
      <c r="C47" s="2" t="s">
        <v>8</v>
      </c>
      <c r="D47" s="21"/>
      <c r="E47" s="3">
        <v>0.03</v>
      </c>
      <c r="F47" s="3">
        <v>0.03</v>
      </c>
    </row>
    <row r="48" spans="2:6" x14ac:dyDescent="0.25">
      <c r="B48" s="30"/>
      <c r="C48" s="2" t="s">
        <v>9</v>
      </c>
      <c r="D48" s="21"/>
      <c r="E48" s="3">
        <v>0</v>
      </c>
      <c r="F48" s="3">
        <v>0</v>
      </c>
    </row>
    <row r="50" spans="2:6" x14ac:dyDescent="0.25">
      <c r="B50" s="25" t="str">
        <f>CAT.!B7</f>
        <v>OBRAS PORTUÁRIAS, MARÍTIMAS E FLUVIAIS</v>
      </c>
      <c r="C50" s="26"/>
      <c r="D50" s="26"/>
      <c r="E50" s="26"/>
      <c r="F50" s="27"/>
    </row>
    <row r="51" spans="2:6" x14ac:dyDescent="0.25">
      <c r="B51" s="16" t="s">
        <v>10</v>
      </c>
      <c r="C51" s="16"/>
      <c r="D51" s="2" t="s">
        <v>11</v>
      </c>
      <c r="E51" s="2" t="s">
        <v>18</v>
      </c>
      <c r="F51" s="2" t="s">
        <v>19</v>
      </c>
    </row>
    <row r="52" spans="2:6" x14ac:dyDescent="0.25">
      <c r="B52" s="2" t="s">
        <v>0</v>
      </c>
      <c r="C52" s="2"/>
      <c r="D52" s="2" t="s">
        <v>12</v>
      </c>
      <c r="E52" s="3">
        <v>0.04</v>
      </c>
      <c r="F52" s="3">
        <v>7.85E-2</v>
      </c>
    </row>
    <row r="53" spans="2:6" x14ac:dyDescent="0.25">
      <c r="B53" s="2" t="s">
        <v>1</v>
      </c>
      <c r="C53" s="2"/>
      <c r="D53" s="2" t="s">
        <v>13</v>
      </c>
      <c r="E53" s="3">
        <v>8.0999999999999996E-3</v>
      </c>
      <c r="F53" s="3">
        <v>1.9900000000000001E-2</v>
      </c>
    </row>
    <row r="54" spans="2:6" x14ac:dyDescent="0.25">
      <c r="B54" s="2" t="s">
        <v>2</v>
      </c>
      <c r="C54" s="2"/>
      <c r="D54" s="2" t="s">
        <v>14</v>
      </c>
      <c r="E54" s="3">
        <v>1.46E-2</v>
      </c>
      <c r="F54" s="3">
        <v>3.1600000000000003E-2</v>
      </c>
    </row>
    <row r="55" spans="2:6" x14ac:dyDescent="0.25">
      <c r="B55" s="2" t="s">
        <v>3</v>
      </c>
      <c r="C55" s="2"/>
      <c r="D55" s="2" t="s">
        <v>15</v>
      </c>
      <c r="E55" s="3">
        <v>9.4000000000000004E-3</v>
      </c>
      <c r="F55" s="3">
        <v>1.3299999999999999E-2</v>
      </c>
    </row>
    <row r="56" spans="2:6" x14ac:dyDescent="0.25">
      <c r="B56" s="2" t="s">
        <v>4</v>
      </c>
      <c r="C56" s="2"/>
      <c r="D56" s="2" t="s">
        <v>16</v>
      </c>
      <c r="E56" s="3">
        <v>7.1400000000000005E-2</v>
      </c>
      <c r="F56" s="3">
        <v>0.1043</v>
      </c>
    </row>
    <row r="57" spans="2:6" x14ac:dyDescent="0.25">
      <c r="B57" s="28" t="s">
        <v>5</v>
      </c>
      <c r="C57" s="2" t="s">
        <v>7</v>
      </c>
      <c r="D57" s="21" t="s">
        <v>17</v>
      </c>
      <c r="E57" s="3">
        <v>6.4999999999999997E-3</v>
      </c>
      <c r="F57" s="3">
        <v>6.4999999999999997E-3</v>
      </c>
    </row>
    <row r="58" spans="2:6" x14ac:dyDescent="0.25">
      <c r="B58" s="29"/>
      <c r="C58" s="2" t="s">
        <v>6</v>
      </c>
      <c r="D58" s="21"/>
      <c r="E58" s="3">
        <v>0.03</v>
      </c>
      <c r="F58" s="3">
        <v>0.03</v>
      </c>
    </row>
    <row r="59" spans="2:6" x14ac:dyDescent="0.25">
      <c r="B59" s="29"/>
      <c r="C59" s="2" t="s">
        <v>8</v>
      </c>
      <c r="D59" s="21"/>
      <c r="E59" s="3">
        <v>0.03</v>
      </c>
      <c r="F59" s="3">
        <v>0.03</v>
      </c>
    </row>
    <row r="60" spans="2:6" x14ac:dyDescent="0.25">
      <c r="B60" s="30"/>
      <c r="C60" s="2" t="s">
        <v>9</v>
      </c>
      <c r="D60" s="21"/>
      <c r="E60" s="3">
        <v>0</v>
      </c>
      <c r="F60" s="3">
        <v>0</v>
      </c>
    </row>
    <row r="62" spans="2:6" x14ac:dyDescent="0.25">
      <c r="B62" s="25" t="str">
        <f>CAT.!B8</f>
        <v>FORNECIMENTO DE MATERIAIS E EQUIPAMENTOS (AQUISIÇÃO INDIRETA, EM CONJUNTO COM OBRAS)</v>
      </c>
      <c r="C62" s="26"/>
      <c r="D62" s="26"/>
      <c r="E62" s="26"/>
      <c r="F62" s="27"/>
    </row>
    <row r="63" spans="2:6" x14ac:dyDescent="0.25">
      <c r="B63" s="16" t="s">
        <v>10</v>
      </c>
      <c r="C63" s="16"/>
      <c r="D63" s="2" t="s">
        <v>11</v>
      </c>
      <c r="E63" s="2" t="s">
        <v>18</v>
      </c>
      <c r="F63" s="2" t="s">
        <v>19</v>
      </c>
    </row>
    <row r="64" spans="2:6" x14ac:dyDescent="0.25">
      <c r="B64" s="2" t="s">
        <v>0</v>
      </c>
      <c r="C64" s="2"/>
      <c r="D64" s="2" t="s">
        <v>12</v>
      </c>
      <c r="E64" s="3">
        <v>1.4999999999999999E-2</v>
      </c>
      <c r="F64" s="3">
        <v>4.4900000000000002E-2</v>
      </c>
    </row>
    <row r="65" spans="2:6" x14ac:dyDescent="0.25">
      <c r="B65" s="2" t="s">
        <v>1</v>
      </c>
      <c r="C65" s="2"/>
      <c r="D65" s="2" t="s">
        <v>13</v>
      </c>
      <c r="E65" s="3">
        <v>3.0000000000000001E-3</v>
      </c>
      <c r="F65" s="3">
        <v>8.2000000000000007E-3</v>
      </c>
    </row>
    <row r="66" spans="2:6" x14ac:dyDescent="0.25">
      <c r="B66" s="2" t="s">
        <v>2</v>
      </c>
      <c r="C66" s="2"/>
      <c r="D66" s="2" t="s">
        <v>14</v>
      </c>
      <c r="E66" s="3">
        <v>5.5999999999999999E-3</v>
      </c>
      <c r="F66" s="3">
        <v>8.8999999999999999E-3</v>
      </c>
    </row>
    <row r="67" spans="2:6" x14ac:dyDescent="0.25">
      <c r="B67" s="2" t="s">
        <v>3</v>
      </c>
      <c r="C67" s="2"/>
      <c r="D67" s="2" t="s">
        <v>15</v>
      </c>
      <c r="E67" s="3">
        <v>8.5000000000000006E-3</v>
      </c>
      <c r="F67" s="3">
        <v>1.11E-2</v>
      </c>
    </row>
    <row r="68" spans="2:6" x14ac:dyDescent="0.25">
      <c r="B68" s="2" t="s">
        <v>4</v>
      </c>
      <c r="C68" s="2"/>
      <c r="D68" s="2" t="s">
        <v>16</v>
      </c>
      <c r="E68" s="3">
        <v>3.5000000000000003E-2</v>
      </c>
      <c r="F68" s="3">
        <v>6.2199999999999998E-2</v>
      </c>
    </row>
    <row r="69" spans="2:6" x14ac:dyDescent="0.25">
      <c r="B69" s="28" t="s">
        <v>5</v>
      </c>
      <c r="C69" s="2" t="s">
        <v>7</v>
      </c>
      <c r="D69" s="21" t="s">
        <v>17</v>
      </c>
      <c r="E69" s="3">
        <v>6.4999999999999997E-3</v>
      </c>
      <c r="F69" s="3">
        <v>6.4999999999999997E-3</v>
      </c>
    </row>
    <row r="70" spans="2:6" x14ac:dyDescent="0.25">
      <c r="B70" s="29"/>
      <c r="C70" s="2" t="s">
        <v>6</v>
      </c>
      <c r="D70" s="21"/>
      <c r="E70" s="3">
        <v>0.03</v>
      </c>
      <c r="F70" s="3">
        <v>0.03</v>
      </c>
    </row>
    <row r="71" spans="2:6" x14ac:dyDescent="0.25">
      <c r="B71" s="29"/>
      <c r="C71" s="2" t="s">
        <v>8</v>
      </c>
      <c r="D71" s="21"/>
      <c r="E71" s="3">
        <v>0.03</v>
      </c>
      <c r="F71" s="3">
        <v>0.03</v>
      </c>
    </row>
    <row r="72" spans="2:6" x14ac:dyDescent="0.25">
      <c r="B72" s="30"/>
      <c r="C72" s="2" t="s">
        <v>9</v>
      </c>
      <c r="D72" s="21"/>
      <c r="E72" s="3">
        <v>0</v>
      </c>
      <c r="F72" s="3">
        <v>0</v>
      </c>
    </row>
    <row r="74" spans="2:6" x14ac:dyDescent="0.25">
      <c r="B74" s="25" t="str">
        <f>CAT.!B9</f>
        <v>FORNECIMENTO DE MATERIAIS E EQUIPAMENTOS (AQUISIÇÃO DIRETA)</v>
      </c>
      <c r="C74" s="26"/>
      <c r="D74" s="26"/>
      <c r="E74" s="26"/>
      <c r="F74" s="27"/>
    </row>
    <row r="75" spans="2:6" x14ac:dyDescent="0.25">
      <c r="B75" s="16" t="s">
        <v>10</v>
      </c>
      <c r="C75" s="16"/>
      <c r="D75" s="2" t="s">
        <v>11</v>
      </c>
      <c r="E75" s="2" t="s">
        <v>18</v>
      </c>
      <c r="F75" s="2" t="s">
        <v>19</v>
      </c>
    </row>
    <row r="76" spans="2:6" x14ac:dyDescent="0.25">
      <c r="B76" s="2" t="s">
        <v>0</v>
      </c>
      <c r="C76" s="2"/>
      <c r="D76" s="2" t="s">
        <v>12</v>
      </c>
      <c r="E76" s="3">
        <v>0</v>
      </c>
      <c r="F76" s="3">
        <v>0</v>
      </c>
    </row>
    <row r="77" spans="2:6" x14ac:dyDescent="0.25">
      <c r="B77" s="2" t="s">
        <v>1</v>
      </c>
      <c r="C77" s="2"/>
      <c r="D77" s="2" t="s">
        <v>13</v>
      </c>
      <c r="E77" s="3">
        <v>0</v>
      </c>
      <c r="F77" s="3">
        <v>0</v>
      </c>
    </row>
    <row r="78" spans="2:6" x14ac:dyDescent="0.25">
      <c r="B78" s="2" t="s">
        <v>2</v>
      </c>
      <c r="C78" s="2"/>
      <c r="D78" s="2" t="s">
        <v>14</v>
      </c>
      <c r="E78" s="3">
        <v>0</v>
      </c>
      <c r="F78" s="3">
        <v>0</v>
      </c>
    </row>
    <row r="79" spans="2:6" x14ac:dyDescent="0.25">
      <c r="B79" s="2" t="s">
        <v>3</v>
      </c>
      <c r="C79" s="2"/>
      <c r="D79" s="2" t="s">
        <v>15</v>
      </c>
      <c r="E79" s="3">
        <v>0</v>
      </c>
      <c r="F79" s="3">
        <v>0</v>
      </c>
    </row>
    <row r="80" spans="2:6" x14ac:dyDescent="0.25">
      <c r="B80" s="2" t="s">
        <v>4</v>
      </c>
      <c r="C80" s="2"/>
      <c r="D80" s="2" t="s">
        <v>16</v>
      </c>
      <c r="E80" s="3">
        <v>0</v>
      </c>
      <c r="F80" s="3">
        <v>0</v>
      </c>
    </row>
    <row r="81" spans="2:6" x14ac:dyDescent="0.25">
      <c r="B81" s="28" t="s">
        <v>5</v>
      </c>
      <c r="C81" s="2" t="s">
        <v>7</v>
      </c>
      <c r="D81" s="21" t="s">
        <v>17</v>
      </c>
      <c r="E81" s="3">
        <v>6.4999999999999997E-3</v>
      </c>
      <c r="F81" s="3">
        <v>6.4999999999999997E-3</v>
      </c>
    </row>
    <row r="82" spans="2:6" x14ac:dyDescent="0.25">
      <c r="B82" s="29"/>
      <c r="C82" s="2" t="s">
        <v>6</v>
      </c>
      <c r="D82" s="21"/>
      <c r="E82" s="3">
        <v>0.03</v>
      </c>
      <c r="F82" s="3">
        <v>0.03</v>
      </c>
    </row>
    <row r="83" spans="2:6" x14ac:dyDescent="0.25">
      <c r="B83" s="29"/>
      <c r="C83" s="2" t="s">
        <v>8</v>
      </c>
      <c r="D83" s="21"/>
      <c r="E83" s="3">
        <v>0.03</v>
      </c>
      <c r="F83" s="3">
        <v>0.03</v>
      </c>
    </row>
    <row r="84" spans="2:6" x14ac:dyDescent="0.25">
      <c r="B84" s="30"/>
      <c r="C84" s="2" t="s">
        <v>9</v>
      </c>
      <c r="D84" s="21"/>
      <c r="E84" s="3">
        <v>0</v>
      </c>
      <c r="F84" s="3">
        <v>0</v>
      </c>
    </row>
  </sheetData>
  <mergeCells count="28">
    <mergeCell ref="B15:C15"/>
    <mergeCell ref="B3:C3"/>
    <mergeCell ref="D9:D12"/>
    <mergeCell ref="B9:B12"/>
    <mergeCell ref="B2:F2"/>
    <mergeCell ref="B14:F14"/>
    <mergeCell ref="B51:C51"/>
    <mergeCell ref="B21:B24"/>
    <mergeCell ref="D21:D24"/>
    <mergeCell ref="B26:F26"/>
    <mergeCell ref="B27:C27"/>
    <mergeCell ref="B33:B36"/>
    <mergeCell ref="D33:D36"/>
    <mergeCell ref="B38:F38"/>
    <mergeCell ref="B39:C39"/>
    <mergeCell ref="B45:B48"/>
    <mergeCell ref="D45:D48"/>
    <mergeCell ref="B50:F50"/>
    <mergeCell ref="B74:F74"/>
    <mergeCell ref="B75:C75"/>
    <mergeCell ref="B81:B84"/>
    <mergeCell ref="D81:D84"/>
    <mergeCell ref="B57:B60"/>
    <mergeCell ref="D57:D60"/>
    <mergeCell ref="B62:F62"/>
    <mergeCell ref="B63:C63"/>
    <mergeCell ref="B69:B72"/>
    <mergeCell ref="D69:D72"/>
  </mergeCells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84"/>
  <sheetViews>
    <sheetView topLeftCell="A66" workbookViewId="0">
      <selection activeCell="F82" sqref="F82"/>
    </sheetView>
  </sheetViews>
  <sheetFormatPr defaultRowHeight="15" x14ac:dyDescent="0.25"/>
  <cols>
    <col min="2" max="2" width="49.28515625" bestFit="1" customWidth="1"/>
    <col min="3" max="3" width="27.28515625" bestFit="1" customWidth="1"/>
  </cols>
  <sheetData>
    <row r="2" spans="2:6" x14ac:dyDescent="0.25">
      <c r="B2" s="25" t="str">
        <f>CAT.!B3</f>
        <v>CONSTRUÇÃO DE EDIFÍCIOS (TAMBÉM PARA REFORMAS)</v>
      </c>
      <c r="C2" s="26"/>
      <c r="D2" s="26"/>
      <c r="E2" s="26"/>
      <c r="F2" s="27"/>
    </row>
    <row r="3" spans="2:6" x14ac:dyDescent="0.25">
      <c r="B3" s="16" t="s">
        <v>10</v>
      </c>
      <c r="C3" s="16"/>
      <c r="D3" s="2" t="s">
        <v>11</v>
      </c>
      <c r="E3" s="2" t="s">
        <v>18</v>
      </c>
      <c r="F3" s="2" t="s">
        <v>19</v>
      </c>
    </row>
    <row r="4" spans="2:6" x14ac:dyDescent="0.25">
      <c r="B4" s="2" t="s">
        <v>0</v>
      </c>
      <c r="C4" s="2"/>
      <c r="D4" s="2" t="s">
        <v>12</v>
      </c>
      <c r="E4" s="3">
        <v>0.03</v>
      </c>
      <c r="F4" s="3">
        <v>5.5E-2</v>
      </c>
    </row>
    <row r="5" spans="2:6" x14ac:dyDescent="0.25">
      <c r="B5" s="2" t="s">
        <v>1</v>
      </c>
      <c r="C5" s="2"/>
      <c r="D5" s="2" t="s">
        <v>13</v>
      </c>
      <c r="E5" s="3">
        <v>8.0000000000000002E-3</v>
      </c>
      <c r="F5" s="3">
        <v>0.01</v>
      </c>
    </row>
    <row r="6" spans="2:6" x14ac:dyDescent="0.25">
      <c r="B6" s="2" t="s">
        <v>2</v>
      </c>
      <c r="C6" s="2"/>
      <c r="D6" s="2" t="s">
        <v>14</v>
      </c>
      <c r="E6" s="3">
        <v>9.7000000000000003E-3</v>
      </c>
      <c r="F6" s="3">
        <v>1.2699999999999999E-2</v>
      </c>
    </row>
    <row r="7" spans="2:6" x14ac:dyDescent="0.25">
      <c r="B7" s="2" t="s">
        <v>3</v>
      </c>
      <c r="C7" s="2"/>
      <c r="D7" s="2" t="s">
        <v>15</v>
      </c>
      <c r="E7" s="3">
        <v>5.8999999999999999E-3</v>
      </c>
      <c r="F7" s="3">
        <v>1.3899999999999999E-2</v>
      </c>
    </row>
    <row r="8" spans="2:6" x14ac:dyDescent="0.25">
      <c r="B8" s="2" t="s">
        <v>4</v>
      </c>
      <c r="C8" s="2"/>
      <c r="D8" s="2" t="s">
        <v>16</v>
      </c>
      <c r="E8" s="3">
        <v>6.1600000000000002E-2</v>
      </c>
      <c r="F8" s="3">
        <v>8.9599999999999999E-2</v>
      </c>
    </row>
    <row r="9" spans="2:6" x14ac:dyDescent="0.25">
      <c r="B9" s="28" t="s">
        <v>5</v>
      </c>
      <c r="C9" s="2" t="s">
        <v>7</v>
      </c>
      <c r="D9" s="21" t="s">
        <v>17</v>
      </c>
      <c r="E9" s="3">
        <v>6.4999999999999997E-3</v>
      </c>
      <c r="F9" s="3">
        <v>6.4999999999999997E-3</v>
      </c>
    </row>
    <row r="10" spans="2:6" x14ac:dyDescent="0.25">
      <c r="B10" s="29"/>
      <c r="C10" s="2" t="s">
        <v>6</v>
      </c>
      <c r="D10" s="21"/>
      <c r="E10" s="3">
        <v>0.03</v>
      </c>
      <c r="F10" s="3">
        <v>0.03</v>
      </c>
    </row>
    <row r="11" spans="2:6" x14ac:dyDescent="0.25">
      <c r="B11" s="29"/>
      <c r="C11" s="2" t="s">
        <v>8</v>
      </c>
      <c r="D11" s="21"/>
      <c r="E11" s="3">
        <v>0.03</v>
      </c>
      <c r="F11" s="3">
        <v>0.03</v>
      </c>
    </row>
    <row r="12" spans="2:6" x14ac:dyDescent="0.25">
      <c r="B12" s="30"/>
      <c r="C12" s="2" t="s">
        <v>9</v>
      </c>
      <c r="D12" s="21"/>
      <c r="E12" s="3">
        <v>4.4999999999999998E-2</v>
      </c>
      <c r="F12" s="3">
        <v>4.4999999999999998E-2</v>
      </c>
    </row>
    <row r="14" spans="2:6" x14ac:dyDescent="0.25">
      <c r="B14" s="25" t="str">
        <f>CAT.!B4</f>
        <v>CONSTRUÇÃO DE RODOVIAS E FERROVIAS (TAMBÉM PARA RECAPEAMENTO, PAVIMENTAÇÃO E PRAÇAS)</v>
      </c>
      <c r="C14" s="26"/>
      <c r="D14" s="26"/>
      <c r="E14" s="26"/>
      <c r="F14" s="27"/>
    </row>
    <row r="15" spans="2:6" x14ac:dyDescent="0.25">
      <c r="B15" s="16" t="s">
        <v>10</v>
      </c>
      <c r="C15" s="16"/>
      <c r="D15" s="2" t="s">
        <v>11</v>
      </c>
      <c r="E15" s="2" t="s">
        <v>18</v>
      </c>
      <c r="F15" s="2" t="s">
        <v>19</v>
      </c>
    </row>
    <row r="16" spans="2:6" x14ac:dyDescent="0.25">
      <c r="B16" s="2" t="s">
        <v>0</v>
      </c>
      <c r="C16" s="2"/>
      <c r="D16" s="2" t="s">
        <v>12</v>
      </c>
      <c r="E16" s="3">
        <v>3.7999999999999999E-2</v>
      </c>
      <c r="F16" s="3">
        <v>4.6699999999999998E-2</v>
      </c>
    </row>
    <row r="17" spans="2:6" x14ac:dyDescent="0.25">
      <c r="B17" s="2" t="s">
        <v>1</v>
      </c>
      <c r="C17" s="2"/>
      <c r="D17" s="2" t="s">
        <v>13</v>
      </c>
      <c r="E17" s="3">
        <v>3.2000000000000002E-3</v>
      </c>
      <c r="F17" s="3">
        <v>7.4000000000000003E-3</v>
      </c>
    </row>
    <row r="18" spans="2:6" x14ac:dyDescent="0.25">
      <c r="B18" s="2" t="s">
        <v>2</v>
      </c>
      <c r="C18" s="2"/>
      <c r="D18" s="2" t="s">
        <v>14</v>
      </c>
      <c r="E18" s="3">
        <v>5.0000000000000001E-3</v>
      </c>
      <c r="F18" s="3">
        <v>9.7000000000000003E-3</v>
      </c>
    </row>
    <row r="19" spans="2:6" x14ac:dyDescent="0.25">
      <c r="B19" s="2" t="s">
        <v>3</v>
      </c>
      <c r="C19" s="2"/>
      <c r="D19" s="2" t="s">
        <v>15</v>
      </c>
      <c r="E19" s="3">
        <v>1.0200000000000001E-2</v>
      </c>
      <c r="F19" s="3">
        <v>1.21E-2</v>
      </c>
    </row>
    <row r="20" spans="2:6" x14ac:dyDescent="0.25">
      <c r="B20" s="2" t="s">
        <v>4</v>
      </c>
      <c r="C20" s="2"/>
      <c r="D20" s="2" t="s">
        <v>16</v>
      </c>
      <c r="E20" s="3">
        <v>6.6400000000000001E-2</v>
      </c>
      <c r="F20" s="3">
        <v>8.6900000000000005E-2</v>
      </c>
    </row>
    <row r="21" spans="2:6" x14ac:dyDescent="0.25">
      <c r="B21" s="28" t="s">
        <v>5</v>
      </c>
      <c r="C21" s="2" t="s">
        <v>7</v>
      </c>
      <c r="D21" s="21" t="s">
        <v>17</v>
      </c>
      <c r="E21" s="3">
        <v>6.4999999999999997E-3</v>
      </c>
      <c r="F21" s="3">
        <v>6.4999999999999997E-3</v>
      </c>
    </row>
    <row r="22" spans="2:6" x14ac:dyDescent="0.25">
      <c r="B22" s="29"/>
      <c r="C22" s="2" t="s">
        <v>6</v>
      </c>
      <c r="D22" s="21"/>
      <c r="E22" s="3">
        <v>0.03</v>
      </c>
      <c r="F22" s="3">
        <v>0.03</v>
      </c>
    </row>
    <row r="23" spans="2:6" x14ac:dyDescent="0.25">
      <c r="B23" s="29"/>
      <c r="C23" s="2" t="s">
        <v>8</v>
      </c>
      <c r="D23" s="21"/>
      <c r="E23" s="3">
        <v>0.03</v>
      </c>
      <c r="F23" s="3">
        <v>0.03</v>
      </c>
    </row>
    <row r="24" spans="2:6" x14ac:dyDescent="0.25">
      <c r="B24" s="30"/>
      <c r="C24" s="2" t="s">
        <v>9</v>
      </c>
      <c r="D24" s="21"/>
      <c r="E24" s="3">
        <v>4.4999999999999998E-2</v>
      </c>
      <c r="F24" s="3">
        <v>4.4999999999999998E-2</v>
      </c>
    </row>
    <row r="26" spans="2:6" x14ac:dyDescent="0.25">
      <c r="B26" s="25" t="str">
        <f>CAT.!B5</f>
        <v>CONSTRUÇÃO DE REDES DE ABASTECIMENTO DE ÁGUA, COLETA DE ESGOTO E CONSTRUÇÕES CORRELATAS</v>
      </c>
      <c r="C26" s="26"/>
      <c r="D26" s="26"/>
      <c r="E26" s="26"/>
      <c r="F26" s="27"/>
    </row>
    <row r="27" spans="2:6" x14ac:dyDescent="0.25">
      <c r="B27" s="16" t="s">
        <v>10</v>
      </c>
      <c r="C27" s="16"/>
      <c r="D27" s="2" t="s">
        <v>11</v>
      </c>
      <c r="E27" s="2" t="s">
        <v>18</v>
      </c>
      <c r="F27" s="2" t="s">
        <v>19</v>
      </c>
    </row>
    <row r="28" spans="2:6" x14ac:dyDescent="0.25">
      <c r="B28" s="2" t="s">
        <v>0</v>
      </c>
      <c r="C28" s="2"/>
      <c r="D28" s="2" t="s">
        <v>12</v>
      </c>
      <c r="E28" s="3">
        <v>3.4299999999999997E-2</v>
      </c>
      <c r="F28" s="3">
        <v>6.7100000000000007E-2</v>
      </c>
    </row>
    <row r="29" spans="2:6" x14ac:dyDescent="0.25">
      <c r="B29" s="2" t="s">
        <v>1</v>
      </c>
      <c r="C29" s="2"/>
      <c r="D29" s="2" t="s">
        <v>13</v>
      </c>
      <c r="E29" s="3">
        <v>2.8E-3</v>
      </c>
      <c r="F29" s="3">
        <v>7.4999999999999997E-3</v>
      </c>
    </row>
    <row r="30" spans="2:6" x14ac:dyDescent="0.25">
      <c r="B30" s="2" t="s">
        <v>2</v>
      </c>
      <c r="C30" s="2"/>
      <c r="D30" s="2" t="s">
        <v>14</v>
      </c>
      <c r="E30" s="3">
        <v>0.01</v>
      </c>
      <c r="F30" s="3">
        <v>1.7399999999999999E-2</v>
      </c>
    </row>
    <row r="31" spans="2:6" x14ac:dyDescent="0.25">
      <c r="B31" s="2" t="s">
        <v>3</v>
      </c>
      <c r="C31" s="2"/>
      <c r="D31" s="2" t="s">
        <v>15</v>
      </c>
      <c r="E31" s="3">
        <v>9.4000000000000004E-3</v>
      </c>
      <c r="F31" s="3">
        <v>1.17E-2</v>
      </c>
    </row>
    <row r="32" spans="2:6" x14ac:dyDescent="0.25">
      <c r="B32" s="2" t="s">
        <v>4</v>
      </c>
      <c r="C32" s="2"/>
      <c r="D32" s="2" t="s">
        <v>16</v>
      </c>
      <c r="E32" s="3">
        <v>6.7400000000000002E-2</v>
      </c>
      <c r="F32" s="3">
        <v>9.4E-2</v>
      </c>
    </row>
    <row r="33" spans="2:6" x14ac:dyDescent="0.25">
      <c r="B33" s="28" t="s">
        <v>5</v>
      </c>
      <c r="C33" s="2" t="s">
        <v>7</v>
      </c>
      <c r="D33" s="21" t="s">
        <v>17</v>
      </c>
      <c r="E33" s="3">
        <v>6.4999999999999997E-3</v>
      </c>
      <c r="F33" s="3">
        <v>6.4999999999999997E-3</v>
      </c>
    </row>
    <row r="34" spans="2:6" x14ac:dyDescent="0.25">
      <c r="B34" s="29"/>
      <c r="C34" s="2" t="s">
        <v>6</v>
      </c>
      <c r="D34" s="21"/>
      <c r="E34" s="3">
        <v>0.03</v>
      </c>
      <c r="F34" s="3">
        <v>0.03</v>
      </c>
    </row>
    <row r="35" spans="2:6" x14ac:dyDescent="0.25">
      <c r="B35" s="29"/>
      <c r="C35" s="2" t="s">
        <v>8</v>
      </c>
      <c r="D35" s="21"/>
      <c r="E35" s="3">
        <v>0.03</v>
      </c>
      <c r="F35" s="3">
        <v>0.03</v>
      </c>
    </row>
    <row r="36" spans="2:6" x14ac:dyDescent="0.25">
      <c r="B36" s="30"/>
      <c r="C36" s="2" t="s">
        <v>9</v>
      </c>
      <c r="D36" s="21"/>
      <c r="E36" s="3">
        <v>4.4999999999999998E-2</v>
      </c>
      <c r="F36" s="3">
        <v>4.4999999999999998E-2</v>
      </c>
    </row>
    <row r="37" spans="2:6" x14ac:dyDescent="0.25">
      <c r="E37" s="6"/>
    </row>
    <row r="38" spans="2:6" x14ac:dyDescent="0.25">
      <c r="B38" s="25" t="str">
        <f>CAT.!B6</f>
        <v>CONSTRUÇÃO E MANUTENÇÃO DE ESTAÇÕES DE REDES DE DISTRIBUIÇÃO DE ENERGIA ELÉTRICA</v>
      </c>
      <c r="C38" s="26"/>
      <c r="D38" s="26"/>
      <c r="E38" s="26"/>
      <c r="F38" s="27"/>
    </row>
    <row r="39" spans="2:6" x14ac:dyDescent="0.25">
      <c r="B39" s="16" t="s">
        <v>10</v>
      </c>
      <c r="C39" s="16"/>
      <c r="D39" s="2" t="s">
        <v>11</v>
      </c>
      <c r="E39" s="2" t="s">
        <v>18</v>
      </c>
      <c r="F39" s="2" t="s">
        <v>19</v>
      </c>
    </row>
    <row r="40" spans="2:6" x14ac:dyDescent="0.25">
      <c r="B40" s="2" t="s">
        <v>0</v>
      </c>
      <c r="C40" s="2"/>
      <c r="D40" s="2" t="s">
        <v>12</v>
      </c>
      <c r="E40" s="3">
        <v>5.2900000000000003E-2</v>
      </c>
      <c r="F40" s="3">
        <v>7.9299999999999995E-2</v>
      </c>
    </row>
    <row r="41" spans="2:6" x14ac:dyDescent="0.25">
      <c r="B41" s="2" t="s">
        <v>1</v>
      </c>
      <c r="C41" s="2"/>
      <c r="D41" s="2" t="s">
        <v>13</v>
      </c>
      <c r="E41" s="3">
        <v>2.5000000000000001E-3</v>
      </c>
      <c r="F41" s="3">
        <v>5.5999999999999999E-3</v>
      </c>
    </row>
    <row r="42" spans="2:6" x14ac:dyDescent="0.25">
      <c r="B42" s="2" t="s">
        <v>2</v>
      </c>
      <c r="C42" s="2"/>
      <c r="D42" s="2" t="s">
        <v>14</v>
      </c>
      <c r="E42" s="3">
        <v>0.01</v>
      </c>
      <c r="F42" s="3">
        <v>1.9699999999999999E-2</v>
      </c>
    </row>
    <row r="43" spans="2:6" x14ac:dyDescent="0.25">
      <c r="B43" s="2" t="s">
        <v>3</v>
      </c>
      <c r="C43" s="2"/>
      <c r="D43" s="2" t="s">
        <v>15</v>
      </c>
      <c r="E43" s="3">
        <v>1.01E-2</v>
      </c>
      <c r="F43" s="3">
        <v>1.11E-2</v>
      </c>
    </row>
    <row r="44" spans="2:6" x14ac:dyDescent="0.25">
      <c r="B44" s="2" t="s">
        <v>4</v>
      </c>
      <c r="C44" s="2"/>
      <c r="D44" s="2" t="s">
        <v>16</v>
      </c>
      <c r="E44" s="3">
        <v>0.08</v>
      </c>
      <c r="F44" s="3">
        <v>9.5100000000000004E-2</v>
      </c>
    </row>
    <row r="45" spans="2:6" x14ac:dyDescent="0.25">
      <c r="B45" s="28" t="s">
        <v>5</v>
      </c>
      <c r="C45" s="2" t="s">
        <v>7</v>
      </c>
      <c r="D45" s="21" t="s">
        <v>17</v>
      </c>
      <c r="E45" s="3">
        <v>6.4999999999999997E-3</v>
      </c>
      <c r="F45" s="3">
        <v>6.4999999999999997E-3</v>
      </c>
    </row>
    <row r="46" spans="2:6" x14ac:dyDescent="0.25">
      <c r="B46" s="29"/>
      <c r="C46" s="2" t="s">
        <v>6</v>
      </c>
      <c r="D46" s="21"/>
      <c r="E46" s="3">
        <v>0.03</v>
      </c>
      <c r="F46" s="3">
        <v>0.03</v>
      </c>
    </row>
    <row r="47" spans="2:6" x14ac:dyDescent="0.25">
      <c r="B47" s="29"/>
      <c r="C47" s="2" t="s">
        <v>8</v>
      </c>
      <c r="D47" s="21"/>
      <c r="E47" s="3">
        <v>0.03</v>
      </c>
      <c r="F47" s="3">
        <v>0.03</v>
      </c>
    </row>
    <row r="48" spans="2:6" x14ac:dyDescent="0.25">
      <c r="B48" s="30"/>
      <c r="C48" s="2" t="s">
        <v>9</v>
      </c>
      <c r="D48" s="21"/>
      <c r="E48" s="3">
        <v>4.4999999999999998E-2</v>
      </c>
      <c r="F48" s="3">
        <v>4.4999999999999998E-2</v>
      </c>
    </row>
    <row r="50" spans="2:6" x14ac:dyDescent="0.25">
      <c r="B50" s="25" t="str">
        <f>CAT.!B7</f>
        <v>OBRAS PORTUÁRIAS, MARÍTIMAS E FLUVIAIS</v>
      </c>
      <c r="C50" s="26"/>
      <c r="D50" s="26"/>
      <c r="E50" s="26"/>
      <c r="F50" s="27"/>
    </row>
    <row r="51" spans="2:6" x14ac:dyDescent="0.25">
      <c r="B51" s="16" t="s">
        <v>10</v>
      </c>
      <c r="C51" s="16"/>
      <c r="D51" s="2" t="s">
        <v>11</v>
      </c>
      <c r="E51" s="2" t="s">
        <v>18</v>
      </c>
      <c r="F51" s="2" t="s">
        <v>19</v>
      </c>
    </row>
    <row r="52" spans="2:6" x14ac:dyDescent="0.25">
      <c r="B52" s="2" t="s">
        <v>0</v>
      </c>
      <c r="C52" s="2"/>
      <c r="D52" s="2" t="s">
        <v>12</v>
      </c>
      <c r="E52" s="3">
        <v>0.04</v>
      </c>
      <c r="F52" s="3">
        <v>7.85E-2</v>
      </c>
    </row>
    <row r="53" spans="2:6" x14ac:dyDescent="0.25">
      <c r="B53" s="2" t="s">
        <v>1</v>
      </c>
      <c r="C53" s="2"/>
      <c r="D53" s="2" t="s">
        <v>13</v>
      </c>
      <c r="E53" s="3">
        <v>8.0999999999999996E-3</v>
      </c>
      <c r="F53" s="3">
        <v>1.9900000000000001E-2</v>
      </c>
    </row>
    <row r="54" spans="2:6" x14ac:dyDescent="0.25">
      <c r="B54" s="2" t="s">
        <v>2</v>
      </c>
      <c r="C54" s="2"/>
      <c r="D54" s="2" t="s">
        <v>14</v>
      </c>
      <c r="E54" s="3">
        <v>1.46E-2</v>
      </c>
      <c r="F54" s="3">
        <v>3.1600000000000003E-2</v>
      </c>
    </row>
    <row r="55" spans="2:6" x14ac:dyDescent="0.25">
      <c r="B55" s="2" t="s">
        <v>3</v>
      </c>
      <c r="C55" s="2"/>
      <c r="D55" s="2" t="s">
        <v>15</v>
      </c>
      <c r="E55" s="3">
        <v>9.4000000000000004E-3</v>
      </c>
      <c r="F55" s="3">
        <v>1.3299999999999999E-2</v>
      </c>
    </row>
    <row r="56" spans="2:6" x14ac:dyDescent="0.25">
      <c r="B56" s="2" t="s">
        <v>4</v>
      </c>
      <c r="C56" s="2"/>
      <c r="D56" s="2" t="s">
        <v>16</v>
      </c>
      <c r="E56" s="3">
        <v>7.1400000000000005E-2</v>
      </c>
      <c r="F56" s="3">
        <v>0.1043</v>
      </c>
    </row>
    <row r="57" spans="2:6" x14ac:dyDescent="0.25">
      <c r="B57" s="28" t="s">
        <v>5</v>
      </c>
      <c r="C57" s="2" t="s">
        <v>7</v>
      </c>
      <c r="D57" s="21" t="s">
        <v>17</v>
      </c>
      <c r="E57" s="3">
        <v>6.4999999999999997E-3</v>
      </c>
      <c r="F57" s="3">
        <v>6.4999999999999997E-3</v>
      </c>
    </row>
    <row r="58" spans="2:6" x14ac:dyDescent="0.25">
      <c r="B58" s="29"/>
      <c r="C58" s="2" t="s">
        <v>6</v>
      </c>
      <c r="D58" s="21"/>
      <c r="E58" s="3">
        <v>0.03</v>
      </c>
      <c r="F58" s="3">
        <v>0.03</v>
      </c>
    </row>
    <row r="59" spans="2:6" x14ac:dyDescent="0.25">
      <c r="B59" s="29"/>
      <c r="C59" s="2" t="s">
        <v>8</v>
      </c>
      <c r="D59" s="21"/>
      <c r="E59" s="3">
        <v>0.03</v>
      </c>
      <c r="F59" s="3">
        <v>0.03</v>
      </c>
    </row>
    <row r="60" spans="2:6" x14ac:dyDescent="0.25">
      <c r="B60" s="30"/>
      <c r="C60" s="2" t="s">
        <v>9</v>
      </c>
      <c r="D60" s="21"/>
      <c r="E60" s="3">
        <v>4.4999999999999998E-2</v>
      </c>
      <c r="F60" s="3">
        <v>4.4999999999999998E-2</v>
      </c>
    </row>
    <row r="62" spans="2:6" x14ac:dyDescent="0.25">
      <c r="B62" s="25" t="str">
        <f>CAT.!B8</f>
        <v>FORNECIMENTO DE MATERIAIS E EQUIPAMENTOS (AQUISIÇÃO INDIRETA, EM CONJUNTO COM OBRAS)</v>
      </c>
      <c r="C62" s="26"/>
      <c r="D62" s="26"/>
      <c r="E62" s="26"/>
      <c r="F62" s="27"/>
    </row>
    <row r="63" spans="2:6" x14ac:dyDescent="0.25">
      <c r="B63" s="16" t="s">
        <v>10</v>
      </c>
      <c r="C63" s="16"/>
      <c r="D63" s="2" t="s">
        <v>11</v>
      </c>
      <c r="E63" s="2" t="s">
        <v>18</v>
      </c>
      <c r="F63" s="2" t="s">
        <v>19</v>
      </c>
    </row>
    <row r="64" spans="2:6" x14ac:dyDescent="0.25">
      <c r="B64" s="2" t="s">
        <v>0</v>
      </c>
      <c r="C64" s="2"/>
      <c r="D64" s="2" t="s">
        <v>12</v>
      </c>
      <c r="E64" s="3">
        <v>1.4999999999999999E-2</v>
      </c>
      <c r="F64" s="3">
        <v>4.4900000000000002E-2</v>
      </c>
    </row>
    <row r="65" spans="2:6" x14ac:dyDescent="0.25">
      <c r="B65" s="2" t="s">
        <v>1</v>
      </c>
      <c r="C65" s="2"/>
      <c r="D65" s="2" t="s">
        <v>13</v>
      </c>
      <c r="E65" s="3">
        <v>3.0000000000000001E-3</v>
      </c>
      <c r="F65" s="3">
        <v>8.2000000000000007E-3</v>
      </c>
    </row>
    <row r="66" spans="2:6" x14ac:dyDescent="0.25">
      <c r="B66" s="2" t="s">
        <v>2</v>
      </c>
      <c r="C66" s="2"/>
      <c r="D66" s="2" t="s">
        <v>14</v>
      </c>
      <c r="E66" s="3">
        <v>5.5999999999999999E-3</v>
      </c>
      <c r="F66" s="3">
        <v>8.8999999999999999E-3</v>
      </c>
    </row>
    <row r="67" spans="2:6" x14ac:dyDescent="0.25">
      <c r="B67" s="2" t="s">
        <v>3</v>
      </c>
      <c r="C67" s="2"/>
      <c r="D67" s="2" t="s">
        <v>15</v>
      </c>
      <c r="E67" s="3">
        <v>8.5000000000000006E-3</v>
      </c>
      <c r="F67" s="3">
        <v>1.11E-2</v>
      </c>
    </row>
    <row r="68" spans="2:6" x14ac:dyDescent="0.25">
      <c r="B68" s="2" t="s">
        <v>4</v>
      </c>
      <c r="C68" s="2"/>
      <c r="D68" s="2" t="s">
        <v>16</v>
      </c>
      <c r="E68" s="3">
        <v>3.5000000000000003E-2</v>
      </c>
      <c r="F68" s="3">
        <v>6.2199999999999998E-2</v>
      </c>
    </row>
    <row r="69" spans="2:6" x14ac:dyDescent="0.25">
      <c r="B69" s="28" t="s">
        <v>5</v>
      </c>
      <c r="C69" s="2" t="s">
        <v>7</v>
      </c>
      <c r="D69" s="21" t="s">
        <v>17</v>
      </c>
      <c r="E69" s="3">
        <v>6.4999999999999997E-3</v>
      </c>
      <c r="F69" s="3">
        <v>6.4999999999999997E-3</v>
      </c>
    </row>
    <row r="70" spans="2:6" x14ac:dyDescent="0.25">
      <c r="B70" s="29"/>
      <c r="C70" s="2" t="s">
        <v>6</v>
      </c>
      <c r="D70" s="21"/>
      <c r="E70" s="3">
        <v>0.03</v>
      </c>
      <c r="F70" s="3">
        <v>0.03</v>
      </c>
    </row>
    <row r="71" spans="2:6" x14ac:dyDescent="0.25">
      <c r="B71" s="29"/>
      <c r="C71" s="2" t="s">
        <v>8</v>
      </c>
      <c r="D71" s="21"/>
      <c r="E71" s="3">
        <v>0.03</v>
      </c>
      <c r="F71" s="3">
        <v>0.03</v>
      </c>
    </row>
    <row r="72" spans="2:6" x14ac:dyDescent="0.25">
      <c r="B72" s="30"/>
      <c r="C72" s="2" t="s">
        <v>9</v>
      </c>
      <c r="D72" s="21"/>
      <c r="E72" s="3">
        <v>4.4999999999999998E-2</v>
      </c>
      <c r="F72" s="3">
        <v>4.4999999999999998E-2</v>
      </c>
    </row>
    <row r="74" spans="2:6" x14ac:dyDescent="0.25">
      <c r="B74" s="25" t="str">
        <f>CAT.!B9</f>
        <v>FORNECIMENTO DE MATERIAIS E EQUIPAMENTOS (AQUISIÇÃO DIRETA)</v>
      </c>
      <c r="C74" s="26"/>
      <c r="D74" s="26"/>
      <c r="E74" s="26"/>
      <c r="F74" s="27"/>
    </row>
    <row r="75" spans="2:6" x14ac:dyDescent="0.25">
      <c r="B75" s="16" t="s">
        <v>10</v>
      </c>
      <c r="C75" s="16"/>
      <c r="D75" s="2" t="s">
        <v>11</v>
      </c>
      <c r="E75" s="2" t="s">
        <v>18</v>
      </c>
      <c r="F75" s="2" t="s">
        <v>19</v>
      </c>
    </row>
    <row r="76" spans="2:6" x14ac:dyDescent="0.25">
      <c r="B76" s="2" t="s">
        <v>0</v>
      </c>
      <c r="C76" s="2"/>
      <c r="D76" s="2" t="s">
        <v>12</v>
      </c>
      <c r="E76" s="3">
        <v>0</v>
      </c>
      <c r="F76" s="3">
        <v>0</v>
      </c>
    </row>
    <row r="77" spans="2:6" x14ac:dyDescent="0.25">
      <c r="B77" s="2" t="s">
        <v>1</v>
      </c>
      <c r="C77" s="2"/>
      <c r="D77" s="2" t="s">
        <v>13</v>
      </c>
      <c r="E77" s="3">
        <v>0</v>
      </c>
      <c r="F77" s="3">
        <v>0</v>
      </c>
    </row>
    <row r="78" spans="2:6" x14ac:dyDescent="0.25">
      <c r="B78" s="2" t="s">
        <v>2</v>
      </c>
      <c r="C78" s="2"/>
      <c r="D78" s="2" t="s">
        <v>14</v>
      </c>
      <c r="E78" s="3">
        <v>0</v>
      </c>
      <c r="F78" s="3">
        <v>0</v>
      </c>
    </row>
    <row r="79" spans="2:6" x14ac:dyDescent="0.25">
      <c r="B79" s="2" t="s">
        <v>3</v>
      </c>
      <c r="C79" s="2"/>
      <c r="D79" s="2" t="s">
        <v>15</v>
      </c>
      <c r="E79" s="3">
        <v>0</v>
      </c>
      <c r="F79" s="3">
        <v>0</v>
      </c>
    </row>
    <row r="80" spans="2:6" x14ac:dyDescent="0.25">
      <c r="B80" s="2" t="s">
        <v>4</v>
      </c>
      <c r="C80" s="2"/>
      <c r="D80" s="2" t="s">
        <v>16</v>
      </c>
      <c r="E80" s="3">
        <v>0</v>
      </c>
      <c r="F80" s="3">
        <v>0</v>
      </c>
    </row>
    <row r="81" spans="2:6" x14ac:dyDescent="0.25">
      <c r="B81" s="28" t="s">
        <v>5</v>
      </c>
      <c r="C81" s="2" t="s">
        <v>7</v>
      </c>
      <c r="D81" s="21" t="s">
        <v>17</v>
      </c>
      <c r="E81" s="3">
        <v>0</v>
      </c>
      <c r="F81" s="3">
        <v>0</v>
      </c>
    </row>
    <row r="82" spans="2:6" x14ac:dyDescent="0.25">
      <c r="B82" s="29"/>
      <c r="C82" s="2" t="s">
        <v>6</v>
      </c>
      <c r="D82" s="21"/>
      <c r="E82" s="3">
        <v>0</v>
      </c>
      <c r="F82" s="3">
        <v>0</v>
      </c>
    </row>
    <row r="83" spans="2:6" x14ac:dyDescent="0.25">
      <c r="B83" s="29"/>
      <c r="C83" s="2" t="s">
        <v>8</v>
      </c>
      <c r="D83" s="21"/>
      <c r="E83" s="3">
        <v>0</v>
      </c>
      <c r="F83" s="3">
        <v>0</v>
      </c>
    </row>
    <row r="84" spans="2:6" x14ac:dyDescent="0.25">
      <c r="B84" s="30"/>
      <c r="C84" s="2" t="s">
        <v>9</v>
      </c>
      <c r="D84" s="21"/>
      <c r="E84" s="3">
        <v>0</v>
      </c>
      <c r="F84" s="3">
        <v>0</v>
      </c>
    </row>
  </sheetData>
  <mergeCells count="28">
    <mergeCell ref="B15:C15"/>
    <mergeCell ref="B2:F2"/>
    <mergeCell ref="B3:C3"/>
    <mergeCell ref="B9:B12"/>
    <mergeCell ref="D9:D12"/>
    <mergeCell ref="B14:F14"/>
    <mergeCell ref="B51:C51"/>
    <mergeCell ref="B21:B24"/>
    <mergeCell ref="D21:D24"/>
    <mergeCell ref="B26:F26"/>
    <mergeCell ref="B27:C27"/>
    <mergeCell ref="B33:B36"/>
    <mergeCell ref="D33:D36"/>
    <mergeCell ref="B38:F38"/>
    <mergeCell ref="B39:C39"/>
    <mergeCell ref="B45:B48"/>
    <mergeCell ref="D45:D48"/>
    <mergeCell ref="B50:F50"/>
    <mergeCell ref="B74:F74"/>
    <mergeCell ref="B75:C75"/>
    <mergeCell ref="B81:B84"/>
    <mergeCell ref="D81:D84"/>
    <mergeCell ref="B57:B60"/>
    <mergeCell ref="D57:D60"/>
    <mergeCell ref="B62:F62"/>
    <mergeCell ref="B63:C63"/>
    <mergeCell ref="B69:B72"/>
    <mergeCell ref="D69:D72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9"/>
  <sheetViews>
    <sheetView workbookViewId="0">
      <selection activeCell="E6" sqref="E6"/>
    </sheetView>
  </sheetViews>
  <sheetFormatPr defaultRowHeight="15" x14ac:dyDescent="0.25"/>
  <cols>
    <col min="2" max="2" width="95" bestFit="1" customWidth="1"/>
  </cols>
  <sheetData>
    <row r="2" spans="2:4" x14ac:dyDescent="0.25">
      <c r="B2" t="s">
        <v>30</v>
      </c>
    </row>
    <row r="3" spans="2:4" x14ac:dyDescent="0.25">
      <c r="B3" t="s">
        <v>23</v>
      </c>
      <c r="D3" t="s">
        <v>22</v>
      </c>
    </row>
    <row r="4" spans="2:4" x14ac:dyDescent="0.25">
      <c r="B4" t="s">
        <v>24</v>
      </c>
      <c r="D4" t="s">
        <v>31</v>
      </c>
    </row>
    <row r="5" spans="2:4" x14ac:dyDescent="0.25">
      <c r="B5" t="s">
        <v>29</v>
      </c>
    </row>
    <row r="6" spans="2:4" x14ac:dyDescent="0.25">
      <c r="B6" t="s">
        <v>25</v>
      </c>
    </row>
    <row r="7" spans="2:4" x14ac:dyDescent="0.25">
      <c r="B7" t="s">
        <v>26</v>
      </c>
    </row>
    <row r="8" spans="2:4" x14ac:dyDescent="0.25">
      <c r="B8" t="s">
        <v>27</v>
      </c>
    </row>
    <row r="9" spans="2:4" x14ac:dyDescent="0.25">
      <c r="B9" t="s">
        <v>28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Plan1</vt:lpstr>
      <vt:lpstr>N. DES.</vt:lpstr>
      <vt:lpstr>DES.</vt:lpstr>
      <vt:lpstr>CAT.</vt:lpstr>
      <vt:lpstr>Plan1!Area_de_impressao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Felype Vital</dc:creator>
  <cp:lastModifiedBy>Vital Filho</cp:lastModifiedBy>
  <cp:lastPrinted>2025-11-10T16:48:53Z</cp:lastPrinted>
  <dcterms:created xsi:type="dcterms:W3CDTF">2018-05-22T13:34:22Z</dcterms:created>
  <dcterms:modified xsi:type="dcterms:W3CDTF">2025-11-10T16:49:06Z</dcterms:modified>
</cp:coreProperties>
</file>